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G:\総務課財政係7.4.28\ドキュメント\財政係（係長）\決算\財政状況資料集\R6財政状況資料集\第1回\【財政状況資料集】_014621_南富良野町_2024\"/>
    </mc:Choice>
  </mc:AlternateContent>
  <xr:revisionPtr revIDLastSave="0" documentId="13_ncr:1_{211B6F32-F211-40EA-BBFA-F6AA01B3A380}" xr6:coauthVersionLast="44" xr6:coauthVersionMax="44" xr10:uidLastSave="{00000000-0000-0000-0000-000000000000}"/>
  <bookViews>
    <workbookView xWindow="390" yWindow="390" windowWidth="28335" windowHeight="147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E35" i="10"/>
  <c r="CO34" i="10"/>
  <c r="BW34" i="10"/>
  <c r="BW35"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<sst xmlns="http://schemas.openxmlformats.org/spreadsheetml/2006/main" count="1068" uniqueCount="557">
  <si>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</si>
  <si>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</si>
  <si>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</si>
  <si>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</si>
  <si>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</si>
  <si>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</si>
  <si>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</si>
  <si>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</si>
  <si>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</si>
  <si>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</si>
  <si>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</si>
  <si>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</si>
  <si>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</si>
  <si>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</si>
  <si>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</si>
  <si>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</si>
  <si>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</si>
  <si>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</si>
  <si>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</si>
  <si>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</si>
  <si>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</si>
  <si>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</si>
  <si>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</si>
  <si>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</si>
  <si>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</si>
  <si>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</si>
  <si>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</si>
  <si>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</si>
  <si>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</si>
  <si>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</si>
  <si>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</si>
  <si>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</si>
  <si>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</si>
  <si>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</si>
  <si>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</si>
  <si>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</si>
  <si>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</si>
  <si>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</si>
  <si>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</si>
  <si>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</si>
  <si>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</si>
  <si>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</si>
  <si>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</si>
  <si>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</si>
  <si>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</si>
  <si>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</si>
  <si>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</si>
  <si>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</si>
  <si>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</si>
  <si>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</si>
  <si>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</si>
  <si>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</si>
  <si>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</si>
  <si>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</si>
  <si>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</si>
  <si>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</si>
  <si>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</si>
  <si>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</si>
  <si>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</si>
  <si>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</si>
  <si>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</si>
  <si>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</si>
  <si>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</si>
  <si>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</si>
  <si>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</si>
  <si>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</si>
  <si>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</si>
  <si>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</si>
  <si>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</si>
  <si>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</si>
  <si>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</si>
  <si>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</si>
  <si>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</si>
  <si>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</si>
  <si>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</si>
  <si>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</si>
  <si>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</si>
  <si>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</si>
  <si>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</si>
  <si>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</si>
  <si>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</si>
  <si>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</si>
  <si>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</si>
  <si>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</si>
  <si>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</si>
  <si>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</si>
  <si>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</si>
  <si>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</si>
  <si>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</si>
  <si>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</si>
  <si>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</si>
  <si>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</si>
  <si>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</si>
  <si>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</si>
  <si>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南富良野町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</si>
  <si>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</si>
  <si>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</si>
  <si>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</si>
  <si>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</si>
  <si>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</si>
  <si>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</si>
  <si>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</si>
  <si>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</si>
  <si>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</si>
  <si>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</si>
  <si>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</si>
  <si>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</si>
  <si>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</si>
  <si>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</si>
  <si>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</si>
  <si>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</si>
  <si>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</si>
  <si>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</si>
  <si>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</si>
  <si>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</si>
  <si>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</si>
  <si>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</si>
  <si>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</si>
  <si>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</si>
  <si>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</si>
  <si>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</si>
  <si>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</si>
  <si>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</si>
  <si>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</si>
  <si>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</si>
  <si>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</si>
  <si>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</si>
  <si>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</si>
  <si>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</si>
  <si>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</si>
  <si>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</si>
  <si>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</si>
  <si>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</si>
  <si>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</si>
  <si>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</si>
  <si>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</si>
  <si>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</si>
  <si>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</si>
  <si>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</si>
  <si>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</si>
  <si>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</si>
  <si>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</si>
  <si>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</si>
  <si>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</si>
  <si>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</si>
  <si>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</si>
  <si>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</si>
  <si>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</si>
  <si>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</si>
  <si>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</si>
  <si>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</si>
  <si>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</si>
  <si>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</si>
  <si>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</si>
  <si>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</si>
  <si>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</si>
  <si>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</si>
  <si>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</si>
  <si>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</si>
  <si>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</si>
  <si>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</si>
  <si>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</si>
  <si>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</si>
  <si>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</si>
  <si>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</si>
  <si>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</si>
  <si>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</si>
  <si>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</si>
  <si>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</si>
  <si>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</si>
  <si>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</si>
  <si>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</si>
  <si>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</si>
  <si>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</si>
  <si>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</si>
  <si>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</si>
  <si>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</si>
  <si>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</si>
  <si>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</si>
  <si>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</si>
  <si>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</si>
  <si>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</si>
  <si>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</si>
  <si>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</si>
  <si>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</si>
  <si>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</si>
  <si>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</si>
  <si>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</si>
  <si>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</si>
  <si>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</si>
  <si>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</si>
  <si>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</si>
  <si>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</si>
  <si>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</si>
  <si>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</si>
  <si>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</si>
  <si>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</si>
  <si>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</si>
  <si>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</si>
  <si>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</si>
  <si>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</si>
  <si>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</si>
  <si>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</si>
  <si>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北海道南富良野町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</si>
  <si>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</si>
  <si>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</si>
  <si>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</si>
  <si>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</si>
  <si>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</si>
  <si>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</si>
  <si>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</si>
  <si>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</si>
  <si>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</si>
  <si>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</si>
  <si>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</si>
  <si>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</si>
  <si>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</si>
  <si>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</si>
  <si>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</si>
  <si>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</si>
  <si>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</si>
  <si>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</si>
  <si>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</si>
  <si>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</si>
  <si>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</si>
  <si>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</si>
  <si>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</si>
  <si>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</si>
  <si>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</si>
  <si>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</si>
  <si>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</si>
  <si>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</si>
  <si>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</si>
  <si>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</si>
  <si>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</si>
  <si>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</si>
  <si>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</si>
  <si>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</si>
  <si>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</si>
  <si>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</si>
  <si>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</si>
  <si>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</si>
  <si>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</si>
  <si>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</si>
  <si>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</si>
  <si>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</si>
  <si>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</si>
  <si>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</si>
  <si>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</si>
  <si>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</si>
  <si>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</si>
  <si>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</si>
  <si>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</si>
  <si>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</si>
  <si>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</si>
  <si>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</si>
  <si>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</si>
  <si>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</si>
  <si>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</si>
  <si>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</si>
  <si>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</si>
  <si>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</si>
  <si>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</si>
  <si>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</si>
  <si>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</si>
  <si>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</si>
  <si>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</si>
  <si>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</si>
  <si>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</si>
  <si>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</si>
  <si>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</si>
  <si>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</si>
  <si>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</si>
  <si>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</si>
  <si>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</si>
  <si>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</si>
  <si>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</si>
  <si>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</si>
  <si>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</si>
  <si>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</si>
  <si>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</si>
  <si>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</si>
  <si>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</si>
  <si>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</si>
  <si>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</si>
  <si>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</si>
  <si>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</si>
  <si>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</si>
  <si>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</si>
  <si>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</si>
  <si>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</si>
  <si>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</si>
  <si>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</si>
  <si>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</si>
  <si>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</si>
  <si>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</si>
  <si>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</si>
  <si>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</si>
  <si>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</si>
  <si>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</si>
  <si>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</si>
  <si>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</si>
  <si>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</si>
  <si>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</si>
  <si>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</si>
  <si>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</si>
  <si>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</si>
  <si>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</si>
  <si>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</si>
  <si>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</si>
  <si>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</si>
  <si>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</si>
  <si>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</si>
  <si>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</si>
  <si>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</si>
  <si>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</si>
  <si>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</si>
  <si>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</si>
  <si>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</si>
  <si>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</si>
  <si>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</si>
  <si>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</si>
  <si>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</si>
  <si>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</si>
  <si>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</si>
  <si>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</si>
  <si>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</si>
  <si>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</si>
  <si>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</si>
  <si>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</si>
  <si>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</si>
  <si>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</si>
  <si>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</si>
  <si>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</si>
  <si>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</si>
  <si>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</si>
  <si>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</si>
  <si>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</si>
  <si>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</si>
  <si>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</si>
  <si>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</si>
  <si>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</si>
  <si>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</si>
  <si>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</si>
  <si>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</si>
  <si>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</si>
  <si>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</si>
  <si>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</si>
  <si>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</si>
  <si>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</si>
  <si>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</si>
  <si>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</si>
  <si>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</si>
  <si>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</si>
  <si>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北海道南富良野町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</si>
  <si>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</si>
  <si>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</si>
  <si>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</si>
  <si>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</si>
  <si>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</si>
  <si>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</si>
  <si>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</si>
  <si>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</si>
  <si>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</si>
  <si>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</si>
  <si>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</si>
  <si>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</si>
  <si>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</si>
  <si>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</si>
  <si>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</si>
  <si>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</si>
  <si>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</si>
  <si>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</si>
  <si>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</si>
  <si>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</si>
  <si>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町立診療所事業特別会計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</si>
  <si>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</si>
  <si>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</si>
  <si>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</si>
  <si>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</si>
  <si>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</si>
  <si>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</si>
  <si>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</si>
  <si>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</si>
  <si>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</si>
  <si>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</si>
  <si>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</si>
  <si>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</si>
  <si>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</si>
  <si>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</si>
  <si>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</si>
  <si>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</si>
  <si>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</si>
  <si>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</si>
  <si>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</si>
  <si>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</si>
  <si>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</si>
  <si>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</si>
  <si>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</si>
  <si>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</si>
  <si>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</si>
  <si>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</si>
  <si>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</si>
  <si>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</si>
  <si>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</si>
  <si>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</si>
  <si>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</si>
  <si>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</si>
  <si>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</si>
  <si>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</si>
  <si>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</si>
  <si>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</si>
  <si>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</si>
  <si>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</si>
  <si>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</si>
  <si>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</si>
  <si>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</si>
  <si>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</si>
  <si>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</si>
  <si>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</si>
  <si>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</si>
  <si>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</si>
  <si>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</si>
  <si>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</si>
  <si>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</si>
  <si>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</si>
  <si>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</si>
  <si>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</si>
  <si>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</si>
  <si>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</si>
  <si>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</si>
  <si>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</si>
  <si>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</si>
  <si>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</si>
  <si>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</si>
  <si>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</si>
  <si>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</si>
  <si>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</si>
  <si>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</si>
  <si>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</si>
  <si>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</si>
  <si>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</si>
  <si>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</si>
  <si>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</si>
  <si>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</si>
  <si>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</si>
  <si>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</si>
  <si>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</si>
  <si>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</si>
  <si>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</si>
  <si>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</si>
  <si>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</si>
  <si>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</si>
  <si>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</si>
  <si>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</si>
  <si>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</si>
  <si>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</si>
  <si>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</si>
  <si>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</si>
  <si>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</si>
  <si>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</si>
  <si>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</si>
  <si>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</si>
  <si>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</si>
  <si>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</si>
  <si>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</si>
  <si>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</si>
  <si>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</si>
  <si>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</si>
  <si>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</si>
  <si>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</si>
  <si>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</si>
  <si>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</si>
  <si>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</si>
  <si>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</si>
  <si>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</si>
  <si>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</si>
  <si>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</si>
  <si>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</si>
  <si>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</si>
  <si>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</si>
  <si>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</si>
  <si>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</si>
  <si>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</si>
  <si>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</si>
  <si>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</si>
  <si>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</si>
  <si>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</si>
  <si>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</si>
  <si>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</si>
  <si>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</si>
  <si>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</si>
  <si>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</si>
  <si>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</si>
  <si>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</si>
  <si>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</si>
  <si>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</si>
  <si>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</si>
  <si>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</si>
  <si>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</si>
  <si>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</si>
  <si>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</si>
  <si>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</si>
  <si>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</si>
  <si>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</si>
  <si>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</si>
  <si>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</si>
  <si>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</si>
  <si>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</si>
  <si>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</si>
  <si>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</si>
  <si>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</si>
  <si>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</si>
  <si>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</si>
  <si>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</si>
  <si>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</si>
  <si>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</si>
  <si>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</si>
  <si>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</si>
  <si>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</si>
  <si>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</si>
  <si>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</si>
  <si>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</si>
  <si>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</si>
  <si>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</si>
  <si>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</si>
  <si>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</si>
  <si>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</si>
  <si>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</si>
  <si>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</si>
  <si>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</si>
  <si>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 1.51</t>
  </si>
  <si>
    <t>一般会計</t>
  </si>
  <si>
    <t>簡易水道事業会計</t>
  </si>
  <si>
    <t>公共下水道事業会計</t>
  </si>
  <si>
    <t>介護保険特別会計</t>
  </si>
  <si>
    <t>町立診療所事業特別会計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</si>
  <si>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</si>
  <si>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</si>
  <si>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</si>
  <si>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</si>
  <si>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</si>
  <si>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</si>
  <si>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</si>
  <si>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</si>
  <si>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</si>
  <si>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</si>
  <si>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</si>
  <si>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富良野広域連合</t>
    <rPh sb="0" eb="7">
      <t>フラノコウイキレンゴウ</t>
    </rPh>
    <phoneticPr fontId="10"/>
  </si>
  <si>
    <t>上川教育研修センター</t>
    <rPh sb="0" eb="2">
      <t>カミカワ</t>
    </rPh>
    <rPh sb="2" eb="4">
      <t>キョウイク</t>
    </rPh>
    <rPh sb="4" eb="6">
      <t>ケンシュウ</t>
    </rPh>
    <phoneticPr fontId="10"/>
  </si>
  <si>
    <t>南富良野町振興公社</t>
    <rPh sb="0" eb="5">
      <t>ミナミフラノチョウ</t>
    </rPh>
    <rPh sb="5" eb="7">
      <t>シンコウ</t>
    </rPh>
    <rPh sb="7" eb="9">
      <t>コウシャ</t>
    </rPh>
    <phoneticPr fontId="10"/>
  </si>
  <si>
    <t>-</t>
    <phoneticPr fontId="2"/>
  </si>
  <si>
    <t>公共施設等整備基金</t>
    <phoneticPr fontId="5"/>
  </si>
  <si>
    <t>公共交通確保対策事業基金</t>
    <phoneticPr fontId="5"/>
  </si>
  <si>
    <t>まちづくり応援基金</t>
    <phoneticPr fontId="5"/>
  </si>
  <si>
    <t>森林環境譲与税基金</t>
    <phoneticPr fontId="5"/>
  </si>
  <si>
    <t>中山間ふるさと・水と土保全基金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</si>
</sst>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60E-43BC-8B93-FD51695B45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263355</c:v>
                </c:pt>
                <c:pt idx="1">
                  <c:v>737328</c:v>
                </c:pt>
                <c:pt idx="2">
                  <c:v>242553</c:v>
                </c:pt>
                <c:pt idx="3">
                  <c:v>379496</c:v>
                </c:pt>
                <c:pt idx="4">
                  <c:v>627231</c:v>
                </c:pt>
              </c:numCache>
            </c:numRef>
          </c:val>
          <c:smooth val="0"/>
          <c:extLst>
            <c:ext xmlns:c16="http://schemas.microsoft.com/office/drawing/2014/chart" uri="{C3380CC4-5D6E-409C-BE32-E72D297353CC}">
              <c16:uniqueId val="{00000001-A60E-43BC-8B93-FD51695B45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2.5099999999999998</c:v>
                </c:pt>
                <c:pt idx="1">
                  <c:v>3.72</c:v>
                </c:pt>
                <c:pt idx="2">
                  <c:v>2.3199999999999998</c:v>
                </c:pt>
                <c:pt idx="3">
                  <c:v>3.3</c:v>
                </c:pt>
                <c:pt idx="4">
                  <c:v>3.38</c:v>
                </c:pt>
              </c:numCache>
            </c:numRef>
          </c:val>
          <c:extLst>
            <c:ext xmlns:c16="http://schemas.microsoft.com/office/drawing/2014/chart" uri="{C3380CC4-5D6E-409C-BE32-E72D297353CC}">
              <c16:uniqueId val="{00000000-9A6D-4618-90EF-3197C230A5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c:v>
                </c:pt>
                <c:pt idx="1">
                  <c:v>21.83</c:v>
                </c:pt>
                <c:pt idx="2">
                  <c:v>22.44</c:v>
                </c:pt>
                <c:pt idx="3">
                  <c:v>22.51</c:v>
                </c:pt>
                <c:pt idx="4">
                  <c:v>22.24</c:v>
                </c:pt>
              </c:numCache>
            </c:numRef>
          </c:val>
          <c:extLst>
            <c:ext xmlns:c16="http://schemas.microsoft.com/office/drawing/2014/chart" uri="{C3380CC4-5D6E-409C-BE32-E72D297353CC}">
              <c16:uniqueId val="{00000001-9A6D-4618-90EF-3197C230A5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1.29</c:v>
                </c:pt>
                <c:pt idx="2">
                  <c:v>-1.51</c:v>
                </c:pt>
                <c:pt idx="3">
                  <c:v>0.97</c:v>
                </c:pt>
                <c:pt idx="4">
                  <c:v>0.12</c:v>
                </c:pt>
              </c:numCache>
            </c:numRef>
          </c:val>
          <c:smooth val="0"/>
          <c:extLst>
            <c:ext xmlns:c16="http://schemas.microsoft.com/office/drawing/2014/chart" uri="{C3380CC4-5D6E-409C-BE32-E72D297353CC}">
              <c16:uniqueId val="{00000002-9A6D-4618-90EF-3197C230A5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0.12</c:v>
                </c:pt>
                <c:pt idx="4">
                  <c:v>#N/A</c:v>
                </c:pt>
                <c:pt idx="5">
                  <c:v>0.14000000000000001</c:v>
                </c:pt>
                <c:pt idx="6">
                  <c:v>#N/A</c:v>
                </c:pt>
                <c:pt idx="7">
                  <c:v>0.37</c:v>
                </c:pt>
                <c:pt idx="8">
                  <c:v>0</c:v>
                </c:pt>
                <c:pt idx="9">
                  <c:v>0</c:v>
                </c:pt>
              </c:numCache>
            </c:numRef>
          </c:val>
          <c:extLst>
            <c:ext xmlns:c16="http://schemas.microsoft.com/office/drawing/2014/chart" uri="{C3380CC4-5D6E-409C-BE32-E72D297353CC}">
              <c16:uniqueId val="{00000000-7E4E-465C-B734-4A1242E2AB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4E-465C-B734-4A1242E2AB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4E-465C-B734-4A1242E2AB5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0.22</c:v>
                </c:pt>
                <c:pt idx="4">
                  <c:v>#N/A</c:v>
                </c:pt>
                <c:pt idx="5">
                  <c:v>0.12</c:v>
                </c:pt>
                <c:pt idx="6">
                  <c:v>#N/A</c:v>
                </c:pt>
                <c:pt idx="7">
                  <c:v>0.02</c:v>
                </c:pt>
                <c:pt idx="8">
                  <c:v>#N/A</c:v>
                </c:pt>
                <c:pt idx="9">
                  <c:v>0.02</c:v>
                </c:pt>
              </c:numCache>
            </c:numRef>
          </c:val>
          <c:extLst>
            <c:ext xmlns:c16="http://schemas.microsoft.com/office/drawing/2014/chart" uri="{C3380CC4-5D6E-409C-BE32-E72D297353CC}">
              <c16:uniqueId val="{00000003-7E4E-465C-B734-4A1242E2AB5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0.03</c:v>
                </c:pt>
                <c:pt idx="8">
                  <c:v>#N/A</c:v>
                </c:pt>
                <c:pt idx="9">
                  <c:v>0.03</c:v>
                </c:pt>
              </c:numCache>
            </c:numRef>
          </c:val>
          <c:extLst>
            <c:ext xmlns:c16="http://schemas.microsoft.com/office/drawing/2014/chart" uri="{C3380CC4-5D6E-409C-BE32-E72D297353CC}">
              <c16:uniqueId val="{00000004-7E4E-465C-B734-4A1242E2AB57}"/>
            </c:ext>
          </c:extLst>
        </c:ser>
        <c:ser>
          <c:idx val="5"/>
          <c:order val="5"/>
          <c:tx>
            <c:strRef>
              <c:f>データシート!$A$32</c:f>
              <c:strCache>
                <c:ptCount val="1"/>
                <c:pt idx="0">
                  <c:v>町立診療所事業特別会計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0.08</c:v>
                </c:pt>
                <c:pt idx="4">
                  <c:v>#N/A</c:v>
                </c:pt>
                <c:pt idx="5">
                  <c:v>0.06</c:v>
                </c:pt>
                <c:pt idx="6">
                  <c:v>#N/A</c:v>
                </c:pt>
                <c:pt idx="7">
                  <c:v>0.09</c:v>
                </c:pt>
                <c:pt idx="8">
                  <c:v>#N/A</c:v>
                </c:pt>
                <c:pt idx="9">
                  <c:v>0.1</c:v>
                </c:pt>
              </c:numCache>
            </c:numRef>
          </c:val>
          <c:extLst>
            <c:ext xmlns:c16="http://schemas.microsoft.com/office/drawing/2014/chart" uri="{C3380CC4-5D6E-409C-BE32-E72D297353CC}">
              <c16:uniqueId val="{00000005-7E4E-465C-B734-4A1242E2AB5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0.12</c:v>
                </c:pt>
                <c:pt idx="4">
                  <c:v>#N/A</c:v>
                </c:pt>
                <c:pt idx="5">
                  <c:v>0.2</c:v>
                </c:pt>
                <c:pt idx="6">
                  <c:v>#N/A</c:v>
                </c:pt>
                <c:pt idx="7">
                  <c:v>0.23</c:v>
                </c:pt>
                <c:pt idx="8">
                  <c:v>#N/A</c:v>
                </c:pt>
                <c:pt idx="9">
                  <c:v>0.18</c:v>
                </c:pt>
              </c:numCache>
            </c:numRef>
          </c:val>
          <c:extLst>
            <c:ext xmlns:c16="http://schemas.microsoft.com/office/drawing/2014/chart" uri="{C3380CC4-5D6E-409C-BE32-E72D297353CC}">
              <c16:uniqueId val="{00000006-7E4E-465C-B734-4A1242E2AB5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c:ext xmlns:c16="http://schemas.microsoft.com/office/drawing/2014/chart" uri="{C3380CC4-5D6E-409C-BE32-E72D297353CC}">
              <c16:uniqueId val="{00000007-7E4E-465C-B734-4A1242E2AB57}"/>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8-7E4E-465C-B734-4A1242E2AB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2.5099999999999998</c:v>
                </c:pt>
                <c:pt idx="2">
                  <c:v>#N/A</c:v>
                </c:pt>
                <c:pt idx="3">
                  <c:v>3.64</c:v>
                </c:pt>
                <c:pt idx="4">
                  <c:v>#N/A</c:v>
                </c:pt>
                <c:pt idx="5">
                  <c:v>2.25</c:v>
                </c:pt>
                <c:pt idx="6">
                  <c:v>#N/A</c:v>
                </c:pt>
                <c:pt idx="7">
                  <c:v>3.2</c:v>
                </c:pt>
                <c:pt idx="8">
                  <c:v>#N/A</c:v>
                </c:pt>
                <c:pt idx="9">
                  <c:v>3.26</c:v>
                </c:pt>
              </c:numCache>
            </c:numRef>
          </c:val>
          <c:extLst>
            <c:ext xmlns:c16="http://schemas.microsoft.com/office/drawing/2014/chart" uri="{C3380CC4-5D6E-409C-BE32-E72D297353CC}">
              <c16:uniqueId val="{00000009-7E4E-465C-B734-4A1242E2AB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646</c:v>
                </c:pt>
                <c:pt idx="5">
                  <c:v>659</c:v>
                </c:pt>
                <c:pt idx="8">
                  <c:v>613</c:v>
                </c:pt>
                <c:pt idx="11">
                  <c:v>565</c:v>
                </c:pt>
                <c:pt idx="14">
                  <c:v>533</c:v>
                </c:pt>
              </c:numCache>
            </c:numRef>
          </c:val>
          <c:extLst>
            <c:ext xmlns:c16="http://schemas.microsoft.com/office/drawing/2014/chart" uri="{C3380CC4-5D6E-409C-BE32-E72D297353CC}">
              <c16:uniqueId val="{00000000-1E5B-4820-8C0D-E5993A4BCD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5B-4820-8C0D-E5993A4BCD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46</c:v>
                </c:pt>
                <c:pt idx="3">
                  <c:v>36</c:v>
                </c:pt>
                <c:pt idx="6">
                  <c:v>32</c:v>
                </c:pt>
                <c:pt idx="9">
                  <c:v>27</c:v>
                </c:pt>
                <c:pt idx="12">
                  <c:v>21</c:v>
                </c:pt>
              </c:numCache>
            </c:numRef>
          </c:val>
          <c:extLst>
            <c:ext xmlns:c16="http://schemas.microsoft.com/office/drawing/2014/chart" uri="{C3380CC4-5D6E-409C-BE32-E72D297353CC}">
              <c16:uniqueId val="{00000002-1E5B-4820-8C0D-E5993A4BCD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14</c:v>
                </c:pt>
                <c:pt idx="6">
                  <c:v>13</c:v>
                </c:pt>
                <c:pt idx="9">
                  <c:v>13</c:v>
                </c:pt>
                <c:pt idx="12">
                  <c:v>13</c:v>
                </c:pt>
              </c:numCache>
            </c:numRef>
          </c:val>
          <c:extLst>
            <c:ext xmlns:c16="http://schemas.microsoft.com/office/drawing/2014/chart" uri="{C3380CC4-5D6E-409C-BE32-E72D297353CC}">
              <c16:uniqueId val="{00000003-1E5B-4820-8C0D-E5993A4BCD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c:v>
                </c:pt>
                <c:pt idx="3">
                  <c:v>98</c:v>
                </c:pt>
                <c:pt idx="6">
                  <c:v>103</c:v>
                </c:pt>
                <c:pt idx="9">
                  <c:v>119</c:v>
                </c:pt>
                <c:pt idx="12">
                  <c:v>155</c:v>
                </c:pt>
              </c:numCache>
            </c:numRef>
          </c:val>
          <c:extLst>
            <c:ext xmlns:c16="http://schemas.microsoft.com/office/drawing/2014/chart" uri="{C3380CC4-5D6E-409C-BE32-E72D297353CC}">
              <c16:uniqueId val="{00000004-1E5B-4820-8C0D-E5993A4BCD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5B-4820-8C0D-E5993A4BCD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5B-4820-8C0D-E5993A4BCD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778</c:v>
                </c:pt>
                <c:pt idx="3">
                  <c:v>783</c:v>
                </c:pt>
                <c:pt idx="6">
                  <c:v>721</c:v>
                </c:pt>
                <c:pt idx="9">
                  <c:v>655</c:v>
                </c:pt>
                <c:pt idx="12">
                  <c:v>590</c:v>
                </c:pt>
              </c:numCache>
            </c:numRef>
          </c:val>
          <c:extLst>
            <c:ext xmlns:c16="http://schemas.microsoft.com/office/drawing/2014/chart" uri="{C3380CC4-5D6E-409C-BE32-E72D297353CC}">
              <c16:uniqueId val="{00000007-1E5B-4820-8C0D-E5993A4BCD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c:v>
                </c:pt>
                <c:pt idx="2">
                  <c:v>#N/A</c:v>
                </c:pt>
                <c:pt idx="3">
                  <c:v>#N/A</c:v>
                </c:pt>
                <c:pt idx="4">
                  <c:v>272</c:v>
                </c:pt>
                <c:pt idx="5">
                  <c:v>#N/A</c:v>
                </c:pt>
                <c:pt idx="6">
                  <c:v>#N/A</c:v>
                </c:pt>
                <c:pt idx="7">
                  <c:v>256</c:v>
                </c:pt>
                <c:pt idx="8">
                  <c:v>#N/A</c:v>
                </c:pt>
                <c:pt idx="9">
                  <c:v>#N/A</c:v>
                </c:pt>
                <c:pt idx="10">
                  <c:v>249</c:v>
                </c:pt>
                <c:pt idx="11">
                  <c:v>#N/A</c:v>
                </c:pt>
                <c:pt idx="12">
                  <c:v>#N/A</c:v>
                </c:pt>
                <c:pt idx="13">
                  <c:v>246</c:v>
                </c:pt>
                <c:pt idx="14">
                  <c:v>#N/A</c:v>
                </c:pt>
              </c:numCache>
            </c:numRef>
          </c:val>
          <c:smooth val="0"/>
          <c:extLst>
            <c:ext xmlns:c16="http://schemas.microsoft.com/office/drawing/2014/chart" uri="{C3380CC4-5D6E-409C-BE32-E72D297353CC}">
              <c16:uniqueId val="{00000008-1E5B-4820-8C0D-E5993A4BCD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4409</c:v>
                </c:pt>
                <c:pt idx="5">
                  <c:v>3931</c:v>
                </c:pt>
                <c:pt idx="8">
                  <c:v>4016</c:v>
                </c:pt>
                <c:pt idx="11">
                  <c:v>4177</c:v>
                </c:pt>
                <c:pt idx="14">
                  <c:v>4024</c:v>
                </c:pt>
              </c:numCache>
            </c:numRef>
          </c:val>
          <c:extLst>
            <c:ext xmlns:c16="http://schemas.microsoft.com/office/drawing/2014/chart" uri="{C3380CC4-5D6E-409C-BE32-E72D297353CC}">
              <c16:uniqueId val="{00000000-27E2-485D-8C70-B29EB5333C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453</c:v>
                </c:pt>
                <c:pt idx="5">
                  <c:v>489</c:v>
                </c:pt>
                <c:pt idx="8">
                  <c:v>461</c:v>
                </c:pt>
                <c:pt idx="11">
                  <c:v>407</c:v>
                </c:pt>
                <c:pt idx="14">
                  <c:v>352</c:v>
                </c:pt>
              </c:numCache>
            </c:numRef>
          </c:val>
          <c:extLst>
            <c:ext xmlns:c16="http://schemas.microsoft.com/office/drawing/2014/chart" uri="{C3380CC4-5D6E-409C-BE32-E72D297353CC}">
              <c16:uniqueId val="{00000001-27E2-485D-8C70-B29EB5333C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1564</c:v>
                </c:pt>
                <c:pt idx="5">
                  <c:v>1829</c:v>
                </c:pt>
                <c:pt idx="8">
                  <c:v>2042</c:v>
                </c:pt>
                <c:pt idx="11">
                  <c:v>2357</c:v>
                </c:pt>
                <c:pt idx="14">
                  <c:v>2582</c:v>
                </c:pt>
              </c:numCache>
            </c:numRef>
          </c:val>
          <c:extLst>
            <c:ext xmlns:c16="http://schemas.microsoft.com/office/drawing/2014/chart" uri="{C3380CC4-5D6E-409C-BE32-E72D297353CC}">
              <c16:uniqueId val="{00000002-27E2-485D-8C70-B29EB5333C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E2-485D-8C70-B29EB5333C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E2-485D-8C70-B29EB5333C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E2-485D-8C70-B29EB5333C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285</c:v>
                </c:pt>
                <c:pt idx="3">
                  <c:v>230</c:v>
                </c:pt>
                <c:pt idx="6">
                  <c:v>248</c:v>
                </c:pt>
                <c:pt idx="9">
                  <c:v>222</c:v>
                </c:pt>
                <c:pt idx="12">
                  <c:v>231</c:v>
                </c:pt>
              </c:numCache>
            </c:numRef>
          </c:val>
          <c:extLst>
            <c:ext xmlns:c16="http://schemas.microsoft.com/office/drawing/2014/chart" uri="{C3380CC4-5D6E-409C-BE32-E72D297353CC}">
              <c16:uniqueId val="{00000006-27E2-485D-8C70-B29EB5333C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45</c:v>
                </c:pt>
                <c:pt idx="6">
                  <c:v>32</c:v>
                </c:pt>
                <c:pt idx="9">
                  <c:v>20</c:v>
                </c:pt>
                <c:pt idx="12">
                  <c:v>8</c:v>
                </c:pt>
              </c:numCache>
            </c:numRef>
          </c:val>
          <c:extLst>
            <c:ext xmlns:c16="http://schemas.microsoft.com/office/drawing/2014/chart" uri="{C3380CC4-5D6E-409C-BE32-E72D297353CC}">
              <c16:uniqueId val="{00000007-27E2-485D-8C70-B29EB5333C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957</c:v>
                </c:pt>
                <c:pt idx="3">
                  <c:v>1125</c:v>
                </c:pt>
                <c:pt idx="6">
                  <c:v>1019</c:v>
                </c:pt>
                <c:pt idx="9">
                  <c:v>978</c:v>
                </c:pt>
                <c:pt idx="12">
                  <c:v>997</c:v>
                </c:pt>
              </c:numCache>
            </c:numRef>
          </c:val>
          <c:extLst>
            <c:ext xmlns:c16="http://schemas.microsoft.com/office/drawing/2014/chart" uri="{C3380CC4-5D6E-409C-BE32-E72D297353CC}">
              <c16:uniqueId val="{00000008-27E2-485D-8C70-B29EB5333C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95</c:v>
                </c:pt>
                <c:pt idx="3">
                  <c:v>87</c:v>
                </c:pt>
                <c:pt idx="6">
                  <c:v>69</c:v>
                </c:pt>
                <c:pt idx="9">
                  <c:v>61</c:v>
                </c:pt>
                <c:pt idx="12">
                  <c:v>69</c:v>
                </c:pt>
              </c:numCache>
            </c:numRef>
          </c:val>
          <c:extLst>
            <c:ext xmlns:c16="http://schemas.microsoft.com/office/drawing/2014/chart" uri="{C3380CC4-5D6E-409C-BE32-E72D297353CC}">
              <c16:uniqueId val="{00000009-27E2-485D-8C70-B29EB5333C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5408</c:v>
                </c:pt>
                <c:pt idx="3">
                  <c:v>5797</c:v>
                </c:pt>
                <c:pt idx="6">
                  <c:v>5404</c:v>
                </c:pt>
                <c:pt idx="9">
                  <c:v>5259</c:v>
                </c:pt>
                <c:pt idx="12">
                  <c:v>5800</c:v>
                </c:pt>
              </c:numCache>
            </c:numRef>
          </c:val>
          <c:extLst>
            <c:ext xmlns:c16="http://schemas.microsoft.com/office/drawing/2014/chart" uri="{C3380CC4-5D6E-409C-BE32-E72D297353CC}">
              <c16:uniqueId val="{0000000A-27E2-485D-8C70-B29EB5333C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378</c:v>
                </c:pt>
                <c:pt idx="2">
                  <c:v>#N/A</c:v>
                </c:pt>
                <c:pt idx="3">
                  <c:v>#N/A</c:v>
                </c:pt>
                <c:pt idx="4">
                  <c:v>1036</c:v>
                </c:pt>
                <c:pt idx="5">
                  <c:v>#N/A</c:v>
                </c:pt>
                <c:pt idx="6">
                  <c:v>#N/A</c:v>
                </c:pt>
                <c:pt idx="7">
                  <c:v>254</c:v>
                </c:pt>
                <c:pt idx="8">
                  <c:v>#N/A</c:v>
                </c:pt>
                <c:pt idx="9">
                  <c:v>#N/A</c:v>
                </c:pt>
                <c:pt idx="10">
                  <c:v>0</c:v>
                </c:pt>
                <c:pt idx="11">
                  <c:v>#N/A</c:v>
                </c:pt>
                <c:pt idx="12">
                  <c:v>#N/A</c:v>
                </c:pt>
                <c:pt idx="13">
                  <c:v>148</c:v>
                </c:pt>
                <c:pt idx="14">
                  <c:v>#N/A</c:v>
                </c:pt>
              </c:numCache>
            </c:numRef>
          </c:val>
          <c:smooth val="0"/>
          <c:extLst>
            <c:ext xmlns:c16="http://schemas.microsoft.com/office/drawing/2014/chart" uri="{C3380CC4-5D6E-409C-BE32-E72D297353CC}">
              <c16:uniqueId val="{0000000B-27E2-485D-8C70-B29EB5333C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654</c:v>
                </c:pt>
                <c:pt idx="1">
                  <c:v>654</c:v>
                </c:pt>
                <c:pt idx="2">
                  <c:v>654</c:v>
                </c:pt>
              </c:numCache>
            </c:numRef>
          </c:val>
          <c:extLst>
            <c:ext xmlns:c16="http://schemas.microsoft.com/office/drawing/2014/chart" uri="{C3380CC4-5D6E-409C-BE32-E72D297353CC}">
              <c16:uniqueId val="{00000000-635B-4F04-960E-254C7E3A21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c:v>
                </c:pt>
                <c:pt idx="1">
                  <c:v>120</c:v>
                </c:pt>
                <c:pt idx="2">
                  <c:v>120</c:v>
                </c:pt>
              </c:numCache>
            </c:numRef>
          </c:val>
          <c:extLst>
            <c:ext xmlns:c16="http://schemas.microsoft.com/office/drawing/2014/chart" uri="{C3380CC4-5D6E-409C-BE32-E72D297353CC}">
              <c16:uniqueId val="{00000001-635B-4F04-960E-254C7E3A21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973</c:v>
                </c:pt>
                <c:pt idx="1">
                  <c:v>1311</c:v>
                </c:pt>
                <c:pt idx="2">
                  <c:v>1553</c:v>
                </c:pt>
              </c:numCache>
            </c:numRef>
          </c:val>
          <c:extLst>
            <c:ext xmlns:c16="http://schemas.microsoft.com/office/drawing/2014/chart" uri="{C3380CC4-5D6E-409C-BE32-E72D297353CC}">
              <c16:uniqueId val="{00000002-635B-4F04-960E-254C7E3A21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北海道南富良野町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各会計とも、経費節減などの取組により、また特別会計においては一般会計からの繰入金により、赤字となることなく推移してきている。</a:t>
          </a:r>
        </a:p>
        <a:p>
          <a:r>
            <a:rPr kumimoji="1" lang="ja-JP" altLang="en-US" sz="1400">
              <a:latin typeface="ＭＳ ゴシック" pitchFamily="49" charset="-128"/>
              <a:ea typeface="ＭＳ ゴシック" pitchFamily="49" charset="-128"/>
            </a:rPr>
            <a:t>　今後は、地方交付税が年々増加傾向にはあるが、行財政改革を一層推進し、財政の健全化に努める。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北海道南富良野町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高等学校校舎耐震改修及び大規模改修事業により償還金より地方債の発行が上回ったことにより地方債残高が増加し、将来負担比率も増加している。</a:t>
          </a:r>
        </a:p>
        <a:p>
          <a:r>
            <a:rPr kumimoji="1" lang="ja-JP" altLang="en-US" sz="1400">
              <a:latin typeface="ＭＳ ゴシック" pitchFamily="49" charset="-128"/>
              <a:ea typeface="ＭＳ ゴシック" pitchFamily="49" charset="-128"/>
            </a:rPr>
            <a:t>　今後は計画的な事業実施により地方債発行額の抑制に努める。</a:t>
          </a:r>
        </a:p>
        <a:p>
          <a:r>
            <a:rPr kumimoji="1" lang="ja-JP" altLang="en-US" sz="1400">
              <a:latin typeface="ＭＳ ゴシック" pitchFamily="49" charset="-128"/>
              <a:ea typeface="ＭＳ ゴシック" pitchFamily="49" charset="-128"/>
            </a:rPr>
            <a:t>　また地方交付税が年々増加傾向にはあるが、行財政改革の取組を推進しながら、充当可能基金の増額を図り、財政の健全化に努める。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北海道南富良野町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財政調整基金及び公共施設等整備基金の取り崩しはなく、地方交付税の増加に伴い、公共施設等整備基金は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百万円積立し、ふるさと納税の増に伴いまちづくり応援基金は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百円積立となった。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新たにＪＲ根室線廃線に伴い地域公共交通確保対策事業基金に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・行財政改革を行い、基金に依存しないまちづくりをめざす。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・基金の使途の明確化を図るため、減債基金や、特定目的基金へ積立を予定している。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・地域福祉基金：在宅福祉の普及及び向上、健康及び生きがいづくりの推進等地域福祉の推進を図ることを目的とする。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・中山間ふるさと・水と土保全基金：中山間地域における土地改良施設の機能を良好に発揮させ地域連帯感の醸成や地域コミュニティ</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の発展に資することを目的とする。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・根室線（富良野駅・新得駅間）鉄道事業廃止に伴い、代替輸送の確保に要する経費の財源に充てることを目的とする。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・公共施設等整備基金：決算余剰金分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千円、支消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・公共交通確保対策事業基金：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千円支消　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千円支消　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・公共施設等整備基金：公共施設の更新に係る財源を確保するため積立てていくことを予定している。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・まちづくり応援基金：本町のまちづくりに賛同していただけるような魅力あるまちづくり事業を展開し応援寄附金を募る。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・基金に依存しないまちづくりを目指す。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・基金の使途の明確化を図るため、今後においても積立を予定している。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北海道南富良野町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2,236
2,174
665.54
5,621,405
5,513,378
99,314
2,941,490
5,799,786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33.8%</a:t>
          </a:r>
          <a:r>
            <a:rPr kumimoji="1" lang="ja-JP" altLang="en-US" sz="1300">
              <a:latin typeface="ＭＳ Ｐゴシック" panose="020B0600070205080204" pitchFamily="50" charset="-128"/>
              <a:ea typeface="ＭＳ Ｐゴシック" panose="020B0600070205080204" pitchFamily="50" charset="-128"/>
            </a:rPr>
            <a:t>）に加え、町内に大型事業所等が少ないことなどにより財政基盤が弱く、類似団体平均を下回っている。人件費の平準化や投資的経費の抑制とともに、公共料金の改定や町税の収納率向上など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物件費等の抑制により類似団体を下回る比率となった。今後においても引き続き、行財政改革を取組み、義務的経費の抑制に努める。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63</xdr:row>
      <xdr:rowOff>170604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7715"/>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635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71954"/>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260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119804</xdr:rowOff>
    </xdr:from>
    <xdr:to>
      <xdr:col>11</xdr:col>
      <xdr:colOff>31750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26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92092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間に広大な行政面積を持ち、かつ中心部に人造湖を抱えていることから、集落が分散し行政コストが高くなる地理的条件にあり、類似団体平均を上回っている。人件費の平準化や、近隣市町村との広域事務化の拡大などにより経費節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55460</xdr:rowOff>
    </xdr:from>
    <xdr:to>
      <xdr:col>23</xdr:col>
      <xdr:colOff>133350</xdr:colOff>
      <xdr:row>83</xdr:row>
      <xdr:rowOff>107859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85810"/>
          <a:ext cx="838200" cy="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22422</xdr:rowOff>
    </xdr:from>
    <xdr:to>
      <xdr:col>19</xdr:col>
      <xdr:colOff>133350</xdr:colOff>
      <xdr:row>83</xdr:row>
      <xdr:rowOff>55460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2772"/>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6561</xdr:rowOff>
    </xdr:from>
    <xdr:to>
      <xdr:col>15</xdr:col>
      <xdr:colOff>82550</xdr:colOff>
      <xdr:row>83</xdr:row>
      <xdr:rowOff>22422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36911"/>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141173</xdr:rowOff>
    </xdr:from>
    <xdr:to>
      <xdr:col>11</xdr:col>
      <xdr:colOff>31750</xdr:colOff>
      <xdr:row>83</xdr:row>
      <xdr:rowOff>6561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0073"/>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57059</xdr:rowOff>
    </xdr:from>
    <xdr:to>
      <xdr:col>23</xdr:col>
      <xdr:colOff>184150</xdr:colOff>
      <xdr:row>83</xdr:row>
      <xdr:rowOff>158659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29136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5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4660</xdr:rowOff>
    </xdr:from>
    <xdr:to>
      <xdr:col>19</xdr:col>
      <xdr:colOff>184150</xdr:colOff>
      <xdr:row>83</xdr:row>
      <xdr:rowOff>106260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91037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21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143072</xdr:rowOff>
    </xdr:from>
    <xdr:to>
      <xdr:col>15</xdr:col>
      <xdr:colOff>133350</xdr:colOff>
      <xdr:row>83</xdr:row>
      <xdr:rowOff>73222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57999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127211</xdr:rowOff>
    </xdr:from>
    <xdr:to>
      <xdr:col>11</xdr:col>
      <xdr:colOff>82550</xdr:colOff>
      <xdr:row>83</xdr:row>
      <xdr:rowOff>57361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42138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90373</xdr:rowOff>
    </xdr:from>
    <xdr:to>
      <xdr:col>7</xdr:col>
      <xdr:colOff>31750</xdr:colOff>
      <xdr:row>83</xdr:row>
      <xdr:rowOff>20523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と類似団体平均を上回っている。職員構成にバラツキがあることから、今後も増減が予想されるが、計画的な職員採用と給与の適正化を図り縮減に努める。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43435</xdr:rowOff>
    </xdr:from>
    <xdr:to>
      <xdr:col>81</xdr:col>
      <xdr:colOff>44450</xdr:colOff>
      <xdr:row>88</xdr:row>
      <xdr:rowOff>48261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31035"/>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35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89</xdr:row>
      <xdr:rowOff>36068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1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36068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0825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164085</xdr:rowOff>
    </xdr:from>
    <xdr:to>
      <xdr:col>81</xdr:col>
      <xdr:colOff>95250</xdr:colOff>
      <xdr:row>88</xdr:row>
      <xdr:rowOff>94235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136162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156718</xdr:rowOff>
    </xdr:from>
    <xdr:to>
      <xdr:col>68</xdr:col>
      <xdr:colOff>203200</xdr:colOff>
      <xdr:row>89</xdr:row>
      <xdr:rowOff>86868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71645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2174</a:t>
          </a:r>
          <a:r>
            <a:rPr kumimoji="1" lang="ja-JP" altLang="en-US" sz="1300">
              <a:latin typeface="ＭＳ Ｐゴシック" panose="020B0600070205080204" pitchFamily="50" charset="-128"/>
              <a:ea typeface="ＭＳ Ｐゴシック" panose="020B0600070205080204" pitchFamily="50" charset="-128"/>
            </a:rPr>
            <a:t>人と少ないため</a:t>
          </a:r>
          <a:r>
            <a:rPr kumimoji="1" lang="en-US" altLang="ja-JP" sz="1300">
              <a:latin typeface="ＭＳ Ｐゴシック" panose="020B0600070205080204" pitchFamily="50" charset="-128"/>
              <a:ea typeface="ＭＳ Ｐゴシック" panose="020B0600070205080204" pitchFamily="50" charset="-128"/>
            </a:rPr>
            <a:t>38.46</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人と類似団体平均を上回っている。雇用の創設や住宅施策、更には子育て施策の充実により人口流出の抑制に努めるとともに人件費の平準化を図る。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81449</xdr:rowOff>
    </xdr:from>
    <xdr:to>
      <xdr:col>81</xdr:col>
      <xdr:colOff>44450</xdr:colOff>
      <xdr:row>62</xdr:row>
      <xdr:rowOff>134133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11349"/>
          <a:ext cx="838200" cy="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65162</xdr:rowOff>
    </xdr:from>
    <xdr:to>
      <xdr:col>77</xdr:col>
      <xdr:colOff>44450</xdr:colOff>
      <xdr:row>62</xdr:row>
      <xdr:rowOff>81449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95062"/>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41635</xdr:rowOff>
    </xdr:from>
    <xdr:to>
      <xdr:col>72</xdr:col>
      <xdr:colOff>203200</xdr:colOff>
      <xdr:row>62</xdr:row>
      <xdr:rowOff>65162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1535"/>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35200</xdr:rowOff>
    </xdr:from>
    <xdr:to>
      <xdr:col>68</xdr:col>
      <xdr:colOff>152400</xdr:colOff>
      <xdr:row>62</xdr:row>
      <xdr:rowOff>41635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65100"/>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83333</xdr:rowOff>
    </xdr:from>
    <xdr:to>
      <xdr:col>81</xdr:col>
      <xdr:colOff>95250</xdr:colOff>
      <xdr:row>63</xdr:row>
      <xdr:rowOff>13483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55410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8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30649</xdr:rowOff>
    </xdr:from>
    <xdr:to>
      <xdr:col>77</xdr:col>
      <xdr:colOff>95250</xdr:colOff>
      <xdr:row>62</xdr:row>
      <xdr:rowOff>132249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117026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4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14362</xdr:rowOff>
    </xdr:from>
    <xdr:to>
      <xdr:col>73</xdr:col>
      <xdr:colOff>44450</xdr:colOff>
      <xdr:row>62</xdr:row>
      <xdr:rowOff>115962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162285</xdr:rowOff>
    </xdr:from>
    <xdr:to>
      <xdr:col>68</xdr:col>
      <xdr:colOff>203200</xdr:colOff>
      <xdr:row>62</xdr:row>
      <xdr:rowOff>92435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77212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0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155850</xdr:rowOff>
    </xdr:from>
    <xdr:to>
      <xdr:col>64</xdr:col>
      <xdr:colOff>152400</xdr:colOff>
      <xdr:row>62</xdr:row>
      <xdr:rowOff>86000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70777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起債事業の抑制を図り、令和元年度から公債比率は減少しているが、類似団体平均を上回っている。今後においても地方債の償還額の増加が見込まれるため、計画的な事業実施による地方債発行額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64008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456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649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150876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938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32512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5177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153162</xdr:rowOff>
    </xdr:from>
    <xdr:to>
      <xdr:col>64</xdr:col>
      <xdr:colOff>152400</xdr:colOff>
      <xdr:row>43</xdr:row>
      <xdr:rowOff>83312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68089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等学校大規模改修事業等により起債借入残高が増加したことにより類似団体の水準を上回った。投資的経費の管理による地方債残高の抑制や充当可能基金残高の増額等を図ることによ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113806</xdr:rowOff>
    </xdr:from>
    <xdr:to>
      <xdr:col>72</xdr:col>
      <xdr:colOff>203200</xdr:colOff>
      <xdr:row>17</xdr:row>
      <xdr:rowOff>33796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1410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18768</xdr:rowOff>
    </xdr:from>
    <xdr:to>
      <xdr:col>68</xdr:col>
      <xdr:colOff>152400</xdr:colOff>
      <xdr:row>17</xdr:row>
      <xdr:rowOff>33796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590518"/>
          <a:ext cx="889000" cy="3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170109</xdr:rowOff>
    </xdr:from>
    <xdr:to>
      <xdr:col>81</xdr:col>
      <xdr:colOff>95250</xdr:colOff>
      <xdr:row>14</xdr:row>
      <xdr:rowOff>100259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142186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7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63006</xdr:rowOff>
    </xdr:from>
    <xdr:to>
      <xdr:col>73</xdr:col>
      <xdr:colOff>44450</xdr:colOff>
      <xdr:row>14</xdr:row>
      <xdr:rowOff>164606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46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149383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4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154446</xdr:rowOff>
    </xdr:from>
    <xdr:to>
      <xdr:col>68</xdr:col>
      <xdr:colOff>203200</xdr:colOff>
      <xdr:row>17</xdr:row>
      <xdr:rowOff>84596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8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69373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8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139418</xdr:rowOff>
    </xdr:from>
    <xdr:to>
      <xdr:col>64</xdr:col>
      <xdr:colOff>152400</xdr:colOff>
      <xdr:row>15</xdr:row>
      <xdr:rowOff>69568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54345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2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北海道南富良野町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2,236
2,174
665.54
5,621,405
5,513,378
99,314
2,941,490
5,799,786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退職者の増により類似団体平均より下回っているが、引き続き定住化策や地域支援策により税収の増加を図るとともに、人件費の平準化を図る。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27940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86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xdr:rowOff>
    </xdr:from>
    <xdr:to>
      <xdr:col>19</xdr:col>
      <xdr:colOff>187325</xdr:colOff>
      <xdr:row>35</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5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5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148590</xdr:rowOff>
    </xdr:from>
    <xdr:to>
      <xdr:col>20</xdr:col>
      <xdr:colOff>38100</xdr:colOff>
      <xdr:row>35</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125730</xdr:rowOff>
    </xdr:from>
    <xdr:to>
      <xdr:col>15</xdr:col>
      <xdr:colOff>149225</xdr:colOff>
      <xdr:row>35</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係る需用費等の抑制により物件費の値は減少したが、類似団体平均を上回っている。山間に広大な行政面積を持ち、かつ中心部に人造湖を抱えていることから集落が分散し、人口規模に比べて学校や公民館等の公共施設が多いことによるものである。既に施設の指定管理制度を導入しているが、今後も行財政改革による事務事業の効率化や施設の統廃合などにより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25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22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18</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713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66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105918</xdr:rowOff>
    </xdr:from>
    <xdr:to>
      <xdr:col>69</xdr:col>
      <xdr:colOff>142875</xdr:colOff>
      <xdr:row>18</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20845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類似団体平均を下回っているが、児童手当や医療費助成など年々上昇しているため特定財源の確保に努める。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87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比率を下回っているが、公共施設等の老朽化が進んでおり、今後においても維持補修費の増加が見込まれることから、効率的な施設管理のあり方を含めて計画的な営繕の実施により維持補修費の平準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5200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4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4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福祉や農業に対する補助金等の継続により類似団体平均を上回っていることから、事業の見直し等により事業費の抑制に努める。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38</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72352"/>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37</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443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起債借入事業の抑制により、公債費は令和元年度以降、年々減少したことにより類似団体と同程度の比率となったことから、引き続き事業費の管理を行い削減に努める。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38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791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157480</xdr:rowOff>
    </xdr:from>
    <xdr:to>
      <xdr:col>15</xdr:col>
      <xdr:colOff>98425</xdr:colOff>
      <xdr:row>78</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59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31750</xdr:rowOff>
    </xdr:from>
    <xdr:to>
      <xdr:col>11</xdr:col>
      <xdr:colOff>9525</xdr:colOff>
      <xdr:row>78</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0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106680</xdr:rowOff>
    </xdr:from>
    <xdr:to>
      <xdr:col>15</xdr:col>
      <xdr:colOff>149225</xdr:colOff>
      <xdr:row>78</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物件費等の抑制により類似団体平均を下回った。引き続き事務事業の効率化や施設の統廃合等により経費削減に努める。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43724</xdr:rowOff>
    </xdr:from>
    <xdr:to>
      <xdr:col>82</xdr:col>
      <xdr:colOff>107950</xdr:colOff>
      <xdr:row>77</xdr:row>
      <xdr:rowOff>89444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53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43724</xdr:rowOff>
    </xdr:from>
    <xdr:to>
      <xdr:col>78</xdr:col>
      <xdr:colOff>69850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453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77</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3557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33927</xdr:rowOff>
    </xdr:from>
    <xdr:to>
      <xdr:col>69</xdr:col>
      <xdr:colOff>92075</xdr:colOff>
      <xdr:row>77</xdr:row>
      <xdr:rowOff>37193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35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55171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164374</xdr:rowOff>
    </xdr:from>
    <xdr:to>
      <xdr:col>78</xdr:col>
      <xdr:colOff>120650</xdr:colOff>
      <xdr:row>77</xdr:row>
      <xdr:rowOff>94524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104701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154577</xdr:rowOff>
    </xdr:from>
    <xdr:to>
      <xdr:col>69</xdr:col>
      <xdr:colOff>142875</xdr:colOff>
      <xdr:row>77</xdr:row>
      <xdr:rowOff>84727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69504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98170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北海道南富良野町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27228</xdr:rowOff>
    </xdr:from>
    <xdr:to>
      <xdr:col>29</xdr:col>
      <xdr:colOff>127000</xdr:colOff>
      <xdr:row>17</xdr:row>
      <xdr:rowOff>146707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9503"/>
          <a:ext cx="647700" cy="119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146707</xdr:rowOff>
    </xdr:from>
    <xdr:to>
      <xdr:col>26</xdr:col>
      <xdr:colOff>50800</xdr:colOff>
      <xdr:row>18</xdr:row>
      <xdr:rowOff>31314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8982"/>
          <a:ext cx="698500" cy="56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31314</xdr:rowOff>
    </xdr:from>
    <xdr:to>
      <xdr:col>22</xdr:col>
      <xdr:colOff>114300</xdr:colOff>
      <xdr:row>18</xdr:row>
      <xdr:rowOff>33045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5039"/>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33045</xdr:rowOff>
    </xdr:from>
    <xdr:to>
      <xdr:col>18</xdr:col>
      <xdr:colOff>177800</xdr:colOff>
      <xdr:row>18</xdr:row>
      <xdr:rowOff>34691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6770"/>
          <a:ext cx="698500" cy="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147878</xdr:rowOff>
    </xdr:from>
    <xdr:to>
      <xdr:col>29</xdr:col>
      <xdr:colOff>177800</xdr:colOff>
      <xdr:row>17</xdr:row>
      <xdr:rowOff>78028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164405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95907</xdr:rowOff>
    </xdr:from>
    <xdr:to>
      <xdr:col>26</xdr:col>
      <xdr:colOff>101600</xdr:colOff>
      <xdr:row>18</xdr:row>
      <xdr:rowOff>26057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36234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7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151964</xdr:rowOff>
    </xdr:from>
    <xdr:to>
      <xdr:col>22</xdr:col>
      <xdr:colOff>165100</xdr:colOff>
      <xdr:row>18</xdr:row>
      <xdr:rowOff>82114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4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92291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153695</xdr:rowOff>
    </xdr:from>
    <xdr:to>
      <xdr:col>19</xdr:col>
      <xdr:colOff>38100</xdr:colOff>
      <xdr:row>18</xdr:row>
      <xdr:rowOff>83845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94022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155341</xdr:rowOff>
    </xdr:from>
    <xdr:to>
      <xdr:col>15</xdr:col>
      <xdr:colOff>101600</xdr:colOff>
      <xdr:row>18</xdr:row>
      <xdr:rowOff>85491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95668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251486</xdr:rowOff>
    </xdr:from>
    <xdr:to>
      <xdr:col>29</xdr:col>
      <xdr:colOff>127000</xdr:colOff>
      <xdr:row>34</xdr:row>
      <xdr:rowOff>256356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18936"/>
          <a:ext cx="647700" cy="4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255597</xdr:rowOff>
    </xdr:from>
    <xdr:to>
      <xdr:col>26</xdr:col>
      <xdr:colOff>50800</xdr:colOff>
      <xdr:row>34</xdr:row>
      <xdr:rowOff>256356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23047"/>
          <a:ext cx="698500" cy="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230917</xdr:rowOff>
    </xdr:from>
    <xdr:to>
      <xdr:col>22</xdr:col>
      <xdr:colOff>114300</xdr:colOff>
      <xdr:row>34</xdr:row>
      <xdr:rowOff>255597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98367"/>
          <a:ext cx="698500" cy="24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220584</xdr:rowOff>
    </xdr:from>
    <xdr:to>
      <xdr:col>18</xdr:col>
      <xdr:colOff>177800</xdr:colOff>
      <xdr:row>34</xdr:row>
      <xdr:rowOff>230917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88034"/>
          <a:ext cx="698500" cy="10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200687</xdr:rowOff>
    </xdr:from>
    <xdr:to>
      <xdr:col>29</xdr:col>
      <xdr:colOff>177800</xdr:colOff>
      <xdr:row>34</xdr:row>
      <xdr:rowOff>302287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8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45764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205556</xdr:rowOff>
    </xdr:from>
    <xdr:to>
      <xdr:col>26</xdr:col>
      <xdr:colOff>101600</xdr:colOff>
      <xdr:row>34</xdr:row>
      <xdr:rowOff>307156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317333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204797</xdr:rowOff>
    </xdr:from>
    <xdr:to>
      <xdr:col>22</xdr:col>
      <xdr:colOff>165100</xdr:colOff>
      <xdr:row>34</xdr:row>
      <xdr:rowOff>306397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316574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180117</xdr:rowOff>
    </xdr:from>
    <xdr:to>
      <xdr:col>19</xdr:col>
      <xdr:colOff>38100</xdr:colOff>
      <xdr:row>34</xdr:row>
      <xdr:rowOff>281717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4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291894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169784</xdr:rowOff>
    </xdr:from>
    <xdr:to>
      <xdr:col>15</xdr:col>
      <xdr:colOff>101600</xdr:colOff>
      <xdr:row>34</xdr:row>
      <xdr:rowOff>271384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3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281561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0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北海道南富良野町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2,236
2,174
665.54
5,621,405
5,513,378
99,314
2,941,490
5,799,786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134194</xdr:rowOff>
    </xdr:from>
    <xdr:to>
      <xdr:col>24</xdr:col>
      <xdr:colOff>63500</xdr:colOff>
      <xdr:row>36</xdr:row>
      <xdr:rowOff>40639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34944"/>
          <a:ext cx="838200" cy="7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40639</xdr:rowOff>
    </xdr:from>
    <xdr:to>
      <xdr:col>19</xdr:col>
      <xdr:colOff>177800</xdr:colOff>
      <xdr:row>36</xdr:row>
      <xdr:rowOff>55245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12839"/>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50582</xdr:rowOff>
    </xdr:from>
    <xdr:to>
      <xdr:col>15</xdr:col>
      <xdr:colOff>50800</xdr:colOff>
      <xdr:row>36</xdr:row>
      <xdr:rowOff>55245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2278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50582</xdr:rowOff>
    </xdr:from>
    <xdr:to>
      <xdr:col>10</xdr:col>
      <xdr:colOff>114300</xdr:colOff>
      <xdr:row>36</xdr:row>
      <xdr:rowOff>59301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22782"/>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83394</xdr:rowOff>
    </xdr:from>
    <xdr:to>
      <xdr:col>24</xdr:col>
      <xdr:colOff>114300</xdr:colOff>
      <xdr:row>36</xdr:row>
      <xdr:rowOff>13544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106271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161289</xdr:rowOff>
    </xdr:from>
    <xdr:to>
      <xdr:col>20</xdr:col>
      <xdr:colOff>38100</xdr:colOff>
      <xdr:row>36</xdr:row>
      <xdr:rowOff>91439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107966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4445</xdr:rowOff>
    </xdr:from>
    <xdr:to>
      <xdr:col>15</xdr:col>
      <xdr:colOff>101600</xdr:colOff>
      <xdr:row>36</xdr:row>
      <xdr:rowOff>106045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122572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5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171232</xdr:rowOff>
    </xdr:from>
    <xdr:to>
      <xdr:col>10</xdr:col>
      <xdr:colOff>165100</xdr:colOff>
      <xdr:row>36</xdr:row>
      <xdr:rowOff>101382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117909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8501</xdr:rowOff>
    </xdr:from>
    <xdr:to>
      <xdr:col>6</xdr:col>
      <xdr:colOff>38100</xdr:colOff>
      <xdr:row>36</xdr:row>
      <xdr:rowOff>110101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126628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5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70906</xdr:rowOff>
    </xdr:from>
    <xdr:to>
      <xdr:col>24</xdr:col>
      <xdr:colOff>63500</xdr:colOff>
      <xdr:row>56</xdr:row>
      <xdr:rowOff>93394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2106"/>
          <a:ext cx="8382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93394</xdr:rowOff>
    </xdr:from>
    <xdr:to>
      <xdr:col>19</xdr:col>
      <xdr:colOff>177800</xdr:colOff>
      <xdr:row>56</xdr:row>
      <xdr:rowOff>119662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4594"/>
          <a:ext cx="889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119662</xdr:rowOff>
    </xdr:from>
    <xdr:to>
      <xdr:col>15</xdr:col>
      <xdr:colOff>50800</xdr:colOff>
      <xdr:row>56</xdr:row>
      <xdr:rowOff>158380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0862"/>
          <a:ext cx="889000" cy="3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158380</xdr:rowOff>
    </xdr:from>
    <xdr:to>
      <xdr:col>10</xdr:col>
      <xdr:colOff>114300</xdr:colOff>
      <xdr:row>57</xdr:row>
      <xdr:rowOff>34134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59580"/>
          <a:ext cx="889000" cy="4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20106</xdr:rowOff>
    </xdr:from>
    <xdr:to>
      <xdr:col>24</xdr:col>
      <xdr:colOff>114300</xdr:colOff>
      <xdr:row>56</xdr:row>
      <xdr:rowOff>121706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42983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42594</xdr:rowOff>
    </xdr:from>
    <xdr:to>
      <xdr:col>20</xdr:col>
      <xdr:colOff>38100</xdr:colOff>
      <xdr:row>56</xdr:row>
      <xdr:rowOff>144194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1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68862</xdr:rowOff>
    </xdr:from>
    <xdr:to>
      <xdr:col>15</xdr:col>
      <xdr:colOff>101600</xdr:colOff>
      <xdr:row>56</xdr:row>
      <xdr:rowOff>170462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4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107580</xdr:rowOff>
    </xdr:from>
    <xdr:to>
      <xdr:col>10</xdr:col>
      <xdr:colOff>165100</xdr:colOff>
      <xdr:row>57</xdr:row>
      <xdr:rowOff>37730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54257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8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154784</xdr:rowOff>
    </xdr:from>
    <xdr:to>
      <xdr:col>6</xdr:col>
      <xdr:colOff>38100</xdr:colOff>
      <xdr:row>57</xdr:row>
      <xdr:rowOff>84934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101461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3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115587</xdr:rowOff>
    </xdr:from>
    <xdr:to>
      <xdr:col>24</xdr:col>
      <xdr:colOff>63500</xdr:colOff>
      <xdr:row>77</xdr:row>
      <xdr:rowOff>24380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45787"/>
          <a:ext cx="838200" cy="8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24380</xdr:rowOff>
    </xdr:from>
    <xdr:to>
      <xdr:col>19</xdr:col>
      <xdr:colOff>177800</xdr:colOff>
      <xdr:row>77</xdr:row>
      <xdr:rowOff>42078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26030"/>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3967</xdr:rowOff>
    </xdr:from>
    <xdr:to>
      <xdr:col>15</xdr:col>
      <xdr:colOff>50800</xdr:colOff>
      <xdr:row>77</xdr:row>
      <xdr:rowOff>42078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05617"/>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3967</xdr:rowOff>
    </xdr:from>
    <xdr:to>
      <xdr:col>10</xdr:col>
      <xdr:colOff>114300</xdr:colOff>
      <xdr:row>77</xdr:row>
      <xdr:rowOff>62351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05617"/>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64787</xdr:rowOff>
    </xdr:from>
    <xdr:to>
      <xdr:col>24</xdr:col>
      <xdr:colOff>114300</xdr:colOff>
      <xdr:row>76</xdr:row>
      <xdr:rowOff>166387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87665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4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145030</xdr:rowOff>
    </xdr:from>
    <xdr:to>
      <xdr:col>20</xdr:col>
      <xdr:colOff>38100</xdr:colOff>
      <xdr:row>77</xdr:row>
      <xdr:rowOff>75180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91708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162728</xdr:rowOff>
    </xdr:from>
    <xdr:to>
      <xdr:col>15</xdr:col>
      <xdr:colOff>101600</xdr:colOff>
      <xdr:row>77</xdr:row>
      <xdr:rowOff>92878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109406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124617</xdr:rowOff>
    </xdr:from>
    <xdr:to>
      <xdr:col>10</xdr:col>
      <xdr:colOff>165100</xdr:colOff>
      <xdr:row>77</xdr:row>
      <xdr:rowOff>54767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71293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3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11551</xdr:rowOff>
    </xdr:from>
    <xdr:to>
      <xdr:col>6</xdr:col>
      <xdr:colOff>38100</xdr:colOff>
      <xdr:row>77</xdr:row>
      <xdr:rowOff>113151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129678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101783</xdr:rowOff>
    </xdr:from>
    <xdr:to>
      <xdr:col>24</xdr:col>
      <xdr:colOff>63500</xdr:colOff>
      <xdr:row>95</xdr:row>
      <xdr:rowOff>43917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18083"/>
          <a:ext cx="8382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101783</xdr:rowOff>
    </xdr:from>
    <xdr:to>
      <xdr:col>19</xdr:col>
      <xdr:colOff>177800</xdr:colOff>
      <xdr:row>95</xdr:row>
      <xdr:rowOff>151870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18083"/>
          <a:ext cx="889000" cy="2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41036</xdr:rowOff>
    </xdr:from>
    <xdr:to>
      <xdr:col>15</xdr:col>
      <xdr:colOff>50800</xdr:colOff>
      <xdr:row>95</xdr:row>
      <xdr:rowOff>151870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28786"/>
          <a:ext cx="889000" cy="1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41036</xdr:rowOff>
    </xdr:from>
    <xdr:to>
      <xdr:col>10</xdr:col>
      <xdr:colOff>114300</xdr:colOff>
      <xdr:row>95</xdr:row>
      <xdr:rowOff>157645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28786"/>
          <a:ext cx="889000" cy="1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164567</xdr:rowOff>
    </xdr:from>
    <xdr:to>
      <xdr:col>24</xdr:col>
      <xdr:colOff>114300</xdr:colOff>
      <xdr:row>95</xdr:row>
      <xdr:rowOff>94717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142994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50983</xdr:rowOff>
    </xdr:from>
    <xdr:to>
      <xdr:col>20</xdr:col>
      <xdr:colOff>38100</xdr:colOff>
      <xdr:row>94</xdr:row>
      <xdr:rowOff>152583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169110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4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101070</xdr:rowOff>
    </xdr:from>
    <xdr:to>
      <xdr:col>15</xdr:col>
      <xdr:colOff>101600</xdr:colOff>
      <xdr:row>96</xdr:row>
      <xdr:rowOff>31220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22347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161686</xdr:rowOff>
    </xdr:from>
    <xdr:to>
      <xdr:col>10</xdr:col>
      <xdr:colOff>165100</xdr:colOff>
      <xdr:row>95</xdr:row>
      <xdr:rowOff>91836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82963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106845</xdr:rowOff>
    </xdr:from>
    <xdr:to>
      <xdr:col>6</xdr:col>
      <xdr:colOff>38100</xdr:colOff>
      <xdr:row>96</xdr:row>
      <xdr:rowOff>36995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53522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89579</xdr:rowOff>
    </xdr:from>
    <xdr:to>
      <xdr:col>55</xdr:col>
      <xdr:colOff>0</xdr:colOff>
      <xdr:row>36</xdr:row>
      <xdr:rowOff>45933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90329"/>
          <a:ext cx="838200" cy="1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45933</xdr:rowOff>
    </xdr:from>
    <xdr:to>
      <xdr:col>50</xdr:col>
      <xdr:colOff>114300</xdr:colOff>
      <xdr:row>36</xdr:row>
      <xdr:rowOff>152265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18133"/>
          <a:ext cx="889000" cy="10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47447</xdr:rowOff>
    </xdr:from>
    <xdr:to>
      <xdr:col>45</xdr:col>
      <xdr:colOff>177800</xdr:colOff>
      <xdr:row>36</xdr:row>
      <xdr:rowOff>152265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19647"/>
          <a:ext cx="889000" cy="1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45879</xdr:rowOff>
    </xdr:from>
    <xdr:to>
      <xdr:col>41</xdr:col>
      <xdr:colOff>50800</xdr:colOff>
      <xdr:row>36</xdr:row>
      <xdr:rowOff>47447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18079"/>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38779</xdr:rowOff>
    </xdr:from>
    <xdr:to>
      <xdr:col>55</xdr:col>
      <xdr:colOff>50800</xdr:colOff>
      <xdr:row>35</xdr:row>
      <xdr:rowOff>140379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61656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9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166583</xdr:rowOff>
    </xdr:from>
    <xdr:to>
      <xdr:col>50</xdr:col>
      <xdr:colOff>165100</xdr:colOff>
      <xdr:row>36</xdr:row>
      <xdr:rowOff>96733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113260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4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101465</xdr:rowOff>
    </xdr:from>
    <xdr:to>
      <xdr:col>46</xdr:col>
      <xdr:colOff>38100</xdr:colOff>
      <xdr:row>37</xdr:row>
      <xdr:rowOff>31615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48142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168097</xdr:rowOff>
    </xdr:from>
    <xdr:to>
      <xdr:col>41</xdr:col>
      <xdr:colOff>101600</xdr:colOff>
      <xdr:row>36</xdr:row>
      <xdr:rowOff>98247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114774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4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166529</xdr:rowOff>
    </xdr:from>
    <xdr:to>
      <xdr:col>36</xdr:col>
      <xdr:colOff>165100</xdr:colOff>
      <xdr:row>36</xdr:row>
      <xdr:rowOff>96679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6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113206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80850</xdr:rowOff>
    </xdr:from>
    <xdr:to>
      <xdr:col>55</xdr:col>
      <xdr:colOff>0</xdr:colOff>
      <xdr:row>57</xdr:row>
      <xdr:rowOff>98174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2050"/>
          <a:ext cx="838200" cy="18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98174</xdr:rowOff>
    </xdr:from>
    <xdr:to>
      <xdr:col>50</xdr:col>
      <xdr:colOff>114300</xdr:colOff>
      <xdr:row>58</xdr:row>
      <xdr:rowOff>31075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0824"/>
          <a:ext cx="889000" cy="10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168406</xdr:rowOff>
    </xdr:from>
    <xdr:to>
      <xdr:col>45</xdr:col>
      <xdr:colOff>177800</xdr:colOff>
      <xdr:row>58</xdr:row>
      <xdr:rowOff>31075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98156"/>
          <a:ext cx="889000" cy="37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168406</xdr:rowOff>
    </xdr:from>
    <xdr:to>
      <xdr:col>41</xdr:col>
      <xdr:colOff>50800</xdr:colOff>
      <xdr:row>58</xdr:row>
      <xdr:rowOff>15224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98156"/>
          <a:ext cx="889000" cy="36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30050</xdr:rowOff>
    </xdr:from>
    <xdr:to>
      <xdr:col>55</xdr:col>
      <xdr:colOff>50800</xdr:colOff>
      <xdr:row>56</xdr:row>
      <xdr:rowOff>131650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52927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8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47374</xdr:rowOff>
    </xdr:from>
    <xdr:to>
      <xdr:col>50</xdr:col>
      <xdr:colOff>165100</xdr:colOff>
      <xdr:row>57</xdr:row>
      <xdr:rowOff>148974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165501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9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151725</xdr:rowOff>
    </xdr:from>
    <xdr:to>
      <xdr:col>46</xdr:col>
      <xdr:colOff>38100</xdr:colOff>
      <xdr:row>58</xdr:row>
      <xdr:rowOff>81875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73002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117606</xdr:rowOff>
    </xdr:from>
    <xdr:to>
      <xdr:col>41</xdr:col>
      <xdr:colOff>101600</xdr:colOff>
      <xdr:row>56</xdr:row>
      <xdr:rowOff>47756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64283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135874</xdr:rowOff>
    </xdr:from>
    <xdr:to>
      <xdr:col>36</xdr:col>
      <xdr:colOff>165100</xdr:colOff>
      <xdr:row>58</xdr:row>
      <xdr:rowOff>66024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57151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165396</xdr:rowOff>
    </xdr:from>
    <xdr:to>
      <xdr:col>55</xdr:col>
      <xdr:colOff>0</xdr:colOff>
      <xdr:row>79</xdr:row>
      <xdr:rowOff>22721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024146"/>
          <a:ext cx="838200" cy="5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22721</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7271"/>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739</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5289"/>
          <a:ext cx="8890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739</xdr:rowOff>
    </xdr:from>
    <xdr:to>
      <xdr:col>41</xdr:col>
      <xdr:colOff>50800</xdr:colOff>
      <xdr:row>79</xdr:row>
      <xdr:rowOff>18912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5289"/>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114596</xdr:rowOff>
    </xdr:from>
    <xdr:to>
      <xdr:col>55</xdr:col>
      <xdr:colOff>50800</xdr:colOff>
      <xdr:row>76</xdr:row>
      <xdr:rowOff>44746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137473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2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143371</xdr:rowOff>
    </xdr:from>
    <xdr:to>
      <xdr:col>50</xdr:col>
      <xdr:colOff>165100</xdr:colOff>
      <xdr:row>79</xdr:row>
      <xdr:rowOff>73521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64648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121389</xdr:rowOff>
    </xdr:from>
    <xdr:to>
      <xdr:col>41</xdr:col>
      <xdr:colOff>101600</xdr:colOff>
      <xdr:row>79</xdr:row>
      <xdr:rowOff>51539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42666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139562</xdr:rowOff>
    </xdr:from>
    <xdr:to>
      <xdr:col>36</xdr:col>
      <xdr:colOff>165100</xdr:colOff>
      <xdr:row>79</xdr:row>
      <xdr:rowOff>69712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60839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21365</xdr:rowOff>
    </xdr:from>
    <xdr:to>
      <xdr:col>55</xdr:col>
      <xdr:colOff>0</xdr:colOff>
      <xdr:row>98</xdr:row>
      <xdr:rowOff>36320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3465"/>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21304</xdr:rowOff>
    </xdr:from>
    <xdr:to>
      <xdr:col>50</xdr:col>
      <xdr:colOff>114300</xdr:colOff>
      <xdr:row>98</xdr:row>
      <xdr:rowOff>36320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23404"/>
          <a:ext cx="889000" cy="1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21304</xdr:rowOff>
    </xdr:from>
    <xdr:to>
      <xdr:col>45</xdr:col>
      <xdr:colOff>177800</xdr:colOff>
      <xdr:row>98</xdr:row>
      <xdr:rowOff>42280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23404"/>
          <a:ext cx="889000" cy="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159525</xdr:rowOff>
    </xdr:from>
    <xdr:to>
      <xdr:col>41</xdr:col>
      <xdr:colOff>50800</xdr:colOff>
      <xdr:row>98</xdr:row>
      <xdr:rowOff>42280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0175"/>
          <a:ext cx="889000" cy="5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142015</xdr:rowOff>
    </xdr:from>
    <xdr:to>
      <xdr:col>55</xdr:col>
      <xdr:colOff>50800</xdr:colOff>
      <xdr:row>98</xdr:row>
      <xdr:rowOff>72165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120442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156970</xdr:rowOff>
    </xdr:from>
    <xdr:to>
      <xdr:col>50</xdr:col>
      <xdr:colOff>165100</xdr:colOff>
      <xdr:row>98</xdr:row>
      <xdr:rowOff>87120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78247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8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141954</xdr:rowOff>
    </xdr:from>
    <xdr:to>
      <xdr:col>46</xdr:col>
      <xdr:colOff>38100</xdr:colOff>
      <xdr:row>98</xdr:row>
      <xdr:rowOff>72104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63231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6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162930</xdr:rowOff>
    </xdr:from>
    <xdr:to>
      <xdr:col>41</xdr:col>
      <xdr:colOff>101600</xdr:colOff>
      <xdr:row>98</xdr:row>
      <xdr:rowOff>93080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84207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8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108725</xdr:rowOff>
    </xdr:from>
    <xdr:to>
      <xdr:col>36</xdr:col>
      <xdr:colOff>165100</xdr:colOff>
      <xdr:row>98</xdr:row>
      <xdr:rowOff>38875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30002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41916</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8466"/>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41916</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8466"/>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162566</xdr:rowOff>
    </xdr:from>
    <xdr:to>
      <xdr:col>76</xdr:col>
      <xdr:colOff>165100</xdr:colOff>
      <xdr:row>39</xdr:row>
      <xdr:rowOff>92716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83843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12999</xdr:rowOff>
    </xdr:from>
    <xdr:to>
      <xdr:col>85</xdr:col>
      <xdr:colOff>127000</xdr:colOff>
      <xdr:row>76</xdr:row>
      <xdr:rowOff>55904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43199"/>
          <a:ext cx="838200" cy="4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143163</xdr:rowOff>
    </xdr:from>
    <xdr:to>
      <xdr:col>81</xdr:col>
      <xdr:colOff>50800</xdr:colOff>
      <xdr:row>76</xdr:row>
      <xdr:rowOff>12999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01913"/>
          <a:ext cx="889000" cy="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99251</xdr:rowOff>
    </xdr:from>
    <xdr:to>
      <xdr:col>76</xdr:col>
      <xdr:colOff>114300</xdr:colOff>
      <xdr:row>75</xdr:row>
      <xdr:rowOff>143163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58001"/>
          <a:ext cx="8890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99251</xdr:rowOff>
    </xdr:from>
    <xdr:to>
      <xdr:col>71</xdr:col>
      <xdr:colOff>177800</xdr:colOff>
      <xdr:row>75</xdr:row>
      <xdr:rowOff>108770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58001"/>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5104</xdr:rowOff>
    </xdr:from>
    <xdr:to>
      <xdr:col>85</xdr:col>
      <xdr:colOff>177800</xdr:colOff>
      <xdr:row>76</xdr:row>
      <xdr:rowOff>106704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27980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8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133648</xdr:rowOff>
    </xdr:from>
    <xdr:to>
      <xdr:col>81</xdr:col>
      <xdr:colOff>101600</xdr:colOff>
      <xdr:row>76</xdr:row>
      <xdr:rowOff>63798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80325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6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92363</xdr:rowOff>
    </xdr:from>
    <xdr:to>
      <xdr:col>76</xdr:col>
      <xdr:colOff>165100</xdr:colOff>
      <xdr:row>76</xdr:row>
      <xdr:rowOff>22513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39040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72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48451</xdr:rowOff>
    </xdr:from>
    <xdr:to>
      <xdr:col>72</xdr:col>
      <xdr:colOff>38100</xdr:colOff>
      <xdr:row>75</xdr:row>
      <xdr:rowOff>150051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166578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68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57970</xdr:rowOff>
    </xdr:from>
    <xdr:to>
      <xdr:col>67</xdr:col>
      <xdr:colOff>101600</xdr:colOff>
      <xdr:row>75</xdr:row>
      <xdr:rowOff>159570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4647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69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165283</xdr:rowOff>
    </xdr:from>
    <xdr:to>
      <xdr:col>85</xdr:col>
      <xdr:colOff>127000</xdr:colOff>
      <xdr:row>98</xdr:row>
      <xdr:rowOff>20579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95933"/>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165283</xdr:rowOff>
    </xdr:from>
    <xdr:to>
      <xdr:col>81</xdr:col>
      <xdr:colOff>50800</xdr:colOff>
      <xdr:row>98</xdr:row>
      <xdr:rowOff>70639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95933"/>
          <a:ext cx="889000" cy="7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47194</xdr:rowOff>
    </xdr:from>
    <xdr:to>
      <xdr:col>76</xdr:col>
      <xdr:colOff>114300</xdr:colOff>
      <xdr:row>98</xdr:row>
      <xdr:rowOff>70639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9294"/>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47194</xdr:rowOff>
    </xdr:from>
    <xdr:to>
      <xdr:col>71</xdr:col>
      <xdr:colOff>177800</xdr:colOff>
      <xdr:row>98</xdr:row>
      <xdr:rowOff>123191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9294"/>
          <a:ext cx="889000" cy="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141229</xdr:rowOff>
    </xdr:from>
    <xdr:to>
      <xdr:col>85</xdr:col>
      <xdr:colOff>177800</xdr:colOff>
      <xdr:row>98</xdr:row>
      <xdr:rowOff>71379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100606</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114483</xdr:rowOff>
    </xdr:from>
    <xdr:to>
      <xdr:col>81</xdr:col>
      <xdr:colOff>101600</xdr:colOff>
      <xdr:row>98</xdr:row>
      <xdr:rowOff>44633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61160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19839</xdr:rowOff>
    </xdr:from>
    <xdr:to>
      <xdr:col>76</xdr:col>
      <xdr:colOff>165100</xdr:colOff>
      <xdr:row>98</xdr:row>
      <xdr:rowOff>121439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112566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167844</xdr:rowOff>
    </xdr:from>
    <xdr:to>
      <xdr:col>72</xdr:col>
      <xdr:colOff>38100</xdr:colOff>
      <xdr:row>98</xdr:row>
      <xdr:rowOff>97994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89121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72391</xdr:rowOff>
    </xdr:from>
    <xdr:to>
      <xdr:col>67</xdr:col>
      <xdr:colOff>101600</xdr:colOff>
      <xdr:row>99</xdr:row>
      <xdr:rowOff>2541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165118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29578</xdr:rowOff>
    </xdr:from>
    <xdr:to>
      <xdr:col>116</xdr:col>
      <xdr:colOff>63500</xdr:colOff>
      <xdr:row>59</xdr:row>
      <xdr:rowOff>31496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45128"/>
          <a:ext cx="8382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24917</xdr:rowOff>
    </xdr:from>
    <xdr:to>
      <xdr:col>111</xdr:col>
      <xdr:colOff>177800</xdr:colOff>
      <xdr:row>59</xdr:row>
      <xdr:rowOff>29578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40467"/>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2045</xdr:rowOff>
    </xdr:from>
    <xdr:to>
      <xdr:col>107</xdr:col>
      <xdr:colOff>50800</xdr:colOff>
      <xdr:row>59</xdr:row>
      <xdr:rowOff>24917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17595"/>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2045</xdr:rowOff>
    </xdr:from>
    <xdr:to>
      <xdr:col>102</xdr:col>
      <xdr:colOff>114300</xdr:colOff>
      <xdr:row>59</xdr:row>
      <xdr:rowOff>29325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17595"/>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152146</xdr:rowOff>
    </xdr:from>
    <xdr:to>
      <xdr:col>116</xdr:col>
      <xdr:colOff>114300</xdr:colOff>
      <xdr:row>59</xdr:row>
      <xdr:rowOff>82296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67073</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150228</xdr:rowOff>
    </xdr:from>
    <xdr:to>
      <xdr:col>112</xdr:col>
      <xdr:colOff>38100</xdr:colOff>
      <xdr:row>59</xdr:row>
      <xdr:rowOff>80378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71505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145567</xdr:rowOff>
    </xdr:from>
    <xdr:to>
      <xdr:col>107</xdr:col>
      <xdr:colOff>101600</xdr:colOff>
      <xdr:row>59</xdr:row>
      <xdr:rowOff>75717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66844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122695</xdr:rowOff>
    </xdr:from>
    <xdr:to>
      <xdr:col>102</xdr:col>
      <xdr:colOff>165100</xdr:colOff>
      <xdr:row>59</xdr:row>
      <xdr:rowOff>52845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43972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149975</xdr:rowOff>
    </xdr:from>
    <xdr:to>
      <xdr:col>98</xdr:col>
      <xdr:colOff>38100</xdr:colOff>
      <xdr:row>59</xdr:row>
      <xdr:rowOff>80125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71252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26506</xdr:rowOff>
    </xdr:from>
    <xdr:to>
      <xdr:col>116</xdr:col>
      <xdr:colOff>63500</xdr:colOff>
      <xdr:row>77</xdr:row>
      <xdr:rowOff>15611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85256"/>
          <a:ext cx="838200" cy="3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26506</xdr:rowOff>
    </xdr:from>
    <xdr:to>
      <xdr:col>111</xdr:col>
      <xdr:colOff>177800</xdr:colOff>
      <xdr:row>75</xdr:row>
      <xdr:rowOff>83789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5256"/>
          <a:ext cx="8890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83789</xdr:rowOff>
    </xdr:from>
    <xdr:to>
      <xdr:col>107</xdr:col>
      <xdr:colOff>50800</xdr:colOff>
      <xdr:row>75</xdr:row>
      <xdr:rowOff>101949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42539"/>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65611</xdr:rowOff>
    </xdr:from>
    <xdr:to>
      <xdr:col>102</xdr:col>
      <xdr:colOff>114300</xdr:colOff>
      <xdr:row>75</xdr:row>
      <xdr:rowOff>101949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24361"/>
          <a:ext cx="889000" cy="3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136261</xdr:rowOff>
    </xdr:from>
    <xdr:to>
      <xdr:col>116</xdr:col>
      <xdr:colOff>114300</xdr:colOff>
      <xdr:row>77</xdr:row>
      <xdr:rowOff>66411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114688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147156</xdr:rowOff>
    </xdr:from>
    <xdr:to>
      <xdr:col>112</xdr:col>
      <xdr:colOff>38100</xdr:colOff>
      <xdr:row>75</xdr:row>
      <xdr:rowOff>77306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93833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0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32989</xdr:rowOff>
    </xdr:from>
    <xdr:to>
      <xdr:col>107</xdr:col>
      <xdr:colOff>101600</xdr:colOff>
      <xdr:row>75</xdr:row>
      <xdr:rowOff>134589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151116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6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51149</xdr:rowOff>
    </xdr:from>
    <xdr:to>
      <xdr:col>102</xdr:col>
      <xdr:colOff>165100</xdr:colOff>
      <xdr:row>75</xdr:row>
      <xdr:rowOff>152749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169276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8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14811</xdr:rowOff>
    </xdr:from>
    <xdr:to>
      <xdr:col>98</xdr:col>
      <xdr:colOff>38100</xdr:colOff>
      <xdr:row>75</xdr:row>
      <xdr:rowOff>116411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7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132938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4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２，４６６千円となっている。主な構成項目である人件費は、類似団体平均と比べ高い水準にあり、今後、人件費の平準化や機構改革を行い費用の抑制に努める。また、公債費が類似団体と比較して高い水準にあり、普通建設事業費の管理や過疎・辺地計画に基づいた事業を展開し、自主財源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北海道南富良野町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2,236
2,174
665.54
5,621,405
5,513,378
99,314
2,941,490
5,799,786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74816</xdr:rowOff>
    </xdr:from>
    <xdr:to>
      <xdr:col>24</xdr:col>
      <xdr:colOff>63500</xdr:colOff>
      <xdr:row>36</xdr:row>
      <xdr:rowOff>129775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4701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129775</xdr:rowOff>
    </xdr:from>
    <xdr:to>
      <xdr:col>19</xdr:col>
      <xdr:colOff>177800</xdr:colOff>
      <xdr:row>37</xdr:row>
      <xdr:rowOff>21685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01975"/>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4731</xdr:rowOff>
    </xdr:from>
    <xdr:to>
      <xdr:col>15</xdr:col>
      <xdr:colOff>50800</xdr:colOff>
      <xdr:row>37</xdr:row>
      <xdr:rowOff>21685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4838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1987</xdr:rowOff>
    </xdr:from>
    <xdr:to>
      <xdr:col>10</xdr:col>
      <xdr:colOff>114300</xdr:colOff>
      <xdr:row>37</xdr:row>
      <xdr:rowOff>4731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563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24016</xdr:rowOff>
    </xdr:from>
    <xdr:to>
      <xdr:col>24</xdr:col>
      <xdr:colOff>114300</xdr:colOff>
      <xdr:row>36</xdr:row>
      <xdr:rowOff>125616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46893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78975</xdr:rowOff>
    </xdr:from>
    <xdr:to>
      <xdr:col>20</xdr:col>
      <xdr:colOff>38100</xdr:colOff>
      <xdr:row>37</xdr:row>
      <xdr:rowOff>9125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25652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142335</xdr:rowOff>
    </xdr:from>
    <xdr:to>
      <xdr:col>15</xdr:col>
      <xdr:colOff>101600</xdr:colOff>
      <xdr:row>37</xdr:row>
      <xdr:rowOff>72485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89012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125381</xdr:rowOff>
    </xdr:from>
    <xdr:to>
      <xdr:col>10</xdr:col>
      <xdr:colOff>165100</xdr:colOff>
      <xdr:row>37</xdr:row>
      <xdr:rowOff>55531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72058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122637</xdr:rowOff>
    </xdr:from>
    <xdr:to>
      <xdr:col>6</xdr:col>
      <xdr:colOff>38100</xdr:colOff>
      <xdr:row>37</xdr:row>
      <xdr:rowOff>52787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69314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117264</xdr:rowOff>
    </xdr:from>
    <xdr:to>
      <xdr:col>24</xdr:col>
      <xdr:colOff>63500</xdr:colOff>
      <xdr:row>57</xdr:row>
      <xdr:rowOff>123282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89914"/>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117264</xdr:rowOff>
    </xdr:from>
    <xdr:to>
      <xdr:col>19</xdr:col>
      <xdr:colOff>177800</xdr:colOff>
      <xdr:row>57</xdr:row>
      <xdr:rowOff>168274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89914"/>
          <a:ext cx="889000" cy="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154012</xdr:rowOff>
    </xdr:from>
    <xdr:to>
      <xdr:col>15</xdr:col>
      <xdr:colOff>50800</xdr:colOff>
      <xdr:row>57</xdr:row>
      <xdr:rowOff>168274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6662"/>
          <a:ext cx="889000" cy="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150840</xdr:rowOff>
    </xdr:from>
    <xdr:to>
      <xdr:col>10</xdr:col>
      <xdr:colOff>114300</xdr:colOff>
      <xdr:row>57</xdr:row>
      <xdr:rowOff>154012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3490"/>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72482</xdr:rowOff>
    </xdr:from>
    <xdr:to>
      <xdr:col>24</xdr:col>
      <xdr:colOff>114300</xdr:colOff>
      <xdr:row>58</xdr:row>
      <xdr:rowOff>2632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31859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66464</xdr:rowOff>
    </xdr:from>
    <xdr:to>
      <xdr:col>20</xdr:col>
      <xdr:colOff>38100</xdr:colOff>
      <xdr:row>57</xdr:row>
      <xdr:rowOff>168064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13141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117474</xdr:rowOff>
    </xdr:from>
    <xdr:to>
      <xdr:col>15</xdr:col>
      <xdr:colOff>101600</xdr:colOff>
      <xdr:row>58</xdr:row>
      <xdr:rowOff>47624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38751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103212</xdr:rowOff>
    </xdr:from>
    <xdr:to>
      <xdr:col>10</xdr:col>
      <xdr:colOff>165100</xdr:colOff>
      <xdr:row>58</xdr:row>
      <xdr:rowOff>33362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24489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6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100040</xdr:rowOff>
    </xdr:from>
    <xdr:to>
      <xdr:col>6</xdr:col>
      <xdr:colOff>38100</xdr:colOff>
      <xdr:row>58</xdr:row>
      <xdr:rowOff>30190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21317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115775</xdr:rowOff>
    </xdr:from>
    <xdr:to>
      <xdr:col>24</xdr:col>
      <xdr:colOff>63500</xdr:colOff>
      <xdr:row>75</xdr:row>
      <xdr:rowOff>166531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74525"/>
          <a:ext cx="838200" cy="5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115775</xdr:rowOff>
    </xdr:from>
    <xdr:to>
      <xdr:col>19</xdr:col>
      <xdr:colOff>177800</xdr:colOff>
      <xdr:row>76</xdr:row>
      <xdr:rowOff>74203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74525"/>
          <a:ext cx="889000" cy="1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74203</xdr:rowOff>
    </xdr:from>
    <xdr:to>
      <xdr:col>15</xdr:col>
      <xdr:colOff>50800</xdr:colOff>
      <xdr:row>76</xdr:row>
      <xdr:rowOff>74588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04403"/>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72958</xdr:rowOff>
    </xdr:from>
    <xdr:to>
      <xdr:col>10</xdr:col>
      <xdr:colOff>114300</xdr:colOff>
      <xdr:row>76</xdr:row>
      <xdr:rowOff>74588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03158"/>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115731</xdr:rowOff>
    </xdr:from>
    <xdr:to>
      <xdr:col>24</xdr:col>
      <xdr:colOff>114300</xdr:colOff>
      <xdr:row>76</xdr:row>
      <xdr:rowOff>45881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138608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64975</xdr:rowOff>
    </xdr:from>
    <xdr:to>
      <xdr:col>20</xdr:col>
      <xdr:colOff>38100</xdr:colOff>
      <xdr:row>75</xdr:row>
      <xdr:rowOff>166576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23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9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23403</xdr:rowOff>
    </xdr:from>
    <xdr:to>
      <xdr:col>15</xdr:col>
      <xdr:colOff>101600</xdr:colOff>
      <xdr:row>76</xdr:row>
      <xdr:rowOff>125003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141529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23788</xdr:rowOff>
    </xdr:from>
    <xdr:to>
      <xdr:col>10</xdr:col>
      <xdr:colOff>165100</xdr:colOff>
      <xdr:row>76</xdr:row>
      <xdr:rowOff>125388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141915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22158</xdr:rowOff>
    </xdr:from>
    <xdr:to>
      <xdr:col>6</xdr:col>
      <xdr:colOff>38100</xdr:colOff>
      <xdr:row>76</xdr:row>
      <xdr:rowOff>123758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140285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2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155147</xdr:rowOff>
    </xdr:from>
    <xdr:to>
      <xdr:col>24</xdr:col>
      <xdr:colOff>63500</xdr:colOff>
      <xdr:row>97</xdr:row>
      <xdr:rowOff>49862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14347"/>
          <a:ext cx="838200" cy="6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49862</xdr:rowOff>
    </xdr:from>
    <xdr:to>
      <xdr:col>19</xdr:col>
      <xdr:colOff>177800</xdr:colOff>
      <xdr:row>97</xdr:row>
      <xdr:rowOff>73707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80512"/>
          <a:ext cx="889000" cy="2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23943</xdr:rowOff>
    </xdr:from>
    <xdr:to>
      <xdr:col>15</xdr:col>
      <xdr:colOff>50800</xdr:colOff>
      <xdr:row>97</xdr:row>
      <xdr:rowOff>73707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54593"/>
          <a:ext cx="889000" cy="4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23943</xdr:rowOff>
    </xdr:from>
    <xdr:to>
      <xdr:col>10</xdr:col>
      <xdr:colOff>114300</xdr:colOff>
      <xdr:row>97</xdr:row>
      <xdr:rowOff>85554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4593"/>
          <a:ext cx="889000" cy="6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104347</xdr:rowOff>
    </xdr:from>
    <xdr:to>
      <xdr:col>24</xdr:col>
      <xdr:colOff>114300</xdr:colOff>
      <xdr:row>97</xdr:row>
      <xdr:rowOff>34497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127224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170512</xdr:rowOff>
    </xdr:from>
    <xdr:to>
      <xdr:col>20</xdr:col>
      <xdr:colOff>38100</xdr:colOff>
      <xdr:row>97</xdr:row>
      <xdr:rowOff>100662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117189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0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22907</xdr:rowOff>
    </xdr:from>
    <xdr:to>
      <xdr:col>15</xdr:col>
      <xdr:colOff>101600</xdr:colOff>
      <xdr:row>97</xdr:row>
      <xdr:rowOff>124507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141034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144593</xdr:rowOff>
    </xdr:from>
    <xdr:to>
      <xdr:col>10</xdr:col>
      <xdr:colOff>165100</xdr:colOff>
      <xdr:row>97</xdr:row>
      <xdr:rowOff>74743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91270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34754</xdr:rowOff>
    </xdr:from>
    <xdr:to>
      <xdr:col>6</xdr:col>
      <xdr:colOff>38100</xdr:colOff>
      <xdr:row>97</xdr:row>
      <xdr:rowOff>136354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152881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133985</xdr:rowOff>
    </xdr:from>
    <xdr:to>
      <xdr:col>55</xdr:col>
      <xdr:colOff>0</xdr:colOff>
      <xdr:row>38</xdr:row>
      <xdr:rowOff>138430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49085"/>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138049</xdr:rowOff>
    </xdr:from>
    <xdr:to>
      <xdr:col>50</xdr:col>
      <xdr:colOff>114300</xdr:colOff>
      <xdr:row>38</xdr:row>
      <xdr:rowOff>138430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314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138049</xdr:rowOff>
    </xdr:from>
    <xdr:to>
      <xdr:col>45</xdr:col>
      <xdr:colOff>177800</xdr:colOff>
      <xdr:row>38</xdr:row>
      <xdr:rowOff>145542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53149"/>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145542</xdr:rowOff>
    </xdr:from>
    <xdr:to>
      <xdr:col>41</xdr:col>
      <xdr:colOff>50800</xdr:colOff>
      <xdr:row>38</xdr:row>
      <xdr:rowOff>145669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6064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87630</xdr:rowOff>
    </xdr:from>
    <xdr:to>
      <xdr:col>50</xdr:col>
      <xdr:colOff>165100</xdr:colOff>
      <xdr:row>39</xdr:row>
      <xdr:rowOff>17780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8907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87249</xdr:rowOff>
    </xdr:from>
    <xdr:to>
      <xdr:col>46</xdr:col>
      <xdr:colOff>38100</xdr:colOff>
      <xdr:row>39</xdr:row>
      <xdr:rowOff>17399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8526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9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94742</xdr:rowOff>
    </xdr:from>
    <xdr:to>
      <xdr:col>41</xdr:col>
      <xdr:colOff>101600</xdr:colOff>
      <xdr:row>39</xdr:row>
      <xdr:rowOff>24892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16019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02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94869</xdr:rowOff>
    </xdr:from>
    <xdr:to>
      <xdr:col>36</xdr:col>
      <xdr:colOff>165100</xdr:colOff>
      <xdr:row>39</xdr:row>
      <xdr:rowOff>25019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16146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0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608</xdr:rowOff>
    </xdr:from>
    <xdr:to>
      <xdr:col>55</xdr:col>
      <xdr:colOff>0</xdr:colOff>
      <xdr:row>58</xdr:row>
      <xdr:rowOff>47985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4708"/>
          <a:ext cx="838200" cy="4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608</xdr:rowOff>
    </xdr:from>
    <xdr:to>
      <xdr:col>50</xdr:col>
      <xdr:colOff>114300</xdr:colOff>
      <xdr:row>58</xdr:row>
      <xdr:rowOff>16249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4708"/>
          <a:ext cx="8890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106201</xdr:rowOff>
    </xdr:from>
    <xdr:to>
      <xdr:col>45</xdr:col>
      <xdr:colOff>177800</xdr:colOff>
      <xdr:row>58</xdr:row>
      <xdr:rowOff>16249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78851"/>
          <a:ext cx="889000" cy="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106201</xdr:rowOff>
    </xdr:from>
    <xdr:to>
      <xdr:col>41</xdr:col>
      <xdr:colOff>50800</xdr:colOff>
      <xdr:row>58</xdr:row>
      <xdr:rowOff>62728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8851"/>
          <a:ext cx="889000" cy="1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168635</xdr:rowOff>
    </xdr:from>
    <xdr:to>
      <xdr:col>55</xdr:col>
      <xdr:colOff>50800</xdr:colOff>
      <xdr:row>58</xdr:row>
      <xdr:rowOff>98785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147062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121258</xdr:rowOff>
    </xdr:from>
    <xdr:to>
      <xdr:col>50</xdr:col>
      <xdr:colOff>165100</xdr:colOff>
      <xdr:row>58</xdr:row>
      <xdr:rowOff>51408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42535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8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136899</xdr:rowOff>
    </xdr:from>
    <xdr:to>
      <xdr:col>46</xdr:col>
      <xdr:colOff>38100</xdr:colOff>
      <xdr:row>58</xdr:row>
      <xdr:rowOff>67049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58176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55401</xdr:rowOff>
    </xdr:from>
    <xdr:to>
      <xdr:col>41</xdr:col>
      <xdr:colOff>101600</xdr:colOff>
      <xdr:row>57</xdr:row>
      <xdr:rowOff>157001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2078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0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11928</xdr:rowOff>
    </xdr:from>
    <xdr:to>
      <xdr:col>36</xdr:col>
      <xdr:colOff>165100</xdr:colOff>
      <xdr:row>58</xdr:row>
      <xdr:rowOff>113528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104655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4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127095</xdr:rowOff>
    </xdr:from>
    <xdr:to>
      <xdr:col>54</xdr:col>
      <xdr:colOff>189865</xdr:colOff>
      <xdr:row>78</xdr:row>
      <xdr:rowOff>137762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642945"/>
          <a:ext cx="1270" cy="8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141589</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137762</xdr:rowOff>
    </xdr:from>
    <xdr:to>
      <xdr:col>55</xdr:col>
      <xdr:colOff>88900</xdr:colOff>
      <xdr:row>78</xdr:row>
      <xdr:rowOff>137762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0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73772</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41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127095</xdr:rowOff>
    </xdr:from>
    <xdr:to>
      <xdr:col>55</xdr:col>
      <xdr:colOff>88900</xdr:colOff>
      <xdr:row>73</xdr:row>
      <xdr:rowOff>127095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64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127095</xdr:rowOff>
    </xdr:from>
    <xdr:to>
      <xdr:col>55</xdr:col>
      <xdr:colOff>0</xdr:colOff>
      <xdr:row>75</xdr:row>
      <xdr:rowOff>5110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642945"/>
          <a:ext cx="838200" cy="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89927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111500</xdr:rowOff>
    </xdr:from>
    <xdr:to>
      <xdr:col>55</xdr:col>
      <xdr:colOff>50800</xdr:colOff>
      <xdr:row>78</xdr:row>
      <xdr:rowOff>41650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5110</xdr:rowOff>
    </xdr:from>
    <xdr:to>
      <xdr:col>50</xdr:col>
      <xdr:colOff>114300</xdr:colOff>
      <xdr:row>77</xdr:row>
      <xdr:rowOff>254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63860"/>
          <a:ext cx="889000" cy="3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100981</xdr:rowOff>
    </xdr:from>
    <xdr:to>
      <xdr:col>50</xdr:col>
      <xdr:colOff>165100</xdr:colOff>
      <xdr:row>78</xdr:row>
      <xdr:rowOff>31131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22258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74659</xdr:rowOff>
    </xdr:from>
    <xdr:to>
      <xdr:col>45</xdr:col>
      <xdr:colOff>177800</xdr:colOff>
      <xdr:row>77</xdr:row>
      <xdr:rowOff>254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076159"/>
          <a:ext cx="889000" cy="11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95008</xdr:rowOff>
    </xdr:from>
    <xdr:to>
      <xdr:col>46</xdr:col>
      <xdr:colOff>38100</xdr:colOff>
      <xdr:row>78</xdr:row>
      <xdr:rowOff>25158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74659</xdr:rowOff>
    </xdr:from>
    <xdr:to>
      <xdr:col>41</xdr:col>
      <xdr:colOff>50800</xdr:colOff>
      <xdr:row>76</xdr:row>
      <xdr:rowOff>137092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076159"/>
          <a:ext cx="889000" cy="109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113968</xdr:rowOff>
    </xdr:from>
    <xdr:to>
      <xdr:col>41</xdr:col>
      <xdr:colOff>101600</xdr:colOff>
      <xdr:row>78</xdr:row>
      <xdr:rowOff>44118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35245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106431</xdr:rowOff>
    </xdr:from>
    <xdr:to>
      <xdr:col>36</xdr:col>
      <xdr:colOff>165100</xdr:colOff>
      <xdr:row>78</xdr:row>
      <xdr:rowOff>36581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76295</xdr:rowOff>
    </xdr:from>
    <xdr:to>
      <xdr:col>55</xdr:col>
      <xdr:colOff>50800</xdr:colOff>
      <xdr:row>74</xdr:row>
      <xdr:rowOff>6445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5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29322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54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125760</xdr:rowOff>
    </xdr:from>
    <xdr:to>
      <xdr:col>50</xdr:col>
      <xdr:colOff>165100</xdr:colOff>
      <xdr:row>75</xdr:row>
      <xdr:rowOff>55910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72437</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5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120904</xdr:rowOff>
    </xdr:from>
    <xdr:to>
      <xdr:col>46</xdr:col>
      <xdr:colOff>38100</xdr:colOff>
      <xdr:row>77</xdr:row>
      <xdr:rowOff>51054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67581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9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23859</xdr:rowOff>
    </xdr:from>
    <xdr:to>
      <xdr:col>41</xdr:col>
      <xdr:colOff>101600</xdr:colOff>
      <xdr:row>70</xdr:row>
      <xdr:rowOff>125459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0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141986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180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86292</xdr:rowOff>
    </xdr:from>
    <xdr:to>
      <xdr:col>36</xdr:col>
      <xdr:colOff>165100</xdr:colOff>
      <xdr:row>77</xdr:row>
      <xdr:rowOff>16442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32969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89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100234</xdr:rowOff>
    </xdr:from>
    <xdr:to>
      <xdr:col>55</xdr:col>
      <xdr:colOff>0</xdr:colOff>
      <xdr:row>97</xdr:row>
      <xdr:rowOff>112294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0884"/>
          <a:ext cx="8382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112294</xdr:rowOff>
    </xdr:from>
    <xdr:to>
      <xdr:col>50</xdr:col>
      <xdr:colOff>114300</xdr:colOff>
      <xdr:row>97</xdr:row>
      <xdr:rowOff>161455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42944"/>
          <a:ext cx="889000" cy="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141029</xdr:rowOff>
    </xdr:from>
    <xdr:to>
      <xdr:col>45</xdr:col>
      <xdr:colOff>177800</xdr:colOff>
      <xdr:row>97</xdr:row>
      <xdr:rowOff>161455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1679"/>
          <a:ext cx="889000" cy="2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141029</xdr:rowOff>
    </xdr:from>
    <xdr:to>
      <xdr:col>41</xdr:col>
      <xdr:colOff>50800</xdr:colOff>
      <xdr:row>98</xdr:row>
      <xdr:rowOff>21923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71679"/>
          <a:ext cx="889000" cy="5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49434</xdr:rowOff>
    </xdr:from>
    <xdr:to>
      <xdr:col>55</xdr:col>
      <xdr:colOff>50800</xdr:colOff>
      <xdr:row>97</xdr:row>
      <xdr:rowOff>151034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72311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61494</xdr:rowOff>
    </xdr:from>
    <xdr:to>
      <xdr:col>50</xdr:col>
      <xdr:colOff>165100</xdr:colOff>
      <xdr:row>97</xdr:row>
      <xdr:rowOff>163094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8171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6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110655</xdr:rowOff>
    </xdr:from>
    <xdr:to>
      <xdr:col>46</xdr:col>
      <xdr:colOff>38100</xdr:colOff>
      <xdr:row>98</xdr:row>
      <xdr:rowOff>40805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57332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90229</xdr:rowOff>
    </xdr:from>
    <xdr:to>
      <xdr:col>41</xdr:col>
      <xdr:colOff>101600</xdr:colOff>
      <xdr:row>98</xdr:row>
      <xdr:rowOff>20379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36906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9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142573</xdr:rowOff>
    </xdr:from>
    <xdr:to>
      <xdr:col>36</xdr:col>
      <xdr:colOff>165100</xdr:colOff>
      <xdr:row>98</xdr:row>
      <xdr:rowOff>72723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63850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86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28722</xdr:rowOff>
    </xdr:from>
    <xdr:to>
      <xdr:col>85</xdr:col>
      <xdr:colOff>127000</xdr:colOff>
      <xdr:row>37</xdr:row>
      <xdr:rowOff>90151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72372"/>
          <a:ext cx="8382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28722</xdr:rowOff>
    </xdr:from>
    <xdr:to>
      <xdr:col>81</xdr:col>
      <xdr:colOff>50800</xdr:colOff>
      <xdr:row>37</xdr:row>
      <xdr:rowOff>90177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72372"/>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90177</xdr:rowOff>
    </xdr:from>
    <xdr:to>
      <xdr:col>76</xdr:col>
      <xdr:colOff>114300</xdr:colOff>
      <xdr:row>37</xdr:row>
      <xdr:rowOff>127668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3382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120383</xdr:rowOff>
    </xdr:from>
    <xdr:to>
      <xdr:col>71</xdr:col>
      <xdr:colOff>177800</xdr:colOff>
      <xdr:row>37</xdr:row>
      <xdr:rowOff>127668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64033"/>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39351</xdr:rowOff>
    </xdr:from>
    <xdr:to>
      <xdr:col>85</xdr:col>
      <xdr:colOff>177800</xdr:colOff>
      <xdr:row>37</xdr:row>
      <xdr:rowOff>140951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62228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149372</xdr:rowOff>
    </xdr:from>
    <xdr:to>
      <xdr:col>81</xdr:col>
      <xdr:colOff>101600</xdr:colOff>
      <xdr:row>37</xdr:row>
      <xdr:rowOff>79522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96049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39377</xdr:rowOff>
    </xdr:from>
    <xdr:to>
      <xdr:col>76</xdr:col>
      <xdr:colOff>165100</xdr:colOff>
      <xdr:row>37</xdr:row>
      <xdr:rowOff>140977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157504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76868</xdr:rowOff>
    </xdr:from>
    <xdr:to>
      <xdr:col>72</xdr:col>
      <xdr:colOff>38100</xdr:colOff>
      <xdr:row>38</xdr:row>
      <xdr:rowOff>7018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23545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69583</xdr:rowOff>
    </xdr:from>
    <xdr:to>
      <xdr:col>67</xdr:col>
      <xdr:colOff>101600</xdr:colOff>
      <xdr:row>37</xdr:row>
      <xdr:rowOff>171183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27521</xdr:rowOff>
    </xdr:from>
    <xdr:to>
      <xdr:col>85</xdr:col>
      <xdr:colOff>127000</xdr:colOff>
      <xdr:row>57</xdr:row>
      <xdr:rowOff>64254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57271"/>
          <a:ext cx="838200" cy="37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43332</xdr:rowOff>
    </xdr:from>
    <xdr:to>
      <xdr:col>81</xdr:col>
      <xdr:colOff>50800</xdr:colOff>
      <xdr:row>57</xdr:row>
      <xdr:rowOff>64254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15982"/>
          <a:ext cx="889000" cy="2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43332</xdr:rowOff>
    </xdr:from>
    <xdr:to>
      <xdr:col>76</xdr:col>
      <xdr:colOff>114300</xdr:colOff>
      <xdr:row>57</xdr:row>
      <xdr:rowOff>108048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15982"/>
          <a:ext cx="8890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88329</xdr:rowOff>
    </xdr:from>
    <xdr:to>
      <xdr:col>71</xdr:col>
      <xdr:colOff>177800</xdr:colOff>
      <xdr:row>57</xdr:row>
      <xdr:rowOff>108048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60979"/>
          <a:ext cx="889000" cy="1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148171</xdr:rowOff>
    </xdr:from>
    <xdr:to>
      <xdr:col>85</xdr:col>
      <xdr:colOff>177800</xdr:colOff>
      <xdr:row>55</xdr:row>
      <xdr:rowOff>78321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171048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5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13454</xdr:rowOff>
    </xdr:from>
    <xdr:to>
      <xdr:col>81</xdr:col>
      <xdr:colOff>101600</xdr:colOff>
      <xdr:row>57</xdr:row>
      <xdr:rowOff>115054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131581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6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163982</xdr:rowOff>
    </xdr:from>
    <xdr:to>
      <xdr:col>76</xdr:col>
      <xdr:colOff>165100</xdr:colOff>
      <xdr:row>57</xdr:row>
      <xdr:rowOff>94132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110659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57248</xdr:rowOff>
    </xdr:from>
    <xdr:to>
      <xdr:col>72</xdr:col>
      <xdr:colOff>38100</xdr:colOff>
      <xdr:row>57</xdr:row>
      <xdr:rowOff>158848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3925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37529</xdr:rowOff>
    </xdr:from>
    <xdr:to>
      <xdr:col>67</xdr:col>
      <xdr:colOff>101600</xdr:colOff>
      <xdr:row>57</xdr:row>
      <xdr:rowOff>139129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155656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8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41917</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6467"/>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41917</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6467"/>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162567</xdr:rowOff>
    </xdr:from>
    <xdr:to>
      <xdr:col>76</xdr:col>
      <xdr:colOff>165100</xdr:colOff>
      <xdr:row>79</xdr:row>
      <xdr:rowOff>92717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83844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12999</xdr:rowOff>
    </xdr:from>
    <xdr:to>
      <xdr:col>85</xdr:col>
      <xdr:colOff>127000</xdr:colOff>
      <xdr:row>96</xdr:row>
      <xdr:rowOff>55904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472199"/>
          <a:ext cx="838200" cy="4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143163</xdr:rowOff>
    </xdr:from>
    <xdr:to>
      <xdr:col>81</xdr:col>
      <xdr:colOff>50800</xdr:colOff>
      <xdr:row>96</xdr:row>
      <xdr:rowOff>12999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30913"/>
          <a:ext cx="889000" cy="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99251</xdr:rowOff>
    </xdr:from>
    <xdr:to>
      <xdr:col>76</xdr:col>
      <xdr:colOff>114300</xdr:colOff>
      <xdr:row>95</xdr:row>
      <xdr:rowOff>143163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87001"/>
          <a:ext cx="8890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99251</xdr:rowOff>
    </xdr:from>
    <xdr:to>
      <xdr:col>71</xdr:col>
      <xdr:colOff>177800</xdr:colOff>
      <xdr:row>95</xdr:row>
      <xdr:rowOff>108770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87001"/>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5104</xdr:rowOff>
    </xdr:from>
    <xdr:to>
      <xdr:col>85</xdr:col>
      <xdr:colOff>177800</xdr:colOff>
      <xdr:row>96</xdr:row>
      <xdr:rowOff>106704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27981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1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133649</xdr:rowOff>
    </xdr:from>
    <xdr:to>
      <xdr:col>81</xdr:col>
      <xdr:colOff>101600</xdr:colOff>
      <xdr:row>96</xdr:row>
      <xdr:rowOff>63799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80326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19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92363</xdr:rowOff>
    </xdr:from>
    <xdr:to>
      <xdr:col>76</xdr:col>
      <xdr:colOff>165100</xdr:colOff>
      <xdr:row>96</xdr:row>
      <xdr:rowOff>22513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39040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15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48451</xdr:rowOff>
    </xdr:from>
    <xdr:to>
      <xdr:col>72</xdr:col>
      <xdr:colOff>38100</xdr:colOff>
      <xdr:row>95</xdr:row>
      <xdr:rowOff>150051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166578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11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57970</xdr:rowOff>
    </xdr:from>
    <xdr:to>
      <xdr:col>67</xdr:col>
      <xdr:colOff>101600</xdr:colOff>
      <xdr:row>95</xdr:row>
      <xdr:rowOff>159570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4647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12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商工費は継続事業である道の駅再選整備事業による増、教育費は高等学校校舎耐震改修及び大規模改修事業により前年度より大きく増加した。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北海道南富良野町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は基金を取り崩す財政運営を余儀なくされてきたが、地方交付税の増額等により、決算としては基金に依存しない財政運営となっており、歳計余剰金の処分による基金積立などにより、基金残高の増となっている</a:t>
          </a:r>
        </a:p>
        <a:p>
          <a:r>
            <a:rPr kumimoji="1" lang="ja-JP" altLang="en-US" sz="1400">
              <a:latin typeface="ＭＳ ゴシック" pitchFamily="49" charset="-128"/>
              <a:ea typeface="ＭＳ ゴシック" pitchFamily="49" charset="-128"/>
            </a:rPr>
            <a:t>　今後も地方交付税の増加が見込まれないことから、行財政改革を一層推進し、財政の健全化に努める。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北海道南富良野町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各会計とも、経費節減などの取組により、また特別会計においては一般会計からの繰入金により、赤字となることなく推移してきている。</a:t>
          </a:r>
        </a:p>
        <a:p>
          <a:r>
            <a:rPr kumimoji="1" lang="ja-JP" altLang="en-US" sz="1400">
              <a:latin typeface="ＭＳ ゴシック" pitchFamily="49" charset="-128"/>
              <a:ea typeface="ＭＳ ゴシック" pitchFamily="49" charset="-128"/>
            </a:rPr>
            <a:t>　今後は、地方交付税が年々増加傾向にはあるが、行財政改革を一層推進し、財政の健全化に努める。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5621405</v>
      </c>
      <c r="BO4" s="449"/>
      <c r="BP4" s="449"/>
      <c r="BQ4" s="449"/>
      <c r="BR4" s="449"/>
      <c r="BS4" s="449"/>
      <c r="BT4" s="449"/>
      <c r="BU4" s="450"/>
      <c r="BV4" s="448">
        <v>5151117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3.3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5513378</v>
      </c>
      <c r="BO5" s="420"/>
      <c r="BP5" s="420"/>
      <c r="BQ5" s="420"/>
      <c r="BR5" s="420"/>
      <c r="BS5" s="420"/>
      <c r="BT5" s="420"/>
      <c r="BU5" s="421"/>
      <c r="BV5" s="419">
        <v>5024929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83.3</v>
      </c>
      <c r="CU5" s="417"/>
      <c r="CV5" s="417"/>
      <c r="CW5" s="417"/>
      <c r="CX5" s="417"/>
      <c r="CY5" s="417"/>
      <c r="CZ5" s="417"/>
      <c r="DA5" s="418"/>
      <c r="DB5" s="416">
        <v>84.4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108027</v>
      </c>
      <c r="BO6" s="420"/>
      <c r="BP6" s="420"/>
      <c r="BQ6" s="420"/>
      <c r="BR6" s="420"/>
      <c r="BS6" s="420"/>
      <c r="BT6" s="420"/>
      <c r="BU6" s="421"/>
      <c r="BV6" s="419">
        <v>126188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83.4</v>
      </c>
      <c r="CU6" s="563"/>
      <c r="CV6" s="563"/>
      <c r="CW6" s="563"/>
      <c r="CX6" s="563"/>
      <c r="CY6" s="563"/>
      <c r="CZ6" s="563"/>
      <c r="DA6" s="564"/>
      <c r="DB6" s="562">
        <v>84.7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8713</v>
      </c>
      <c r="BO7" s="420"/>
      <c r="BP7" s="420"/>
      <c r="BQ7" s="420"/>
      <c r="BR7" s="420"/>
      <c r="BS7" s="420"/>
      <c r="BT7" s="420"/>
      <c r="BU7" s="421"/>
      <c r="BV7" s="419">
        <v>30414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2941490</v>
      </c>
      <c r="CU7" s="420"/>
      <c r="CV7" s="420"/>
      <c r="CW7" s="420"/>
      <c r="CX7" s="420"/>
      <c r="CY7" s="420"/>
      <c r="CZ7" s="420"/>
      <c r="DA7" s="421"/>
      <c r="DB7" s="419">
        <v>2905703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99314</v>
      </c>
      <c r="BO8" s="420"/>
      <c r="BP8" s="420"/>
      <c r="BQ8" s="420"/>
      <c r="BR8" s="420"/>
      <c r="BS8" s="420"/>
      <c r="BT8" s="420"/>
      <c r="BU8" s="421"/>
      <c r="BV8" s="419">
        <v>95774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0.13</v>
      </c>
      <c r="CU8" s="523"/>
      <c r="CV8" s="523"/>
      <c r="CW8" s="523"/>
      <c r="CX8" s="523"/>
      <c r="CY8" s="523"/>
      <c r="CZ8" s="523"/>
      <c r="DA8" s="524"/>
      <c r="DB8" s="522">
        <v>0.13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3540</v>
      </c>
      <c r="BO9" s="420"/>
      <c r="BP9" s="420"/>
      <c r="BQ9" s="420"/>
      <c r="BR9" s="420"/>
      <c r="BS9" s="420"/>
      <c r="BT9" s="420"/>
      <c r="BU9" s="421"/>
      <c r="BV9" s="419">
        <v>28160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15.4</v>
      </c>
      <c r="CU9" s="417"/>
      <c r="CV9" s="417"/>
      <c r="CW9" s="417"/>
      <c r="CX9" s="417"/>
      <c r="CY9" s="417"/>
      <c r="CZ9" s="417"/>
      <c r="DA9" s="418"/>
      <c r="DB9" s="416">
        <v>17.899999999999999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2555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v>
      </c>
      <c r="BO10" s="420"/>
      <c r="BP10" s="420"/>
      <c r="BQ10" s="420"/>
      <c r="BR10" s="420"/>
      <c r="BS10" s="420"/>
      <c r="BT10" s="420"/>
      <c r="BU10" s="421"/>
      <c r="BV10" s="419">
        <v>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2174</v>
      </c>
      <c r="S13" s="507"/>
      <c r="T13" s="507"/>
      <c r="U13" s="507"/>
      <c r="V13" s="508"/>
      <c r="W13" s="509" t="s">
        <v>131</v>
      </c>
      <c r="X13" s="405"/>
      <c r="Y13" s="405"/>
      <c r="Z13" s="405"/>
      <c r="AA13" s="405"/>
      <c r="AB13" s="406"/>
      <c r="AC13" s="372">
        <v>264</v>
      </c>
      <c r="AD13" s="373"/>
      <c r="AE13" s="373"/>
      <c r="AF13" s="373"/>
      <c r="AG13" s="374"/>
      <c r="AH13" s="372">
        <v>257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3541</v>
      </c>
      <c r="BO13" s="420"/>
      <c r="BP13" s="420"/>
      <c r="BQ13" s="420"/>
      <c r="BR13" s="420"/>
      <c r="BS13" s="420"/>
      <c r="BT13" s="420"/>
      <c r="BU13" s="421"/>
      <c r="BV13" s="419">
        <v>28161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10.8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2288</v>
      </c>
      <c r="S14" s="507"/>
      <c r="T14" s="507"/>
      <c r="U14" s="507"/>
      <c r="V14" s="508"/>
      <c r="W14" s="510"/>
      <c r="X14" s="408"/>
      <c r="Y14" s="408"/>
      <c r="Z14" s="408"/>
      <c r="AA14" s="408"/>
      <c r="AB14" s="409"/>
      <c r="AC14" s="499">
        <v>20.9</v>
      </c>
      <c r="AD14" s="500"/>
      <c r="AE14" s="500"/>
      <c r="AF14" s="500"/>
      <c r="AG14" s="501"/>
      <c r="AH14" s="499">
        <v>20.3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5.9</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2228</v>
      </c>
      <c r="S15" s="507"/>
      <c r="T15" s="507"/>
      <c r="U15" s="507"/>
      <c r="V15" s="508"/>
      <c r="W15" s="509" t="s">
        <v>137</v>
      </c>
      <c r="X15" s="405"/>
      <c r="Y15" s="405"/>
      <c r="Z15" s="405"/>
      <c r="AA15" s="405"/>
      <c r="AB15" s="406"/>
      <c r="AC15" s="372">
        <v>208</v>
      </c>
      <c r="AD15" s="373"/>
      <c r="AE15" s="373"/>
      <c r="AF15" s="373"/>
      <c r="AG15" s="374"/>
      <c r="AH15" s="372">
        <v>189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384014</v>
      </c>
      <c r="BO15" s="449"/>
      <c r="BP15" s="449"/>
      <c r="BQ15" s="449"/>
      <c r="BR15" s="449"/>
      <c r="BS15" s="449"/>
      <c r="BT15" s="449"/>
      <c r="BU15" s="450"/>
      <c r="BV15" s="448">
        <v>375595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16.5</v>
      </c>
      <c r="AD16" s="500"/>
      <c r="AE16" s="500"/>
      <c r="AF16" s="500"/>
      <c r="AG16" s="501"/>
      <c r="AH16" s="499">
        <v>14.9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2852290</v>
      </c>
      <c r="BO16" s="420"/>
      <c r="BP16" s="420"/>
      <c r="BQ16" s="420"/>
      <c r="BR16" s="420"/>
      <c r="BS16" s="420"/>
      <c r="BT16" s="420"/>
      <c r="BU16" s="421"/>
      <c r="BV16" s="419">
        <v>2817918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792</v>
      </c>
      <c r="AD17" s="373"/>
      <c r="AE17" s="373"/>
      <c r="AF17" s="373"/>
      <c r="AG17" s="374"/>
      <c r="AH17" s="372">
        <v>821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463768</v>
      </c>
      <c r="BO17" s="420"/>
      <c r="BP17" s="420"/>
      <c r="BQ17" s="420"/>
      <c r="BR17" s="420"/>
      <c r="BS17" s="420"/>
      <c r="BT17" s="420"/>
      <c r="BU17" s="421"/>
      <c r="BV17" s="419">
        <v>454458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665.54</v>
      </c>
      <c r="M18" s="472"/>
      <c r="N18" s="472"/>
      <c r="O18" s="472"/>
      <c r="P18" s="472"/>
      <c r="Q18" s="472"/>
      <c r="R18" s="473"/>
      <c r="S18" s="473"/>
      <c r="T18" s="473"/>
      <c r="U18" s="473"/>
      <c r="V18" s="474"/>
      <c r="W18" s="490"/>
      <c r="X18" s="491"/>
      <c r="Y18" s="491"/>
      <c r="Z18" s="491"/>
      <c r="AA18" s="491"/>
      <c r="AB18" s="515"/>
      <c r="AC18" s="389">
        <v>62.7</v>
      </c>
      <c r="AD18" s="390"/>
      <c r="AE18" s="390"/>
      <c r="AF18" s="390"/>
      <c r="AG18" s="475"/>
      <c r="AH18" s="389">
        <v>64.8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2506957</v>
      </c>
      <c r="BO18" s="420"/>
      <c r="BP18" s="420"/>
      <c r="BQ18" s="420"/>
      <c r="BR18" s="420"/>
      <c r="BS18" s="420"/>
      <c r="BT18" s="420"/>
      <c r="BU18" s="421"/>
      <c r="BV18" s="419">
        <v>2492641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3454560</v>
      </c>
      <c r="BO19" s="420"/>
      <c r="BP19" s="420"/>
      <c r="BQ19" s="420"/>
      <c r="BR19" s="420"/>
      <c r="BS19" s="420"/>
      <c r="BT19" s="420"/>
      <c r="BU19" s="421"/>
      <c r="BV19" s="419">
        <v>3337159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5799786</v>
      </c>
      <c r="BO22" s="449"/>
      <c r="BP22" s="449"/>
      <c r="BQ22" s="449"/>
      <c r="BR22" s="449"/>
      <c r="BS22" s="449"/>
      <c r="BT22" s="449"/>
      <c r="BU22" s="450"/>
      <c r="BV22" s="448">
        <v>5259298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5499129</v>
      </c>
      <c r="BO23" s="420"/>
      <c r="BP23" s="420"/>
      <c r="BQ23" s="420"/>
      <c r="BR23" s="420"/>
      <c r="BS23" s="420"/>
      <c r="BT23" s="420"/>
      <c r="BU23" s="421"/>
      <c r="BV23" s="419">
        <v>4893834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7100</v>
      </c>
      <c r="R24" s="373"/>
      <c r="S24" s="373"/>
      <c r="T24" s="373"/>
      <c r="U24" s="373"/>
      <c r="V24" s="374"/>
      <c r="W24" s="462"/>
      <c r="X24" s="399"/>
      <c r="Y24" s="400"/>
      <c r="Z24" s="375" t="s">
        <v>162</v>
      </c>
      <c r="AA24" s="376"/>
      <c r="AB24" s="376"/>
      <c r="AC24" s="376"/>
      <c r="AD24" s="376"/>
      <c r="AE24" s="376"/>
      <c r="AF24" s="376"/>
      <c r="AG24" s="377"/>
      <c r="AH24" s="372">
        <v>72</v>
      </c>
      <c r="AI24" s="373"/>
      <c r="AJ24" s="373"/>
      <c r="AK24" s="373"/>
      <c r="AL24" s="374"/>
      <c r="AM24" s="372">
        <v>205344</v>
      </c>
      <c r="AN24" s="373"/>
      <c r="AO24" s="373"/>
      <c r="AP24" s="373"/>
      <c r="AQ24" s="373"/>
      <c r="AR24" s="374"/>
      <c r="AS24" s="372">
        <v>2852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4643181</v>
      </c>
      <c r="BO24" s="420"/>
      <c r="BP24" s="420"/>
      <c r="BQ24" s="420"/>
      <c r="BR24" s="420"/>
      <c r="BS24" s="420"/>
      <c r="BT24" s="420"/>
      <c r="BU24" s="421"/>
      <c r="BV24" s="419">
        <v>3951822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494461</v>
      </c>
      <c r="BO25" s="449"/>
      <c r="BP25" s="449"/>
      <c r="BQ25" s="449"/>
      <c r="BR25" s="449"/>
      <c r="BS25" s="449"/>
      <c r="BT25" s="449"/>
      <c r="BU25" s="450"/>
      <c r="BV25" s="448">
        <v>388543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2700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45766</v>
      </c>
      <c r="AN27" s="373"/>
      <c r="AO27" s="373"/>
      <c r="AP27" s="373"/>
      <c r="AQ27" s="373"/>
      <c r="AR27" s="374"/>
      <c r="AS27" s="372">
        <v>3269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99853</v>
      </c>
      <c r="BO27" s="454"/>
      <c r="BP27" s="454"/>
      <c r="BQ27" s="454"/>
      <c r="BR27" s="454"/>
      <c r="BS27" s="454"/>
      <c r="BT27" s="454"/>
      <c r="BU27" s="455"/>
      <c r="BV27" s="453">
        <v>99853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654216</v>
      </c>
      <c r="BO28" s="449"/>
      <c r="BP28" s="449"/>
      <c r="BQ28" s="449"/>
      <c r="BR28" s="449"/>
      <c r="BS28" s="449"/>
      <c r="BT28" s="449"/>
      <c r="BU28" s="450"/>
      <c r="BV28" s="448">
        <v>654215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2000</v>
      </c>
      <c r="R29" s="373"/>
      <c r="S29" s="373"/>
      <c r="T29" s="373"/>
      <c r="U29" s="373"/>
      <c r="V29" s="374"/>
      <c r="W29" s="463"/>
      <c r="X29" s="464"/>
      <c r="Y29" s="465"/>
      <c r="Z29" s="375" t="s">
        <v>177</v>
      </c>
      <c r="AA29" s="376"/>
      <c r="AB29" s="376"/>
      <c r="AC29" s="376"/>
      <c r="AD29" s="376"/>
      <c r="AE29" s="376"/>
      <c r="AF29" s="376"/>
      <c r="AG29" s="377"/>
      <c r="AH29" s="372">
        <v>86</v>
      </c>
      <c r="AI29" s="373"/>
      <c r="AJ29" s="373"/>
      <c r="AK29" s="373"/>
      <c r="AL29" s="374"/>
      <c r="AM29" s="372">
        <v>251110</v>
      </c>
      <c r="AN29" s="373"/>
      <c r="AO29" s="373"/>
      <c r="AP29" s="373"/>
      <c r="AQ29" s="373"/>
      <c r="AR29" s="374"/>
      <c r="AS29" s="372">
        <v>2920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119856</v>
      </c>
      <c r="BO29" s="420"/>
      <c r="BP29" s="420"/>
      <c r="BQ29" s="420"/>
      <c r="BR29" s="420"/>
      <c r="BS29" s="420"/>
      <c r="BT29" s="420"/>
      <c r="BU29" s="421"/>
      <c r="BV29" s="419">
        <v>119856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1553290</v>
      </c>
      <c r="BO30" s="454"/>
      <c r="BP30" s="454"/>
      <c r="BQ30" s="454"/>
      <c r="BR30" s="454"/>
      <c r="BS30" s="454"/>
      <c r="BT30" s="454"/>
      <c r="BU30" s="455"/>
      <c r="BV30" s="453">
        <v>1311130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富良野広域連合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南富良野町振興公社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町立診療所事業特別会計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上川教育研修センター</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adZhr6a+ZunPeeI7Z4oSMXrs0wEbOZy84u2FlsHSBmggmSZtN9iYRqc1fSccRT+OoaLIT44b55dcISwH6Qbw==" saltValue="HnWMZGZMd0FTi21nEYdP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9" zoomScaleSheetLayoutView="100" workbookViewId="0">
      <selection activeCell="H34" sqref="H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2.5099999999999998</v>
      </c>
      <c r="G34" s="33">
        <v>3.64</v>
      </c>
      <c r="H34" s="33">
        <v>2.25</v>
      </c>
      <c r="I34" s="33">
        <v>3.2</v>
      </c>
      <c r="J34" s="34">
        <v>3.26</v>
      </c>
      <c r="K34" s="22"/>
      <c r="L34" s="22"/>
      <c r="M34" s="22"/>
      <c r="N34" s="22"/>
      <c r="O34" s="22"/>
      <c r="P34" s="22"/>
    </row>
    <row r="35" spans="1:16" ht="39" customHeight="1" x14ac:dyDescent="0.15">
      <c r="A35" s="22"/>
      <c r="B35" s="35"/>
      <c r="C35" s="1145" t="s">
        <v>533</v>
      </c>
      <c r="D35" s="1146"/>
      <c r="E35" s="1147"/>
      <c r="F35" s="36" t="s">
        <v>487</v>
      </c>
      <c r="G35" s="37" t="s">
        <v>487</v>
      </c>
      <c r="H35" s="37" t="s">
        <v>487</v>
      </c>
      <c r="I35" s="37" t="s">
        <v>487</v>
      </c>
      <c r="J35" s="38">
        <v>0.39</v>
      </c>
      <c r="K35" s="22"/>
      <c r="L35" s="22"/>
      <c r="M35" s="22"/>
      <c r="N35" s="22"/>
      <c r="O35" s="22"/>
      <c r="P35" s="22"/>
    </row>
    <row r="36" spans="1:16" ht="39" customHeight="1" x14ac:dyDescent="0.15">
      <c r="A36" s="22"/>
      <c r="B36" s="35"/>
      <c r="C36" s="1145" t="s">
        <v>534</v>
      </c>
      <c r="D36" s="1146"/>
      <c r="E36" s="1147"/>
      <c r="F36" s="36" t="s">
        <v>487</v>
      </c>
      <c r="G36" s="37" t="s">
        <v>487</v>
      </c>
      <c r="H36" s="37" t="s">
        <v>487</v>
      </c>
      <c r="I36" s="37" t="s">
        <v>487</v>
      </c>
      <c r="J36" s="38">
        <v>0.3</v>
      </c>
      <c r="K36" s="22"/>
      <c r="L36" s="22"/>
      <c r="M36" s="22"/>
      <c r="N36" s="22"/>
      <c r="O36" s="22"/>
      <c r="P36" s="22"/>
    </row>
    <row r="37" spans="1:16" ht="39" customHeight="1" x14ac:dyDescent="0.15">
      <c r="A37" s="22"/>
      <c r="B37" s="35"/>
      <c r="C37" s="1145" t="s">
        <v>535</v>
      </c>
      <c r="D37" s="1146"/>
      <c r="E37" s="1147"/>
      <c r="F37" s="36">
        <v>0.1</v>
      </c>
      <c r="G37" s="37">
        <v>0.12</v>
      </c>
      <c r="H37" s="37">
        <v>0.2</v>
      </c>
      <c r="I37" s="37">
        <v>0.23</v>
      </c>
      <c r="J37" s="38">
        <v>0.18</v>
      </c>
      <c r="K37" s="22"/>
      <c r="L37" s="22"/>
      <c r="M37" s="22"/>
      <c r="N37" s="22"/>
      <c r="O37" s="22"/>
      <c r="P37" s="22"/>
    </row>
    <row r="38" spans="1:16" ht="39" customHeight="1" x14ac:dyDescent="0.15">
      <c r="A38" s="22"/>
      <c r="B38" s="35"/>
      <c r="C38" s="1145" t="s">
        <v>536</v>
      </c>
      <c r="D38" s="1146"/>
      <c r="E38" s="1147"/>
      <c r="F38" s="36" t="s">
        <v>487</v>
      </c>
      <c r="G38" s="37">
        <v>0.08</v>
      </c>
      <c r="H38" s="37">
        <v>0.06</v>
      </c>
      <c r="I38" s="37">
        <v>0.09</v>
      </c>
      <c r="J38" s="38">
        <v>0.1</v>
      </c>
      <c r="K38" s="22"/>
      <c r="L38" s="22"/>
      <c r="M38" s="22"/>
      <c r="N38" s="22"/>
      <c r="O38" s="22"/>
      <c r="P38" s="22"/>
    </row>
    <row r="39" spans="1:16" ht="39" customHeight="1" x14ac:dyDescent="0.15">
      <c r="A39" s="22"/>
      <c r="B39" s="35"/>
      <c r="C39" s="1145" t="s">
        <v>537</v>
      </c>
      <c r="D39" s="1146"/>
      <c r="E39" s="1147"/>
      <c r="F39" s="36">
        <v>0</v>
      </c>
      <c r="G39" s="37">
        <v>0</v>
      </c>
      <c r="H39" s="37">
        <v>0.02</v>
      </c>
      <c r="I39" s="37">
        <v>0.03</v>
      </c>
      <c r="J39" s="38">
        <v>0.03</v>
      </c>
      <c r="K39" s="22"/>
      <c r="L39" s="22"/>
      <c r="M39" s="22"/>
      <c r="N39" s="22"/>
      <c r="O39" s="22"/>
      <c r="P39" s="22"/>
    </row>
    <row r="40" spans="1:16" ht="39" customHeight="1" x14ac:dyDescent="0.15">
      <c r="A40" s="22"/>
      <c r="B40" s="35"/>
      <c r="C40" s="1145" t="s">
        <v>538</v>
      </c>
      <c r="D40" s="1146"/>
      <c r="E40" s="1147"/>
      <c r="F40" s="36">
        <v>0.02</v>
      </c>
      <c r="G40" s="37">
        <v>0.22</v>
      </c>
      <c r="H40" s="37">
        <v>0.12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0.14000000000000001</v>
      </c>
      <c r="G43" s="42">
        <v>0.12</v>
      </c>
      <c r="H43" s="42">
        <v>0.14000000000000001</v>
      </c>
      <c r="I43" s="42">
        <v>0.37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ypSRNo+2oLSZ7S6nCR1ciGsCVtH01ctcvbEbp57wCep2Q8iCXQ2sbLBgLTSWKdYBTb5x/42hrhCVpESNf2u9A==" saltValue="HnryWhWLIhCV6kfO318/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0" zoomScaleSheetLayoutView="55" workbookViewId="0">
      <selection activeCell="N50" sqref="N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778</v>
      </c>
      <c r="L45" s="60">
        <v>783</v>
      </c>
      <c r="M45" s="60">
        <v>721</v>
      </c>
      <c r="N45" s="60">
        <v>655</v>
      </c>
      <c r="O45" s="61">
        <v>590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87</v>
      </c>
      <c r="L48" s="64">
        <v>98</v>
      </c>
      <c r="M48" s="64">
        <v>103</v>
      </c>
      <c r="N48" s="64">
        <v>119</v>
      </c>
      <c r="O48" s="65">
        <v>155</v>
      </c>
      <c r="P48" s="48"/>
      <c r="Q48" s="48"/>
      <c r="R48" s="48"/>
      <c r="S48" s="48"/>
      <c r="T48" s="48"/>
      <c r="U48" s="48"/>
    </row>
    <row r="49" spans="1:21" ht="30.75" customHeight="1" x14ac:dyDescent="0.15">
      <c r="A49" s="48"/>
      <c r="B49" s="1178"/>
      <c r="C49" s="1179"/>
      <c r="D49" s="62"/>
      <c r="E49" s="1155" t="s">
        <v>14</v>
      </c>
      <c r="F49" s="1155"/>
      <c r="G49" s="1155"/>
      <c r="H49" s="1155"/>
      <c r="I49" s="1155"/>
      <c r="J49" s="1156"/>
      <c r="K49" s="63">
        <v>13</v>
      </c>
      <c r="L49" s="64">
        <v>14</v>
      </c>
      <c r="M49" s="64">
        <v>13</v>
      </c>
      <c r="N49" s="64">
        <v>13</v>
      </c>
      <c r="O49" s="65">
        <v>13</v>
      </c>
      <c r="P49" s="48"/>
      <c r="Q49" s="48"/>
      <c r="R49" s="48"/>
      <c r="S49" s="48"/>
      <c r="T49" s="48"/>
      <c r="U49" s="48"/>
    </row>
    <row r="50" spans="1:21" ht="30.75" customHeight="1" x14ac:dyDescent="0.15">
      <c r="A50" s="48"/>
      <c r="B50" s="1178"/>
      <c r="C50" s="1179"/>
      <c r="D50" s="62"/>
      <c r="E50" s="1155" t="s">
        <v>15</v>
      </c>
      <c r="F50" s="1155"/>
      <c r="G50" s="1155"/>
      <c r="H50" s="1155"/>
      <c r="I50" s="1155"/>
      <c r="J50" s="1156"/>
      <c r="K50" s="63">
        <v>46</v>
      </c>
      <c r="L50" s="64">
        <v>36</v>
      </c>
      <c r="M50" s="64">
        <v>32</v>
      </c>
      <c r="N50" s="64">
        <v>27</v>
      </c>
      <c r="O50" s="65">
        <v>21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646</v>
      </c>
      <c r="L52" s="64">
        <v>659</v>
      </c>
      <c r="M52" s="64">
        <v>613</v>
      </c>
      <c r="N52" s="64">
        <v>565</v>
      </c>
      <c r="O52" s="65">
        <v>533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278</v>
      </c>
      <c r="L53" s="69">
        <v>272</v>
      </c>
      <c r="M53" s="69">
        <v>256</v>
      </c>
      <c r="N53" s="69">
        <v>249</v>
      </c>
      <c r="O53" s="70">
        <v>246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1J4l6OTQ/XQ272m3+uokgmcTuZ3Bcv37OG5TGjWaNJJWmDUNuA79LJPlSb+1XP/bwTUDtv8FWPlxvOqh400IQ==" saltValue="NMNxHDhDo/s1OOJlP3Cl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M49" sqref="M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5408</v>
      </c>
      <c r="J41" s="344">
        <v>5797</v>
      </c>
      <c r="K41" s="344">
        <v>5404</v>
      </c>
      <c r="L41" s="344">
        <v>5259</v>
      </c>
      <c r="M41" s="345">
        <v>5800</v>
      </c>
    </row>
    <row r="42" spans="2:13" ht="27.75" customHeight="1" x14ac:dyDescent="0.15">
      <c r="B42" s="1186"/>
      <c r="C42" s="1187"/>
      <c r="D42" s="106"/>
      <c r="E42" s="1190" t="s">
        <v>32</v>
      </c>
      <c r="F42" s="1190"/>
      <c r="G42" s="1190"/>
      <c r="H42" s="1191"/>
      <c r="I42" s="346">
        <v>95</v>
      </c>
      <c r="J42" s="347">
        <v>87</v>
      </c>
      <c r="K42" s="347">
        <v>69</v>
      </c>
      <c r="L42" s="347">
        <v>61</v>
      </c>
      <c r="M42" s="348">
        <v>69</v>
      </c>
    </row>
    <row r="43" spans="2:13" ht="27.75" customHeight="1" x14ac:dyDescent="0.15">
      <c r="B43" s="1186"/>
      <c r="C43" s="1187"/>
      <c r="D43" s="106"/>
      <c r="E43" s="1190" t="s">
        <v>33</v>
      </c>
      <c r="F43" s="1190"/>
      <c r="G43" s="1190"/>
      <c r="H43" s="1191"/>
      <c r="I43" s="346">
        <v>957</v>
      </c>
      <c r="J43" s="347">
        <v>1125</v>
      </c>
      <c r="K43" s="347">
        <v>1019</v>
      </c>
      <c r="L43" s="347">
        <v>978</v>
      </c>
      <c r="M43" s="348">
        <v>997</v>
      </c>
    </row>
    <row r="44" spans="2:13" ht="27.75" customHeight="1" x14ac:dyDescent="0.15">
      <c r="B44" s="1186"/>
      <c r="C44" s="1187"/>
      <c r="D44" s="106"/>
      <c r="E44" s="1190" t="s">
        <v>34</v>
      </c>
      <c r="F44" s="1190"/>
      <c r="G44" s="1190"/>
      <c r="H44" s="1191"/>
      <c r="I44" s="346">
        <v>58</v>
      </c>
      <c r="J44" s="347">
        <v>45</v>
      </c>
      <c r="K44" s="347">
        <v>32</v>
      </c>
      <c r="L44" s="347">
        <v>20</v>
      </c>
      <c r="M44" s="348">
        <v>8</v>
      </c>
    </row>
    <row r="45" spans="2:13" ht="27.75" customHeight="1" x14ac:dyDescent="0.15">
      <c r="B45" s="1186"/>
      <c r="C45" s="1187"/>
      <c r="D45" s="106"/>
      <c r="E45" s="1190" t="s">
        <v>35</v>
      </c>
      <c r="F45" s="1190"/>
      <c r="G45" s="1190"/>
      <c r="H45" s="1191"/>
      <c r="I45" s="346">
        <v>285</v>
      </c>
      <c r="J45" s="347">
        <v>230</v>
      </c>
      <c r="K45" s="347">
        <v>248</v>
      </c>
      <c r="L45" s="347">
        <v>222</v>
      </c>
      <c r="M45" s="348">
        <v>231</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1564</v>
      </c>
      <c r="J50" s="347">
        <v>1829</v>
      </c>
      <c r="K50" s="347">
        <v>2042</v>
      </c>
      <c r="L50" s="347">
        <v>2357</v>
      </c>
      <c r="M50" s="348">
        <v>2582</v>
      </c>
    </row>
    <row r="51" spans="2:13" ht="27.75" customHeight="1" x14ac:dyDescent="0.15">
      <c r="B51" s="1186"/>
      <c r="C51" s="1187"/>
      <c r="D51" s="106"/>
      <c r="E51" s="1190" t="s">
        <v>42</v>
      </c>
      <c r="F51" s="1190"/>
      <c r="G51" s="1190"/>
      <c r="H51" s="1191"/>
      <c r="I51" s="346">
        <v>453</v>
      </c>
      <c r="J51" s="347">
        <v>489</v>
      </c>
      <c r="K51" s="347">
        <v>461</v>
      </c>
      <c r="L51" s="347">
        <v>407</v>
      </c>
      <c r="M51" s="348">
        <v>352</v>
      </c>
    </row>
    <row r="52" spans="2:13" ht="27.75" customHeight="1" x14ac:dyDescent="0.15">
      <c r="B52" s="1188"/>
      <c r="C52" s="1189"/>
      <c r="D52" s="106"/>
      <c r="E52" s="1190" t="s">
        <v>43</v>
      </c>
      <c r="F52" s="1190"/>
      <c r="G52" s="1190"/>
      <c r="H52" s="1191"/>
      <c r="I52" s="346">
        <v>4409</v>
      </c>
      <c r="J52" s="347">
        <v>3931</v>
      </c>
      <c r="K52" s="347">
        <v>4016</v>
      </c>
      <c r="L52" s="347">
        <v>4177</v>
      </c>
      <c r="M52" s="348">
        <v>4024</v>
      </c>
    </row>
    <row r="53" spans="2:13" ht="27.75" customHeight="1" thickBot="1" x14ac:dyDescent="0.2">
      <c r="B53" s="1192" t="s">
        <v>19</v>
      </c>
      <c r="C53" s="1193"/>
      <c r="D53" s="110"/>
      <c r="E53" s="1194" t="s">
        <v>44</v>
      </c>
      <c r="F53" s="1194"/>
      <c r="G53" s="1194"/>
      <c r="H53" s="1195"/>
      <c r="I53" s="349">
        <v>378</v>
      </c>
      <c r="J53" s="350">
        <v>1036</v>
      </c>
      <c r="K53" s="350">
        <v>254</v>
      </c>
      <c r="L53" s="350">
        <v>-402</v>
      </c>
      <c r="M53" s="351">
        <v>148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dzGk1AJpLeQ3poToI9ifpwteyfbHaJGiMQKtdAYsJkiBqryOCZ2MZFyrFuD+UZIPDv+jsLdiSBCCFtBhAkvLg==" saltValue="zMDiMZ/pXSHK0QQzRA7Q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654</v>
      </c>
      <c r="G55" s="352">
        <v>654</v>
      </c>
      <c r="H55" s="353">
        <v>654</v>
      </c>
    </row>
    <row r="56" spans="2:8" ht="52.5" customHeight="1" x14ac:dyDescent="0.15">
      <c r="B56" s="122"/>
      <c r="C56" s="1213" t="s">
        <v>47</v>
      </c>
      <c r="D56" s="1213"/>
      <c r="E56" s="1214"/>
      <c r="F56" s="354">
        <v>120</v>
      </c>
      <c r="G56" s="354">
        <v>120</v>
      </c>
      <c r="H56" s="355">
        <v>120</v>
      </c>
    </row>
    <row r="57" spans="2:8" ht="53.25" customHeight="1" x14ac:dyDescent="0.15">
      <c r="B57" s="122"/>
      <c r="C57" s="1215" t="s">
        <v>48</v>
      </c>
      <c r="D57" s="1215"/>
      <c r="E57" s="1216"/>
      <c r="F57" s="356">
        <v>973</v>
      </c>
      <c r="G57" s="356">
        <v>1311</v>
      </c>
      <c r="H57" s="357">
        <v>1553</v>
      </c>
    </row>
    <row r="58" spans="2:8" ht="45.75" customHeight="1" x14ac:dyDescent="0.15">
      <c r="B58" s="123"/>
      <c r="C58" s="1203" t="s">
        <v>552</v>
      </c>
      <c r="D58" s="1204"/>
      <c r="E58" s="1205"/>
      <c r="F58" s="358">
        <v>752</v>
      </c>
      <c r="G58" s="358">
        <v>906</v>
      </c>
      <c r="H58" s="359">
        <v>1015</v>
      </c>
    </row>
    <row r="59" spans="2:8" ht="45.75" customHeight="1" x14ac:dyDescent="0.15">
      <c r="B59" s="123"/>
      <c r="C59" s="1203" t="s">
        <v>553</v>
      </c>
      <c r="D59" s="1204"/>
      <c r="E59" s="1205"/>
      <c r="F59" s="358">
        <v>0</v>
      </c>
      <c r="G59" s="358">
        <v>176</v>
      </c>
      <c r="H59" s="359">
        <v>312</v>
      </c>
    </row>
    <row r="60" spans="2:8" ht="45.75" customHeight="1" x14ac:dyDescent="0.15">
      <c r="B60" s="123"/>
      <c r="C60" s="1203" t="s">
        <v>554</v>
      </c>
      <c r="D60" s="1204"/>
      <c r="E60" s="1205"/>
      <c r="F60" s="358">
        <v>157</v>
      </c>
      <c r="G60" s="358">
        <v>177</v>
      </c>
      <c r="H60" s="359">
        <v>179</v>
      </c>
    </row>
    <row r="61" spans="2:8" ht="45.75" customHeight="1" x14ac:dyDescent="0.15">
      <c r="B61" s="123"/>
      <c r="C61" s="1203" t="s">
        <v>555</v>
      </c>
      <c r="D61" s="1204"/>
      <c r="E61" s="1205"/>
      <c r="F61" s="358">
        <v>28</v>
      </c>
      <c r="G61" s="358">
        <v>26</v>
      </c>
      <c r="H61" s="359">
        <v>31</v>
      </c>
    </row>
    <row r="62" spans="2:8" ht="45.75" customHeight="1" thickBot="1" x14ac:dyDescent="0.2">
      <c r="B62" s="124"/>
      <c r="C62" s="1206" t="s">
        <v>556</v>
      </c>
      <c r="D62" s="1207"/>
      <c r="E62" s="1208"/>
      <c r="F62" s="360">
        <v>11</v>
      </c>
      <c r="G62" s="360">
        <v>11</v>
      </c>
      <c r="H62" s="361">
        <v>11</v>
      </c>
    </row>
    <row r="63" spans="2:8" ht="52.5" customHeight="1" thickBot="1" x14ac:dyDescent="0.2">
      <c r="B63" s="125"/>
      <c r="C63" s="1209" t="s">
        <v>49</v>
      </c>
      <c r="D63" s="1209"/>
      <c r="E63" s="1210"/>
      <c r="F63" s="362">
        <v>1747</v>
      </c>
      <c r="G63" s="362">
        <v>2085</v>
      </c>
      <c r="H63" s="363">
        <v>2327</v>
      </c>
    </row>
    <row r="64" spans="2:8" x14ac:dyDescent="0.15"/>
  </sheetData>
  <sheetProtection algorithmName="SHA-512" hashValue="qCjQInJDCKB76IVIJ1LGabvuiQvCyeP5/jFKJM4AcxjWB9BgWduM4G7f9nnH47wBEulFifqu2DKr4Kzvtnc5KQ==" saltValue="JucIba8Dnd49CgV48ET8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263355</v>
      </c>
      <c r="E3" s="144"/>
      <c r="F3" s="145">
        <v>301035</v>
      </c>
      <c r="G3" s="146"/>
      <c r="H3" s="147"/>
    </row>
    <row r="4" spans="1:8" x14ac:dyDescent="0.15">
      <c r="A4" s="148"/>
      <c r="B4" s="149"/>
      <c r="C4" s="150"/>
      <c r="D4" s="151">
        <v>212146</v>
      </c>
      <c r="E4" s="152"/>
      <c r="F4" s="153">
        <v>154376</v>
      </c>
      <c r="G4" s="154"/>
      <c r="H4" s="155"/>
    </row>
    <row r="5" spans="1:8" x14ac:dyDescent="0.15">
      <c r="A5" s="136" t="s">
        <v>519</v>
      </c>
      <c r="B5" s="141"/>
      <c r="C5" s="142"/>
      <c r="D5" s="143">
        <v>737328</v>
      </c>
      <c r="E5" s="144"/>
      <c r="F5" s="145">
        <v>277467</v>
      </c>
      <c r="G5" s="146"/>
      <c r="H5" s="147"/>
    </row>
    <row r="6" spans="1:8" x14ac:dyDescent="0.15">
      <c r="A6" s="148"/>
      <c r="B6" s="149"/>
      <c r="C6" s="150"/>
      <c r="D6" s="151">
        <v>156500</v>
      </c>
      <c r="E6" s="152"/>
      <c r="F6" s="153">
        <v>128378</v>
      </c>
      <c r="G6" s="154"/>
      <c r="H6" s="155"/>
    </row>
    <row r="7" spans="1:8" x14ac:dyDescent="0.15">
      <c r="A7" s="136" t="s">
        <v>520</v>
      </c>
      <c r="B7" s="141"/>
      <c r="C7" s="142"/>
      <c r="D7" s="143">
        <v>242553</v>
      </c>
      <c r="E7" s="144"/>
      <c r="F7" s="145">
        <v>282256</v>
      </c>
      <c r="G7" s="146"/>
      <c r="H7" s="147"/>
    </row>
    <row r="8" spans="1:8" x14ac:dyDescent="0.15">
      <c r="A8" s="148"/>
      <c r="B8" s="149"/>
      <c r="C8" s="150"/>
      <c r="D8" s="151">
        <v>157709</v>
      </c>
      <c r="E8" s="152"/>
      <c r="F8" s="153">
        <v>145453</v>
      </c>
      <c r="G8" s="154"/>
      <c r="H8" s="155"/>
    </row>
    <row r="9" spans="1:8" x14ac:dyDescent="0.15">
      <c r="A9" s="136" t="s">
        <v>521</v>
      </c>
      <c r="B9" s="141"/>
      <c r="C9" s="142"/>
      <c r="D9" s="143">
        <v>379496</v>
      </c>
      <c r="E9" s="144"/>
      <c r="F9" s="145">
        <v>295341</v>
      </c>
      <c r="G9" s="146"/>
      <c r="H9" s="147"/>
    </row>
    <row r="10" spans="1:8" x14ac:dyDescent="0.15">
      <c r="A10" s="148"/>
      <c r="B10" s="149"/>
      <c r="C10" s="150"/>
      <c r="D10" s="151">
        <v>148371</v>
      </c>
      <c r="E10" s="152"/>
      <c r="F10" s="153">
        <v>137402</v>
      </c>
      <c r="G10" s="154"/>
      <c r="H10" s="155"/>
    </row>
    <row r="11" spans="1:8" x14ac:dyDescent="0.15">
      <c r="A11" s="136" t="s">
        <v>522</v>
      </c>
      <c r="B11" s="141"/>
      <c r="C11" s="142"/>
      <c r="D11" s="143">
        <v>627231</v>
      </c>
      <c r="E11" s="144"/>
      <c r="F11" s="145">
        <v>292845</v>
      </c>
      <c r="G11" s="146"/>
      <c r="H11" s="147"/>
    </row>
    <row r="12" spans="1:8" x14ac:dyDescent="0.15">
      <c r="A12" s="148"/>
      <c r="B12" s="149"/>
      <c r="C12" s="156"/>
      <c r="D12" s="151">
        <v>434516</v>
      </c>
      <c r="E12" s="152"/>
      <c r="F12" s="153">
        <v>143187</v>
      </c>
      <c r="G12" s="154"/>
      <c r="H12" s="155"/>
    </row>
    <row r="13" spans="1:8" x14ac:dyDescent="0.15">
      <c r="A13" s="136"/>
      <c r="B13" s="141"/>
      <c r="C13" s="157"/>
      <c r="D13" s="158">
        <v>449993</v>
      </c>
      <c r="E13" s="159"/>
      <c r="F13" s="160">
        <v>289789</v>
      </c>
      <c r="G13" s="161"/>
      <c r="H13" s="147"/>
    </row>
    <row r="14" spans="1:8" x14ac:dyDescent="0.15">
      <c r="A14" s="148"/>
      <c r="B14" s="149"/>
      <c r="C14" s="150"/>
      <c r="D14" s="151">
        <v>221848</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2.5099999999999998</v>
      </c>
      <c r="C19" s="162">
        <f>ROUND(VALUE(SUBSTITUTE(実質収支比率等に係る経年分析!G$48,"▲","-")),2)</f>
        <v>3.72</v>
      </c>
      <c r="D19" s="162">
        <f>ROUND(VALUE(SUBSTITUTE(実質収支比率等に係る経年分析!H$48,"▲","-")),2)</f>
        <v>2.3199999999999998</v>
      </c>
      <c r="E19" s="162">
        <f>ROUND(VALUE(SUBSTITUTE(実質収支比率等に係る経年分析!I$48,"▲","-")),2)</f>
        <v>3.3</v>
      </c>
      <c r="F19" s="162">
        <f>ROUND(VALUE(SUBSTITUTE(実質収支比率等に係る経年分析!J$48,"▲","-")),2)</f>
        <v>3.38</v>
      </c>
    </row>
    <row r="20" spans="1:11" x14ac:dyDescent="0.15">
      <c r="A20" s="162" t="s">
        <v>53</v>
      </c>
      <c r="B20" s="162">
        <f>ROUND(VALUE(SUBSTITUTE(実質収支比率等に係る経年分析!F$47,"▲","-")),2)</f>
        <v>22.6</v>
      </c>
      <c r="C20" s="162">
        <f>ROUND(VALUE(SUBSTITUTE(実質収支比率等に係る経年分析!G$47,"▲","-")),2)</f>
        <v>21.83</v>
      </c>
      <c r="D20" s="162">
        <f>ROUND(VALUE(SUBSTITUTE(実質収支比率等に係る経年分析!H$47,"▲","-")),2)</f>
        <v>22.44</v>
      </c>
      <c r="E20" s="162">
        <f>ROUND(VALUE(SUBSTITUTE(実質収支比率等に係る経年分析!I$47,"▲","-")),2)</f>
        <v>22.51</v>
      </c>
      <c r="F20" s="162">
        <f>ROUND(VALUE(SUBSTITUTE(実質収支比率等に係る経年分析!J$47,"▲","-")),2)</f>
        <v>22.24</v>
      </c>
    </row>
    <row r="21" spans="1:11" x14ac:dyDescent="0.15">
      <c r="A21" s="162" t="s">
        <v>54</v>
      </c>
      <c r="B21" s="162">
        <f>IF(ISNUMBER(VALUE(SUBSTITUTE(実質収支比率等に係る経年分析!F$49,"▲","-"))),ROUND(VALUE(SUBSTITUTE(実質収支比率等に係る経年分析!F$49,"▲","-")),2),NA())</f>
        <v>-0.1</v>
      </c>
      <c r="C21" s="162">
        <f>IF(ISNUMBER(VALUE(SUBSTITUTE(実質収支比率等に係る経年分析!G$49,"▲","-"))),ROUND(VALUE(SUBSTITUTE(実質収支比率等に係る経年分析!G$49,"▲","-")),2),NA())</f>
        <v>1.29</v>
      </c>
      <c r="D21" s="162">
        <f>IF(ISNUMBER(VALUE(SUBSTITUTE(実質収支比率等に係る経年分析!H$49,"▲","-"))),ROUND(VALUE(SUBSTITUTE(実質収支比率等に係る経年分析!H$49,"▲","-")),2),NA())</f>
        <v>-1.51</v>
      </c>
      <c r="E21" s="162">
        <f>IF(ISNUMBER(VALUE(SUBSTITUTE(実質収支比率等に係る経年分析!I$49,"▲","-"))),ROUND(VALUE(SUBSTITUTE(実質収支比率等に係る経年分析!I$49,"▲","-")),2),NA())</f>
        <v>0.97</v>
      </c>
      <c r="F21" s="162">
        <f>IF(ISNUMBER(VALUE(SUBSTITUTE(実質収支比率等に係る経年分析!J$49,"▲","-"))),ROUND(VALUE(SUBSTITUTE(実質収支比率等に係る経年分析!J$49,"▲","-")),2),NA())</f>
        <v>0.12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0.14000000000000001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町立診療所事業特別会計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0.18</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0.39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2.5099999999999998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3.64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646</v>
      </c>
      <c r="E42" s="164"/>
      <c r="F42" s="164"/>
      <c r="G42" s="164">
        <f>'実質公債費比率（分子）の構造'!L$52</f>
        <v>659</v>
      </c>
      <c r="H42" s="164"/>
      <c r="I42" s="164"/>
      <c r="J42" s="164">
        <f>'実質公債費比率（分子）の構造'!M$52</f>
        <v>613</v>
      </c>
      <c r="K42" s="164"/>
      <c r="L42" s="164"/>
      <c r="M42" s="164">
        <f>'実質公債費比率（分子）の構造'!N$52</f>
        <v>565</v>
      </c>
      <c r="N42" s="164"/>
      <c r="O42" s="164"/>
      <c r="P42" s="164">
        <f>'実質公債費比率（分子）の構造'!O$52</f>
        <v>533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46</v>
      </c>
      <c r="C44" s="164"/>
      <c r="D44" s="164"/>
      <c r="E44" s="164">
        <f>'実質公債費比率（分子）の構造'!L$50</f>
        <v>36</v>
      </c>
      <c r="F44" s="164"/>
      <c r="G44" s="164"/>
      <c r="H44" s="164">
        <f>'実質公債費比率（分子）の構造'!M$50</f>
        <v>32</v>
      </c>
      <c r="I44" s="164"/>
      <c r="J44" s="164"/>
      <c r="K44" s="164">
        <f>'実質公債費比率（分子）の構造'!N$50</f>
        <v>27</v>
      </c>
      <c r="L44" s="164"/>
      <c r="M44" s="164"/>
      <c r="N44" s="164">
        <f>'実質公債費比率（分子）の構造'!O$50</f>
        <v>21</v>
      </c>
      <c r="O44" s="164"/>
      <c r="P44" s="164"/>
    </row>
    <row r="45" spans="1:16" x14ac:dyDescent="0.15">
      <c r="A45" s="164" t="s">
        <v>63</v>
      </c>
      <c r="B45" s="164">
        <f>'実質公債費比率（分子）の構造'!K$49</f>
        <v>13</v>
      </c>
      <c r="C45" s="164"/>
      <c r="D45" s="164"/>
      <c r="E45" s="164">
        <f>'実質公債費比率（分子）の構造'!L$49</f>
        <v>14</v>
      </c>
      <c r="F45" s="164"/>
      <c r="G45" s="164"/>
      <c r="H45" s="164">
        <f>'実質公債費比率（分子）の構造'!M$49</f>
        <v>13</v>
      </c>
      <c r="I45" s="164"/>
      <c r="J45" s="164"/>
      <c r="K45" s="164">
        <f>'実質公債費比率（分子）の構造'!N$49</f>
        <v>13</v>
      </c>
      <c r="L45" s="164"/>
      <c r="M45" s="164"/>
      <c r="N45" s="164">
        <f>'実質公債費比率（分子）の構造'!O$49</f>
        <v>13</v>
      </c>
      <c r="O45" s="164"/>
      <c r="P45" s="164"/>
    </row>
    <row r="46" spans="1:16" x14ac:dyDescent="0.15">
      <c r="A46" s="164" t="s">
        <v>64</v>
      </c>
      <c r="B46" s="164">
        <f>'実質公債費比率（分子）の構造'!K$48</f>
        <v>87</v>
      </c>
      <c r="C46" s="164"/>
      <c r="D46" s="164"/>
      <c r="E46" s="164">
        <f>'実質公債費比率（分子）の構造'!L$48</f>
        <v>98</v>
      </c>
      <c r="F46" s="164"/>
      <c r="G46" s="164"/>
      <c r="H46" s="164">
        <f>'実質公債費比率（分子）の構造'!M$48</f>
        <v>103</v>
      </c>
      <c r="I46" s="164"/>
      <c r="J46" s="164"/>
      <c r="K46" s="164">
        <f>'実質公債費比率（分子）の構造'!N$48</f>
        <v>119</v>
      </c>
      <c r="L46" s="164"/>
      <c r="M46" s="164"/>
      <c r="N46" s="164">
        <f>'実質公債費比率（分子）の構造'!O$48</f>
        <v>155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778</v>
      </c>
      <c r="C49" s="164"/>
      <c r="D49" s="164"/>
      <c r="E49" s="164">
        <f>'実質公債費比率（分子）の構造'!L$45</f>
        <v>783</v>
      </c>
      <c r="F49" s="164"/>
      <c r="G49" s="164"/>
      <c r="H49" s="164">
        <f>'実質公債費比率（分子）の構造'!M$45</f>
        <v>721</v>
      </c>
      <c r="I49" s="164"/>
      <c r="J49" s="164"/>
      <c r="K49" s="164">
        <f>'実質公債費比率（分子）の構造'!N$45</f>
        <v>655</v>
      </c>
      <c r="L49" s="164"/>
      <c r="M49" s="164"/>
      <c r="N49" s="164">
        <f>'実質公債費比率（分子）の構造'!O$45</f>
        <v>590</v>
      </c>
      <c r="O49" s="164"/>
      <c r="P49" s="164"/>
    </row>
    <row r="50" spans="1:16" x14ac:dyDescent="0.15">
      <c r="A50" s="164" t="s">
        <v>67</v>
      </c>
      <c r="B50" s="164" t="e">
        <f>NA()</f>
        <v>#N/A</v>
      </c>
      <c r="C50" s="164">
        <f>IF(ISNUMBER('実質公債費比率（分子）の構造'!K$53),'実質公債費比率（分子）の構造'!K$53,NA())</f>
        <v>278</v>
      </c>
      <c r="D50" s="164" t="e">
        <f>NA()</f>
        <v>#N/A</v>
      </c>
      <c r="E50" s="164" t="e">
        <f>NA()</f>
        <v>#N/A</v>
      </c>
      <c r="F50" s="164">
        <f>IF(ISNUMBER('実質公債費比率（分子）の構造'!L$53),'実質公債費比率（分子）の構造'!L$53,NA())</f>
        <v>272</v>
      </c>
      <c r="G50" s="164" t="e">
        <f>NA()</f>
        <v>#N/A</v>
      </c>
      <c r="H50" s="164" t="e">
        <f>NA()</f>
        <v>#N/A</v>
      </c>
      <c r="I50" s="164">
        <f>IF(ISNUMBER('実質公債費比率（分子）の構造'!M$53),'実質公債費比率（分子）の構造'!M$53,NA())</f>
        <v>256</v>
      </c>
      <c r="J50" s="164" t="e">
        <f>NA()</f>
        <v>#N/A</v>
      </c>
      <c r="K50" s="164" t="e">
        <f>NA()</f>
        <v>#N/A</v>
      </c>
      <c r="L50" s="164">
        <f>IF(ISNUMBER('実質公債費比率（分子）の構造'!N$53),'実質公債費比率（分子）の構造'!N$53,NA())</f>
        <v>249</v>
      </c>
      <c r="M50" s="164" t="e">
        <f>NA()</f>
        <v>#N/A</v>
      </c>
      <c r="N50" s="164" t="e">
        <f>NA()</f>
        <v>#N/A</v>
      </c>
      <c r="O50" s="164">
        <f>IF(ISNUMBER('実質公債費比率（分子）の構造'!O$53),'実質公債費比率（分子）の構造'!O$53,NA())</f>
        <v>246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4409</v>
      </c>
      <c r="E56" s="163"/>
      <c r="F56" s="163"/>
      <c r="G56" s="163">
        <f>'将来負担比率（分子）の構造'!J$52</f>
        <v>3931</v>
      </c>
      <c r="H56" s="163"/>
      <c r="I56" s="163"/>
      <c r="J56" s="163">
        <f>'将来負担比率（分子）の構造'!K$52</f>
        <v>4016</v>
      </c>
      <c r="K56" s="163"/>
      <c r="L56" s="163"/>
      <c r="M56" s="163">
        <f>'将来負担比率（分子）の構造'!L$52</f>
        <v>4177</v>
      </c>
      <c r="N56" s="163"/>
      <c r="O56" s="163"/>
      <c r="P56" s="163">
        <f>'将来負担比率（分子）の構造'!M$52</f>
        <v>4024</v>
      </c>
    </row>
    <row r="57" spans="1:16" x14ac:dyDescent="0.15">
      <c r="A57" s="163" t="s">
        <v>42</v>
      </c>
      <c r="B57" s="163"/>
      <c r="C57" s="163"/>
      <c r="D57" s="163">
        <f>'将来負担比率（分子）の構造'!I$51</f>
        <v>453</v>
      </c>
      <c r="E57" s="163"/>
      <c r="F57" s="163"/>
      <c r="G57" s="163">
        <f>'将来負担比率（分子）の構造'!J$51</f>
        <v>489</v>
      </c>
      <c r="H57" s="163"/>
      <c r="I57" s="163"/>
      <c r="J57" s="163">
        <f>'将来負担比率（分子）の構造'!K$51</f>
        <v>461</v>
      </c>
      <c r="K57" s="163"/>
      <c r="L57" s="163"/>
      <c r="M57" s="163">
        <f>'将来負担比率（分子）の構造'!L$51</f>
        <v>407</v>
      </c>
      <c r="N57" s="163"/>
      <c r="O57" s="163"/>
      <c r="P57" s="163">
        <f>'将来負担比率（分子）の構造'!M$51</f>
        <v>352</v>
      </c>
    </row>
    <row r="58" spans="1:16" x14ac:dyDescent="0.15">
      <c r="A58" s="163" t="s">
        <v>41</v>
      </c>
      <c r="B58" s="163"/>
      <c r="C58" s="163"/>
      <c r="D58" s="163">
        <f>'将来負担比率（分子）の構造'!I$50</f>
        <v>1564</v>
      </c>
      <c r="E58" s="163"/>
      <c r="F58" s="163"/>
      <c r="G58" s="163">
        <f>'将来負担比率（分子）の構造'!J$50</f>
        <v>1829</v>
      </c>
      <c r="H58" s="163"/>
      <c r="I58" s="163"/>
      <c r="J58" s="163">
        <f>'将来負担比率（分子）の構造'!K$50</f>
        <v>2042</v>
      </c>
      <c r="K58" s="163"/>
      <c r="L58" s="163"/>
      <c r="M58" s="163">
        <f>'将来負担比率（分子）の構造'!L$50</f>
        <v>2357</v>
      </c>
      <c r="N58" s="163"/>
      <c r="O58" s="163"/>
      <c r="P58" s="163">
        <f>'将来負担比率（分子）の構造'!M$50</f>
        <v>2582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285</v>
      </c>
      <c r="C62" s="163"/>
      <c r="D62" s="163"/>
      <c r="E62" s="163">
        <f>'将来負担比率（分子）の構造'!J$45</f>
        <v>230</v>
      </c>
      <c r="F62" s="163"/>
      <c r="G62" s="163"/>
      <c r="H62" s="163">
        <f>'将来負担比率（分子）の構造'!K$45</f>
        <v>248</v>
      </c>
      <c r="I62" s="163"/>
      <c r="J62" s="163"/>
      <c r="K62" s="163">
        <f>'将来負担比率（分子）の構造'!L$45</f>
        <v>222</v>
      </c>
      <c r="L62" s="163"/>
      <c r="M62" s="163"/>
      <c r="N62" s="163">
        <f>'将来負担比率（分子）の構造'!M$45</f>
        <v>231</v>
      </c>
      <c r="O62" s="163"/>
      <c r="P62" s="163"/>
    </row>
    <row r="63" spans="1:16" x14ac:dyDescent="0.15">
      <c r="A63" s="163" t="s">
        <v>34</v>
      </c>
      <c r="B63" s="163">
        <f>'将来負担比率（分子）の構造'!I$44</f>
        <v>58</v>
      </c>
      <c r="C63" s="163"/>
      <c r="D63" s="163"/>
      <c r="E63" s="163">
        <f>'将来負担比率（分子）の構造'!J$44</f>
        <v>45</v>
      </c>
      <c r="F63" s="163"/>
      <c r="G63" s="163"/>
      <c r="H63" s="163">
        <f>'将来負担比率（分子）の構造'!K$44</f>
        <v>32</v>
      </c>
      <c r="I63" s="163"/>
      <c r="J63" s="163"/>
      <c r="K63" s="163">
        <f>'将来負担比率（分子）の構造'!L$44</f>
        <v>20</v>
      </c>
      <c r="L63" s="163"/>
      <c r="M63" s="163"/>
      <c r="N63" s="163">
        <f>'将来負担比率（分子）の構造'!M$44</f>
        <v>8</v>
      </c>
      <c r="O63" s="163"/>
      <c r="P63" s="163"/>
    </row>
    <row r="64" spans="1:16" x14ac:dyDescent="0.15">
      <c r="A64" s="163" t="s">
        <v>33</v>
      </c>
      <c r="B64" s="163">
        <f>'将来負担比率（分子）の構造'!I$43</f>
        <v>957</v>
      </c>
      <c r="C64" s="163"/>
      <c r="D64" s="163"/>
      <c r="E64" s="163">
        <f>'将来負担比率（分子）の構造'!J$43</f>
        <v>1125</v>
      </c>
      <c r="F64" s="163"/>
      <c r="G64" s="163"/>
      <c r="H64" s="163">
        <f>'将来負担比率（分子）の構造'!K$43</f>
        <v>1019</v>
      </c>
      <c r="I64" s="163"/>
      <c r="J64" s="163"/>
      <c r="K64" s="163">
        <f>'将来負担比率（分子）の構造'!L$43</f>
        <v>978</v>
      </c>
      <c r="L64" s="163"/>
      <c r="M64" s="163"/>
      <c r="N64" s="163">
        <f>'将来負担比率（分子）の構造'!M$43</f>
        <v>997</v>
      </c>
      <c r="O64" s="163"/>
      <c r="P64" s="163"/>
    </row>
    <row r="65" spans="1:16" x14ac:dyDescent="0.15">
      <c r="A65" s="163" t="s">
        <v>32</v>
      </c>
      <c r="B65" s="163">
        <f>'将来負担比率（分子）の構造'!I$42</f>
        <v>95</v>
      </c>
      <c r="C65" s="163"/>
      <c r="D65" s="163"/>
      <c r="E65" s="163">
        <f>'将来負担比率（分子）の構造'!J$42</f>
        <v>87</v>
      </c>
      <c r="F65" s="163"/>
      <c r="G65" s="163"/>
      <c r="H65" s="163">
        <f>'将来負担比率（分子）の構造'!K$42</f>
        <v>69</v>
      </c>
      <c r="I65" s="163"/>
      <c r="J65" s="163"/>
      <c r="K65" s="163">
        <f>'将来負担比率（分子）の構造'!L$42</f>
        <v>61</v>
      </c>
      <c r="L65" s="163"/>
      <c r="M65" s="163"/>
      <c r="N65" s="163">
        <f>'将来負担比率（分子）の構造'!M$42</f>
        <v>69</v>
      </c>
      <c r="O65" s="163"/>
      <c r="P65" s="163"/>
    </row>
    <row r="66" spans="1:16" x14ac:dyDescent="0.15">
      <c r="A66" s="163" t="s">
        <v>31</v>
      </c>
      <c r="B66" s="163">
        <f>'将来負担比率（分子）の構造'!I$41</f>
        <v>5408</v>
      </c>
      <c r="C66" s="163"/>
      <c r="D66" s="163"/>
      <c r="E66" s="163">
        <f>'将来負担比率（分子）の構造'!J$41</f>
        <v>5797</v>
      </c>
      <c r="F66" s="163"/>
      <c r="G66" s="163"/>
      <c r="H66" s="163">
        <f>'将来負担比率（分子）の構造'!K$41</f>
        <v>5404</v>
      </c>
      <c r="I66" s="163"/>
      <c r="J66" s="163"/>
      <c r="K66" s="163">
        <f>'将来負担比率（分子）の構造'!L$41</f>
        <v>5259</v>
      </c>
      <c r="L66" s="163"/>
      <c r="M66" s="163"/>
      <c r="N66" s="163">
        <f>'将来負担比率（分子）の構造'!M$41</f>
        <v>5800</v>
      </c>
      <c r="O66" s="163"/>
      <c r="P66" s="163"/>
    </row>
    <row r="67" spans="1:16" x14ac:dyDescent="0.15">
      <c r="A67" s="163" t="s">
        <v>71</v>
      </c>
      <c r="B67" s="163" t="e">
        <f>NA()</f>
        <v>#N/A</v>
      </c>
      <c r="C67" s="163">
        <f>IF(ISNUMBER('将来負担比率（分子）の構造'!I$53), IF('将来負担比率（分子）の構造'!I$53 &lt; 0, 0, '将来負担比率（分子）の構造'!I$53), NA())</f>
        <v>378</v>
      </c>
      <c r="D67" s="163" t="e">
        <f>NA()</f>
        <v>#N/A</v>
      </c>
      <c r="E67" s="163" t="e">
        <f>NA()</f>
        <v>#N/A</v>
      </c>
      <c r="F67" s="163">
        <f>IF(ISNUMBER('将来負担比率（分子）の構造'!J$53), IF('将来負担比率（分子）の構造'!J$53 &lt; 0, 0, '将来負担比率（分子）の構造'!J$53), NA())</f>
        <v>1036</v>
      </c>
      <c r="G67" s="163" t="e">
        <f>NA()</f>
        <v>#N/A</v>
      </c>
      <c r="H67" s="163" t="e">
        <f>NA()</f>
        <v>#N/A</v>
      </c>
      <c r="I67" s="163">
        <f>IF(ISNUMBER('将来負担比率（分子）の構造'!K$53), IF('将来負担比率（分子）の構造'!K$53 &lt; 0, 0, '将来負担比率（分子）の構造'!K$53), NA())</f>
        <v>254</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148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654</v>
      </c>
      <c r="C72" s="167">
        <f>基金残高に係る経年分析!G55</f>
        <v>654</v>
      </c>
      <c r="D72" s="167">
        <f>基金残高に係る経年分析!H55</f>
        <v>654</v>
      </c>
    </row>
    <row r="73" spans="1:16" x14ac:dyDescent="0.15">
      <c r="A73" s="166" t="s">
        <v>74</v>
      </c>
      <c r="B73" s="167">
        <f>基金残高に係る経年分析!F56</f>
        <v>120</v>
      </c>
      <c r="C73" s="167">
        <f>基金残高に係る経年分析!G56</f>
        <v>120</v>
      </c>
      <c r="D73" s="167">
        <f>基金残高に係る経年分析!H56</f>
        <v>120</v>
      </c>
    </row>
    <row r="74" spans="1:16" x14ac:dyDescent="0.15">
      <c r="A74" s="166" t="s">
        <v>75</v>
      </c>
      <c r="B74" s="167">
        <f>基金残高に係る経年分析!F57</f>
        <v>973</v>
      </c>
      <c r="C74" s="167">
        <f>基金残高に係る経年分析!G57</f>
        <v>1311</v>
      </c>
      <c r="D74" s="167">
        <f>基金残高に係る経年分析!H57</f>
        <v>1553</v>
      </c>
    </row>
  </sheetData>
  <sheetProtection algorithmName="SHA-512" hashValue="jxWPgjtl5CaN3zipUlPSz+dToTU613aK6RVWZJyr8f12yhczUdobEQjVmKa72x22dTxh4yMYEJmyUinD8mTwng==" saltValue="KYIoKhtMXpKEAe+s5z/f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311159</v>
      </c>
      <c r="S5" s="677"/>
      <c r="T5" s="677"/>
      <c r="U5" s="677"/>
      <c r="V5" s="677"/>
      <c r="W5" s="677"/>
      <c r="X5" s="677"/>
      <c r="Y5" s="702"/>
      <c r="Z5" s="715">
        <v>5.5</v>
      </c>
      <c r="AA5" s="715"/>
      <c r="AB5" s="715"/>
      <c r="AC5" s="715"/>
      <c r="AD5" s="716">
        <v>311159</v>
      </c>
      <c r="AE5" s="716"/>
      <c r="AF5" s="716"/>
      <c r="AG5" s="716"/>
      <c r="AH5" s="716"/>
      <c r="AI5" s="716"/>
      <c r="AJ5" s="716"/>
      <c r="AK5" s="716"/>
      <c r="AL5" s="703">
        <v>10.4</v>
      </c>
      <c r="AM5" s="685"/>
      <c r="AN5" s="685"/>
      <c r="AO5" s="704"/>
      <c r="AP5" s="679" t="s">
        <v>216</v>
      </c>
      <c r="AQ5" s="680"/>
      <c r="AR5" s="680"/>
      <c r="AS5" s="680"/>
      <c r="AT5" s="680"/>
      <c r="AU5" s="680"/>
      <c r="AV5" s="680"/>
      <c r="AW5" s="680"/>
      <c r="AX5" s="680"/>
      <c r="AY5" s="680"/>
      <c r="AZ5" s="680"/>
      <c r="BA5" s="680"/>
      <c r="BB5" s="680"/>
      <c r="BC5" s="680"/>
      <c r="BD5" s="680"/>
      <c r="BE5" s="680"/>
      <c r="BF5" s="681"/>
      <c r="BG5" s="621">
        <v>311159</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85463</v>
      </c>
      <c r="S6" s="622"/>
      <c r="T6" s="622"/>
      <c r="U6" s="622"/>
      <c r="V6" s="622"/>
      <c r="W6" s="622"/>
      <c r="X6" s="622"/>
      <c r="Y6" s="623"/>
      <c r="Z6" s="659">
        <v>1.5</v>
      </c>
      <c r="AA6" s="659"/>
      <c r="AB6" s="659"/>
      <c r="AC6" s="659"/>
      <c r="AD6" s="660">
        <v>85463</v>
      </c>
      <c r="AE6" s="660"/>
      <c r="AF6" s="660"/>
      <c r="AG6" s="660"/>
      <c r="AH6" s="660"/>
      <c r="AI6" s="660"/>
      <c r="AJ6" s="660"/>
      <c r="AK6" s="660"/>
      <c r="AL6" s="624">
        <v>2.8</v>
      </c>
      <c r="AM6" s="625"/>
      <c r="AN6" s="625"/>
      <c r="AO6" s="661"/>
      <c r="AP6" s="618" t="s">
        <v>221</v>
      </c>
      <c r="AQ6" s="619"/>
      <c r="AR6" s="619"/>
      <c r="AS6" s="619"/>
      <c r="AT6" s="619"/>
      <c r="AU6" s="619"/>
      <c r="AV6" s="619"/>
      <c r="AW6" s="619"/>
      <c r="AX6" s="619"/>
      <c r="AY6" s="619"/>
      <c r="AZ6" s="619"/>
      <c r="BA6" s="619"/>
      <c r="BB6" s="619"/>
      <c r="BC6" s="619"/>
      <c r="BD6" s="619"/>
      <c r="BE6" s="619"/>
      <c r="BF6" s="620"/>
      <c r="BG6" s="621">
        <v>311159</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56808</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56808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120</v>
      </c>
      <c r="S7" s="622"/>
      <c r="T7" s="622"/>
      <c r="U7" s="622"/>
      <c r="V7" s="622"/>
      <c r="W7" s="622"/>
      <c r="X7" s="622"/>
      <c r="Y7" s="623"/>
      <c r="Z7" s="659">
        <v>0</v>
      </c>
      <c r="AA7" s="659"/>
      <c r="AB7" s="659"/>
      <c r="AC7" s="659"/>
      <c r="AD7" s="660">
        <v>120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136096</v>
      </c>
      <c r="BH7" s="622"/>
      <c r="BI7" s="622"/>
      <c r="BJ7" s="622"/>
      <c r="BK7" s="622"/>
      <c r="BL7" s="622"/>
      <c r="BM7" s="622"/>
      <c r="BN7" s="623"/>
      <c r="BO7" s="659">
        <v>43.7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918794</v>
      </c>
      <c r="CS7" s="622"/>
      <c r="CT7" s="622"/>
      <c r="CU7" s="622"/>
      <c r="CV7" s="622"/>
      <c r="CW7" s="622"/>
      <c r="CX7" s="622"/>
      <c r="CY7" s="623"/>
      <c r="CZ7" s="659">
        <v>16.7</v>
      </c>
      <c r="DA7" s="659"/>
      <c r="DB7" s="659"/>
      <c r="DC7" s="659"/>
      <c r="DD7" s="627">
        <v>29273</v>
      </c>
      <c r="DE7" s="622"/>
      <c r="DF7" s="622"/>
      <c r="DG7" s="622"/>
      <c r="DH7" s="622"/>
      <c r="DI7" s="622"/>
      <c r="DJ7" s="622"/>
      <c r="DK7" s="622"/>
      <c r="DL7" s="622"/>
      <c r="DM7" s="622"/>
      <c r="DN7" s="622"/>
      <c r="DO7" s="622"/>
      <c r="DP7" s="623"/>
      <c r="DQ7" s="627">
        <v>609149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1164</v>
      </c>
      <c r="S8" s="622"/>
      <c r="T8" s="622"/>
      <c r="U8" s="622"/>
      <c r="V8" s="622"/>
      <c r="W8" s="622"/>
      <c r="X8" s="622"/>
      <c r="Y8" s="623"/>
      <c r="Z8" s="659">
        <v>0</v>
      </c>
      <c r="AA8" s="659"/>
      <c r="AB8" s="659"/>
      <c r="AC8" s="659"/>
      <c r="AD8" s="660">
        <v>1164</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3490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646840</v>
      </c>
      <c r="CS8" s="622"/>
      <c r="CT8" s="622"/>
      <c r="CU8" s="622"/>
      <c r="CV8" s="622"/>
      <c r="CW8" s="622"/>
      <c r="CX8" s="622"/>
      <c r="CY8" s="623"/>
      <c r="CZ8" s="659">
        <v>11.7</v>
      </c>
      <c r="DA8" s="659"/>
      <c r="DB8" s="659"/>
      <c r="DC8" s="659"/>
      <c r="DD8" s="627">
        <v>9262</v>
      </c>
      <c r="DE8" s="622"/>
      <c r="DF8" s="622"/>
      <c r="DG8" s="622"/>
      <c r="DH8" s="622"/>
      <c r="DI8" s="622"/>
      <c r="DJ8" s="622"/>
      <c r="DK8" s="622"/>
      <c r="DL8" s="622"/>
      <c r="DM8" s="622"/>
      <c r="DN8" s="622"/>
      <c r="DO8" s="622"/>
      <c r="DP8" s="623"/>
      <c r="DQ8" s="627">
        <v>453006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1806</v>
      </c>
      <c r="S9" s="622"/>
      <c r="T9" s="622"/>
      <c r="U9" s="622"/>
      <c r="V9" s="622"/>
      <c r="W9" s="622"/>
      <c r="X9" s="622"/>
      <c r="Y9" s="623"/>
      <c r="Z9" s="659">
        <v>0</v>
      </c>
      <c r="AA9" s="659"/>
      <c r="AB9" s="659"/>
      <c r="AC9" s="659"/>
      <c r="AD9" s="660">
        <v>1806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111156</v>
      </c>
      <c r="BH9" s="622"/>
      <c r="BI9" s="622"/>
      <c r="BJ9" s="622"/>
      <c r="BK9" s="622"/>
      <c r="BL9" s="622"/>
      <c r="BM9" s="622"/>
      <c r="BN9" s="623"/>
      <c r="BO9" s="659">
        <v>35.700000000000003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473789</v>
      </c>
      <c r="CS9" s="622"/>
      <c r="CT9" s="622"/>
      <c r="CU9" s="622"/>
      <c r="CV9" s="622"/>
      <c r="CW9" s="622"/>
      <c r="CX9" s="622"/>
      <c r="CY9" s="623"/>
      <c r="CZ9" s="659">
        <v>8.6</v>
      </c>
      <c r="DA9" s="659"/>
      <c r="DB9" s="659"/>
      <c r="DC9" s="659"/>
      <c r="DD9" s="627">
        <v>21034</v>
      </c>
      <c r="DE9" s="622"/>
      <c r="DF9" s="622"/>
      <c r="DG9" s="622"/>
      <c r="DH9" s="622"/>
      <c r="DI9" s="622"/>
      <c r="DJ9" s="622"/>
      <c r="DK9" s="622"/>
      <c r="DL9" s="622"/>
      <c r="DM9" s="622"/>
      <c r="DN9" s="622"/>
      <c r="DO9" s="622"/>
      <c r="DP9" s="623"/>
      <c r="DQ9" s="627">
        <v>361608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7484</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1443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1325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66058</v>
      </c>
      <c r="S11" s="622"/>
      <c r="T11" s="622"/>
      <c r="U11" s="622"/>
      <c r="V11" s="622"/>
      <c r="W11" s="622"/>
      <c r="X11" s="622"/>
      <c r="Y11" s="623"/>
      <c r="Z11" s="624">
        <v>1.2</v>
      </c>
      <c r="AA11" s="625"/>
      <c r="AB11" s="625"/>
      <c r="AC11" s="626"/>
      <c r="AD11" s="627">
        <v>66058</v>
      </c>
      <c r="AE11" s="622"/>
      <c r="AF11" s="622"/>
      <c r="AG11" s="622"/>
      <c r="AH11" s="622"/>
      <c r="AI11" s="622"/>
      <c r="AJ11" s="622"/>
      <c r="AK11" s="623"/>
      <c r="AL11" s="624">
        <v>2.2000000000000002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13966</v>
      </c>
      <c r="BH11" s="622"/>
      <c r="BI11" s="622"/>
      <c r="BJ11" s="622"/>
      <c r="BK11" s="622"/>
      <c r="BL11" s="622"/>
      <c r="BM11" s="622"/>
      <c r="BN11" s="623"/>
      <c r="BO11" s="659">
        <v>4.5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295638</v>
      </c>
      <c r="CS11" s="622"/>
      <c r="CT11" s="622"/>
      <c r="CU11" s="622"/>
      <c r="CV11" s="622"/>
      <c r="CW11" s="622"/>
      <c r="CX11" s="622"/>
      <c r="CY11" s="623"/>
      <c r="CZ11" s="659">
        <v>5.4</v>
      </c>
      <c r="DA11" s="659"/>
      <c r="DB11" s="659"/>
      <c r="DC11" s="659"/>
      <c r="DD11" s="627">
        <v>95632</v>
      </c>
      <c r="DE11" s="622"/>
      <c r="DF11" s="622"/>
      <c r="DG11" s="622"/>
      <c r="DH11" s="622"/>
      <c r="DI11" s="622"/>
      <c r="DJ11" s="622"/>
      <c r="DK11" s="622"/>
      <c r="DL11" s="622"/>
      <c r="DM11" s="622"/>
      <c r="DN11" s="622"/>
      <c r="DO11" s="622"/>
      <c r="DP11" s="623"/>
      <c r="DQ11" s="627">
        <v>181410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147376</v>
      </c>
      <c r="BH12" s="622"/>
      <c r="BI12" s="622"/>
      <c r="BJ12" s="622"/>
      <c r="BK12" s="622"/>
      <c r="BL12" s="622"/>
      <c r="BM12" s="622"/>
      <c r="BN12" s="623"/>
      <c r="BO12" s="659">
        <v>47.4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850830</v>
      </c>
      <c r="CS12" s="622"/>
      <c r="CT12" s="622"/>
      <c r="CU12" s="622"/>
      <c r="CV12" s="622"/>
      <c r="CW12" s="622"/>
      <c r="CX12" s="622"/>
      <c r="CY12" s="623"/>
      <c r="CZ12" s="659">
        <v>15.4</v>
      </c>
      <c r="DA12" s="659"/>
      <c r="DB12" s="659"/>
      <c r="DC12" s="659"/>
      <c r="DD12" s="627">
        <v>511585</v>
      </c>
      <c r="DE12" s="622"/>
      <c r="DF12" s="622"/>
      <c r="DG12" s="622"/>
      <c r="DH12" s="622"/>
      <c r="DI12" s="622"/>
      <c r="DJ12" s="622"/>
      <c r="DK12" s="622"/>
      <c r="DL12" s="622"/>
      <c r="DM12" s="622"/>
      <c r="DN12" s="622"/>
      <c r="DO12" s="622"/>
      <c r="DP12" s="623"/>
      <c r="DQ12" s="627">
        <v>214331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130693</v>
      </c>
      <c r="BH13" s="622"/>
      <c r="BI13" s="622"/>
      <c r="BJ13" s="622"/>
      <c r="BK13" s="622"/>
      <c r="BL13" s="622"/>
      <c r="BM13" s="622"/>
      <c r="BN13" s="623"/>
      <c r="BO13" s="659">
        <v>42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467704</v>
      </c>
      <c r="CS13" s="622"/>
      <c r="CT13" s="622"/>
      <c r="CU13" s="622"/>
      <c r="CV13" s="622"/>
      <c r="CW13" s="622"/>
      <c r="CX13" s="622"/>
      <c r="CY13" s="623"/>
      <c r="CZ13" s="659">
        <v>8.5</v>
      </c>
      <c r="DA13" s="659"/>
      <c r="DB13" s="659"/>
      <c r="DC13" s="659"/>
      <c r="DD13" s="627">
        <v>183476</v>
      </c>
      <c r="DE13" s="622"/>
      <c r="DF13" s="622"/>
      <c r="DG13" s="622"/>
      <c r="DH13" s="622"/>
      <c r="DI13" s="622"/>
      <c r="DJ13" s="622"/>
      <c r="DK13" s="622"/>
      <c r="DL13" s="622"/>
      <c r="DM13" s="622"/>
      <c r="DN13" s="622"/>
      <c r="DO13" s="622"/>
      <c r="DP13" s="623"/>
      <c r="DQ13" s="627">
        <v>280639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8380</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174419</v>
      </c>
      <c r="CS14" s="622"/>
      <c r="CT14" s="622"/>
      <c r="CU14" s="622"/>
      <c r="CV14" s="622"/>
      <c r="CW14" s="622"/>
      <c r="CX14" s="622"/>
      <c r="CY14" s="623"/>
      <c r="CZ14" s="659">
        <v>3.2</v>
      </c>
      <c r="DA14" s="659"/>
      <c r="DB14" s="659"/>
      <c r="DC14" s="659"/>
      <c r="DD14" s="627" t="s">
        <v>122</v>
      </c>
      <c r="DE14" s="622"/>
      <c r="DF14" s="622"/>
      <c r="DG14" s="622"/>
      <c r="DH14" s="622"/>
      <c r="DI14" s="622"/>
      <c r="DJ14" s="622"/>
      <c r="DK14" s="622"/>
      <c r="DL14" s="622"/>
      <c r="DM14" s="622"/>
      <c r="DN14" s="622"/>
      <c r="DO14" s="622"/>
      <c r="DP14" s="623"/>
      <c r="DQ14" s="627">
        <v>174419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6811</v>
      </c>
      <c r="S15" s="622"/>
      <c r="T15" s="622"/>
      <c r="U15" s="622"/>
      <c r="V15" s="622"/>
      <c r="W15" s="622"/>
      <c r="X15" s="622"/>
      <c r="Y15" s="623"/>
      <c r="Z15" s="659">
        <v>0.1</v>
      </c>
      <c r="AA15" s="659"/>
      <c r="AB15" s="659"/>
      <c r="AC15" s="659"/>
      <c r="AD15" s="660">
        <v>6811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19101</v>
      </c>
      <c r="BH15" s="622"/>
      <c r="BI15" s="622"/>
      <c r="BJ15" s="622"/>
      <c r="BK15" s="622"/>
      <c r="BL15" s="622"/>
      <c r="BM15" s="622"/>
      <c r="BN15" s="623"/>
      <c r="BO15" s="659">
        <v>6.1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1036835</v>
      </c>
      <c r="CS15" s="622"/>
      <c r="CT15" s="622"/>
      <c r="CU15" s="622"/>
      <c r="CV15" s="622"/>
      <c r="CW15" s="622"/>
      <c r="CX15" s="622"/>
      <c r="CY15" s="623"/>
      <c r="CZ15" s="659">
        <v>18.8</v>
      </c>
      <c r="DA15" s="659"/>
      <c r="DB15" s="659"/>
      <c r="DC15" s="659"/>
      <c r="DD15" s="627">
        <v>552226</v>
      </c>
      <c r="DE15" s="622"/>
      <c r="DF15" s="622"/>
      <c r="DG15" s="622"/>
      <c r="DH15" s="622"/>
      <c r="DI15" s="622"/>
      <c r="DJ15" s="622"/>
      <c r="DK15" s="622"/>
      <c r="DL15" s="622"/>
      <c r="DM15" s="622"/>
      <c r="DN15" s="622"/>
      <c r="DO15" s="622"/>
      <c r="DP15" s="623"/>
      <c r="DQ15" s="627">
        <v>482455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5720</v>
      </c>
      <c r="S16" s="622"/>
      <c r="T16" s="622"/>
      <c r="U16" s="622"/>
      <c r="V16" s="622"/>
      <c r="W16" s="622"/>
      <c r="X16" s="622"/>
      <c r="Y16" s="623"/>
      <c r="Z16" s="659">
        <v>0.1</v>
      </c>
      <c r="AA16" s="659"/>
      <c r="AB16" s="659"/>
      <c r="AC16" s="659"/>
      <c r="AD16" s="660">
        <v>5720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206</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11350</v>
      </c>
      <c r="S17" s="622"/>
      <c r="T17" s="622"/>
      <c r="U17" s="622"/>
      <c r="V17" s="622"/>
      <c r="W17" s="622"/>
      <c r="X17" s="622"/>
      <c r="Y17" s="623"/>
      <c r="Z17" s="659">
        <v>0.2</v>
      </c>
      <c r="AA17" s="659"/>
      <c r="AB17" s="659"/>
      <c r="AC17" s="659"/>
      <c r="AD17" s="660">
        <v>11350</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590278</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531383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1114</v>
      </c>
      <c r="S18" s="622"/>
      <c r="T18" s="622"/>
      <c r="U18" s="622"/>
      <c r="V18" s="622"/>
      <c r="W18" s="622"/>
      <c r="X18" s="622"/>
      <c r="Y18" s="623"/>
      <c r="Z18" s="659">
        <v>0</v>
      </c>
      <c r="AA18" s="659"/>
      <c r="AB18" s="659"/>
      <c r="AC18" s="659"/>
      <c r="AD18" s="660">
        <v>1114</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9629</v>
      </c>
      <c r="S19" s="622"/>
      <c r="T19" s="622"/>
      <c r="U19" s="622"/>
      <c r="V19" s="622"/>
      <c r="W19" s="622"/>
      <c r="X19" s="622"/>
      <c r="Y19" s="623"/>
      <c r="Z19" s="659">
        <v>0.2</v>
      </c>
      <c r="AA19" s="659"/>
      <c r="AB19" s="659"/>
      <c r="AC19" s="659"/>
      <c r="AD19" s="660">
        <v>9629</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607</v>
      </c>
      <c r="S20" s="622"/>
      <c r="T20" s="622"/>
      <c r="U20" s="622"/>
      <c r="V20" s="622"/>
      <c r="W20" s="622"/>
      <c r="X20" s="622"/>
      <c r="Y20" s="623"/>
      <c r="Z20" s="659">
        <v>0</v>
      </c>
      <c r="AA20" s="659"/>
      <c r="AB20" s="659"/>
      <c r="AC20" s="659"/>
      <c r="AD20" s="660">
        <v>607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5513378</v>
      </c>
      <c r="CS20" s="622"/>
      <c r="CT20" s="622"/>
      <c r="CU20" s="622"/>
      <c r="CV20" s="622"/>
      <c r="CW20" s="622"/>
      <c r="CX20" s="622"/>
      <c r="CY20" s="623"/>
      <c r="CZ20" s="659">
        <v>100</v>
      </c>
      <c r="DA20" s="659"/>
      <c r="DB20" s="659"/>
      <c r="DC20" s="659"/>
      <c r="DD20" s="627">
        <v>1402488</v>
      </c>
      <c r="DE20" s="622"/>
      <c r="DF20" s="622"/>
      <c r="DG20" s="622"/>
      <c r="DH20" s="622"/>
      <c r="DI20" s="622"/>
      <c r="DJ20" s="622"/>
      <c r="DK20" s="622"/>
      <c r="DL20" s="622"/>
      <c r="DM20" s="622"/>
      <c r="DN20" s="622"/>
      <c r="DO20" s="622"/>
      <c r="DP20" s="623"/>
      <c r="DQ20" s="627">
        <v>3346533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2712302</v>
      </c>
      <c r="S21" s="622"/>
      <c r="T21" s="622"/>
      <c r="U21" s="622"/>
      <c r="V21" s="622"/>
      <c r="W21" s="622"/>
      <c r="X21" s="622"/>
      <c r="Y21" s="623"/>
      <c r="Z21" s="659">
        <v>48.2</v>
      </c>
      <c r="AA21" s="659"/>
      <c r="AB21" s="659"/>
      <c r="AC21" s="659"/>
      <c r="AD21" s="660">
        <v>2473009</v>
      </c>
      <c r="AE21" s="660"/>
      <c r="AF21" s="660"/>
      <c r="AG21" s="660"/>
      <c r="AH21" s="660"/>
      <c r="AI21" s="660"/>
      <c r="AJ21" s="660"/>
      <c r="AK21" s="660"/>
      <c r="AL21" s="624">
        <v>82.3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2473009</v>
      </c>
      <c r="S22" s="622"/>
      <c r="T22" s="622"/>
      <c r="U22" s="622"/>
      <c r="V22" s="622"/>
      <c r="W22" s="622"/>
      <c r="X22" s="622"/>
      <c r="Y22" s="623"/>
      <c r="Z22" s="659">
        <v>44</v>
      </c>
      <c r="AA22" s="659"/>
      <c r="AB22" s="659"/>
      <c r="AC22" s="659"/>
      <c r="AD22" s="660">
        <v>2473009</v>
      </c>
      <c r="AE22" s="660"/>
      <c r="AF22" s="660"/>
      <c r="AG22" s="660"/>
      <c r="AH22" s="660"/>
      <c r="AI22" s="660"/>
      <c r="AJ22" s="660"/>
      <c r="AK22" s="660"/>
      <c r="AL22" s="624">
        <v>82.3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239293</v>
      </c>
      <c r="S23" s="622"/>
      <c r="T23" s="622"/>
      <c r="U23" s="622"/>
      <c r="V23" s="622"/>
      <c r="W23" s="622"/>
      <c r="X23" s="622"/>
      <c r="Y23" s="623"/>
      <c r="Z23" s="659">
        <v>4.3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1682435</v>
      </c>
      <c r="CS24" s="677"/>
      <c r="CT24" s="677"/>
      <c r="CU24" s="677"/>
      <c r="CV24" s="677"/>
      <c r="CW24" s="677"/>
      <c r="CX24" s="677"/>
      <c r="CY24" s="702"/>
      <c r="CZ24" s="703">
        <v>30.5</v>
      </c>
      <c r="DA24" s="685"/>
      <c r="DB24" s="685"/>
      <c r="DC24" s="705"/>
      <c r="DD24" s="701">
        <v>1379463</v>
      </c>
      <c r="DE24" s="677"/>
      <c r="DF24" s="677"/>
      <c r="DG24" s="677"/>
      <c r="DH24" s="677"/>
      <c r="DI24" s="677"/>
      <c r="DJ24" s="677"/>
      <c r="DK24" s="702"/>
      <c r="DL24" s="701">
        <v>1218716</v>
      </c>
      <c r="DM24" s="677"/>
      <c r="DN24" s="677"/>
      <c r="DO24" s="677"/>
      <c r="DP24" s="677"/>
      <c r="DQ24" s="677"/>
      <c r="DR24" s="677"/>
      <c r="DS24" s="677"/>
      <c r="DT24" s="677"/>
      <c r="DU24" s="677"/>
      <c r="DV24" s="702"/>
      <c r="DW24" s="703">
        <v>40.5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3201953</v>
      </c>
      <c r="S25" s="622"/>
      <c r="T25" s="622"/>
      <c r="U25" s="622"/>
      <c r="V25" s="622"/>
      <c r="W25" s="622"/>
      <c r="X25" s="622"/>
      <c r="Y25" s="623"/>
      <c r="Z25" s="659">
        <v>57</v>
      </c>
      <c r="AA25" s="659"/>
      <c r="AB25" s="659"/>
      <c r="AC25" s="659"/>
      <c r="AD25" s="660">
        <v>2962660</v>
      </c>
      <c r="AE25" s="660"/>
      <c r="AF25" s="660"/>
      <c r="AG25" s="660"/>
      <c r="AH25" s="660"/>
      <c r="AI25" s="660"/>
      <c r="AJ25" s="660"/>
      <c r="AK25" s="660"/>
      <c r="AL25" s="624">
        <v>98.6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890760</v>
      </c>
      <c r="CS25" s="634"/>
      <c r="CT25" s="634"/>
      <c r="CU25" s="634"/>
      <c r="CV25" s="634"/>
      <c r="CW25" s="634"/>
      <c r="CX25" s="634"/>
      <c r="CY25" s="635"/>
      <c r="CZ25" s="624">
        <v>16.2</v>
      </c>
      <c r="DA25" s="636"/>
      <c r="DB25" s="636"/>
      <c r="DC25" s="637"/>
      <c r="DD25" s="627">
        <v>783754</v>
      </c>
      <c r="DE25" s="634"/>
      <c r="DF25" s="634"/>
      <c r="DG25" s="634"/>
      <c r="DH25" s="634"/>
      <c r="DI25" s="634"/>
      <c r="DJ25" s="634"/>
      <c r="DK25" s="635"/>
      <c r="DL25" s="627">
        <v>638854</v>
      </c>
      <c r="DM25" s="634"/>
      <c r="DN25" s="634"/>
      <c r="DO25" s="634"/>
      <c r="DP25" s="634"/>
      <c r="DQ25" s="634"/>
      <c r="DR25" s="634"/>
      <c r="DS25" s="634"/>
      <c r="DT25" s="634"/>
      <c r="DU25" s="634"/>
      <c r="DV25" s="635"/>
      <c r="DW25" s="624">
        <v>21.2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500721</v>
      </c>
      <c r="CS26" s="622"/>
      <c r="CT26" s="622"/>
      <c r="CU26" s="622"/>
      <c r="CV26" s="622"/>
      <c r="CW26" s="622"/>
      <c r="CX26" s="622"/>
      <c r="CY26" s="623"/>
      <c r="CZ26" s="624">
        <v>9.1</v>
      </c>
      <c r="DA26" s="636"/>
      <c r="DB26" s="636"/>
      <c r="DC26" s="637"/>
      <c r="DD26" s="627">
        <v>425745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10089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311159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201397</v>
      </c>
      <c r="CS27" s="634"/>
      <c r="CT27" s="634"/>
      <c r="CU27" s="634"/>
      <c r="CV27" s="634"/>
      <c r="CW27" s="634"/>
      <c r="CX27" s="634"/>
      <c r="CY27" s="635"/>
      <c r="CZ27" s="624">
        <v>3.7</v>
      </c>
      <c r="DA27" s="636"/>
      <c r="DB27" s="636"/>
      <c r="DC27" s="637"/>
      <c r="DD27" s="627">
        <v>64326</v>
      </c>
      <c r="DE27" s="634"/>
      <c r="DF27" s="634"/>
      <c r="DG27" s="634"/>
      <c r="DH27" s="634"/>
      <c r="DI27" s="634"/>
      <c r="DJ27" s="634"/>
      <c r="DK27" s="635"/>
      <c r="DL27" s="627">
        <v>48479</v>
      </c>
      <c r="DM27" s="634"/>
      <c r="DN27" s="634"/>
      <c r="DO27" s="634"/>
      <c r="DP27" s="634"/>
      <c r="DQ27" s="634"/>
      <c r="DR27" s="634"/>
      <c r="DS27" s="634"/>
      <c r="DT27" s="634"/>
      <c r="DU27" s="634"/>
      <c r="DV27" s="635"/>
      <c r="DW27" s="624">
        <v>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129625</v>
      </c>
      <c r="S28" s="622"/>
      <c r="T28" s="622"/>
      <c r="U28" s="622"/>
      <c r="V28" s="622"/>
      <c r="W28" s="622"/>
      <c r="X28" s="622"/>
      <c r="Y28" s="623"/>
      <c r="Z28" s="659">
        <v>2.2999999999999998</v>
      </c>
      <c r="AA28" s="659"/>
      <c r="AB28" s="659"/>
      <c r="AC28" s="659"/>
      <c r="AD28" s="660">
        <v>1206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590278</v>
      </c>
      <c r="CS28" s="622"/>
      <c r="CT28" s="622"/>
      <c r="CU28" s="622"/>
      <c r="CV28" s="622"/>
      <c r="CW28" s="622"/>
      <c r="CX28" s="622"/>
      <c r="CY28" s="623"/>
      <c r="CZ28" s="624">
        <v>10.7</v>
      </c>
      <c r="DA28" s="636"/>
      <c r="DB28" s="636"/>
      <c r="DC28" s="637"/>
      <c r="DD28" s="627">
        <v>531383</v>
      </c>
      <c r="DE28" s="622"/>
      <c r="DF28" s="622"/>
      <c r="DG28" s="622"/>
      <c r="DH28" s="622"/>
      <c r="DI28" s="622"/>
      <c r="DJ28" s="622"/>
      <c r="DK28" s="623"/>
      <c r="DL28" s="627">
        <v>531383</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3310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590241</v>
      </c>
      <c r="CS29" s="634"/>
      <c r="CT29" s="634"/>
      <c r="CU29" s="634"/>
      <c r="CV29" s="634"/>
      <c r="CW29" s="634"/>
      <c r="CX29" s="634"/>
      <c r="CY29" s="635"/>
      <c r="CZ29" s="624">
        <v>10.7</v>
      </c>
      <c r="DA29" s="636"/>
      <c r="DB29" s="636"/>
      <c r="DC29" s="637"/>
      <c r="DD29" s="627">
        <v>531346</v>
      </c>
      <c r="DE29" s="634"/>
      <c r="DF29" s="634"/>
      <c r="DG29" s="634"/>
      <c r="DH29" s="634"/>
      <c r="DI29" s="634"/>
      <c r="DJ29" s="634"/>
      <c r="DK29" s="635"/>
      <c r="DL29" s="627">
        <v>531346</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297386</v>
      </c>
      <c r="S30" s="622"/>
      <c r="T30" s="622"/>
      <c r="U30" s="622"/>
      <c r="V30" s="622"/>
      <c r="W30" s="622"/>
      <c r="X30" s="622"/>
      <c r="Y30" s="623"/>
      <c r="Z30" s="659">
        <v>5.3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568825</v>
      </c>
      <c r="CS30" s="622"/>
      <c r="CT30" s="622"/>
      <c r="CU30" s="622"/>
      <c r="CV30" s="622"/>
      <c r="CW30" s="622"/>
      <c r="CX30" s="622"/>
      <c r="CY30" s="623"/>
      <c r="CZ30" s="624">
        <v>10.3</v>
      </c>
      <c r="DA30" s="636"/>
      <c r="DB30" s="636"/>
      <c r="DC30" s="637"/>
      <c r="DD30" s="627">
        <v>512452</v>
      </c>
      <c r="DE30" s="622"/>
      <c r="DF30" s="622"/>
      <c r="DG30" s="622"/>
      <c r="DH30" s="622"/>
      <c r="DI30" s="622"/>
      <c r="DJ30" s="622"/>
      <c r="DK30" s="623"/>
      <c r="DL30" s="627">
        <v>512452</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99.4</v>
      </c>
      <c r="BN31" s="684"/>
      <c r="BO31" s="684"/>
      <c r="BP31" s="684"/>
      <c r="BQ31" s="686"/>
      <c r="BR31" s="683">
        <v>99.7</v>
      </c>
      <c r="BS31" s="684"/>
      <c r="BT31" s="684"/>
      <c r="BU31" s="684"/>
      <c r="BV31" s="684"/>
      <c r="BW31" s="684"/>
      <c r="BX31" s="685">
        <v>99.3</v>
      </c>
      <c r="BY31" s="684"/>
      <c r="BZ31" s="684"/>
      <c r="CA31" s="684"/>
      <c r="CB31" s="686"/>
      <c r="CD31" s="642"/>
      <c r="CE31" s="643"/>
      <c r="CF31" s="618" t="s">
        <v>300</v>
      </c>
      <c r="CG31" s="619"/>
      <c r="CH31" s="619"/>
      <c r="CI31" s="619"/>
      <c r="CJ31" s="619"/>
      <c r="CK31" s="619"/>
      <c r="CL31" s="619"/>
      <c r="CM31" s="619"/>
      <c r="CN31" s="619"/>
      <c r="CO31" s="619"/>
      <c r="CP31" s="619"/>
      <c r="CQ31" s="620"/>
      <c r="CR31" s="621">
        <v>21416</v>
      </c>
      <c r="CS31" s="634"/>
      <c r="CT31" s="634"/>
      <c r="CU31" s="634"/>
      <c r="CV31" s="634"/>
      <c r="CW31" s="634"/>
      <c r="CX31" s="634"/>
      <c r="CY31" s="635"/>
      <c r="CZ31" s="624">
        <v>0.4</v>
      </c>
      <c r="DA31" s="636"/>
      <c r="DB31" s="636"/>
      <c r="DC31" s="637"/>
      <c r="DD31" s="627">
        <v>18894</v>
      </c>
      <c r="DE31" s="634"/>
      <c r="DF31" s="634"/>
      <c r="DG31" s="634"/>
      <c r="DH31" s="634"/>
      <c r="DI31" s="634"/>
      <c r="DJ31" s="634"/>
      <c r="DK31" s="635"/>
      <c r="DL31" s="627">
        <v>18894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170379</v>
      </c>
      <c r="S32" s="622"/>
      <c r="T32" s="622"/>
      <c r="U32" s="622"/>
      <c r="V32" s="622"/>
      <c r="W32" s="622"/>
      <c r="X32" s="622"/>
      <c r="Y32" s="623"/>
      <c r="Z32" s="659">
        <v>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99.9</v>
      </c>
      <c r="BH32" s="634"/>
      <c r="BI32" s="634"/>
      <c r="BJ32" s="634"/>
      <c r="BK32" s="634"/>
      <c r="BL32" s="634"/>
      <c r="BM32" s="625">
        <v>99.2</v>
      </c>
      <c r="BN32" s="634"/>
      <c r="BO32" s="634"/>
      <c r="BP32" s="634"/>
      <c r="BQ32" s="657"/>
      <c r="BR32" s="692">
        <v>99.5</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v>37</v>
      </c>
      <c r="CS32" s="622"/>
      <c r="CT32" s="622"/>
      <c r="CU32" s="622"/>
      <c r="CV32" s="622"/>
      <c r="CW32" s="622"/>
      <c r="CX32" s="622"/>
      <c r="CY32" s="623"/>
      <c r="CZ32" s="624">
        <v>0</v>
      </c>
      <c r="DA32" s="636"/>
      <c r="DB32" s="636"/>
      <c r="DC32" s="637"/>
      <c r="DD32" s="627">
        <v>37</v>
      </c>
      <c r="DE32" s="622"/>
      <c r="DF32" s="622"/>
      <c r="DG32" s="622"/>
      <c r="DH32" s="622"/>
      <c r="DI32" s="622"/>
      <c r="DJ32" s="622"/>
      <c r="DK32" s="623"/>
      <c r="DL32" s="627">
        <v>37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125903</v>
      </c>
      <c r="S33" s="622"/>
      <c r="T33" s="622"/>
      <c r="U33" s="622"/>
      <c r="V33" s="622"/>
      <c r="W33" s="622"/>
      <c r="X33" s="622"/>
      <c r="Y33" s="623"/>
      <c r="Z33" s="659">
        <v>2.2000000000000002</v>
      </c>
      <c r="AA33" s="659"/>
      <c r="AB33" s="659"/>
      <c r="AC33" s="659"/>
      <c r="AD33" s="660">
        <v>17741</v>
      </c>
      <c r="AE33" s="660"/>
      <c r="AF33" s="660"/>
      <c r="AG33" s="660"/>
      <c r="AH33" s="660"/>
      <c r="AI33" s="660"/>
      <c r="AJ33" s="660"/>
      <c r="AK33" s="660"/>
      <c r="AL33" s="624">
        <v>0.6</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99.5</v>
      </c>
      <c r="BN33" s="606"/>
      <c r="BO33" s="606"/>
      <c r="BP33" s="606"/>
      <c r="BQ33" s="669"/>
      <c r="BR33" s="682">
        <v>99.9</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2428455</v>
      </c>
      <c r="CS33" s="634"/>
      <c r="CT33" s="634"/>
      <c r="CU33" s="634"/>
      <c r="CV33" s="634"/>
      <c r="CW33" s="634"/>
      <c r="CX33" s="634"/>
      <c r="CY33" s="635"/>
      <c r="CZ33" s="624">
        <v>44</v>
      </c>
      <c r="DA33" s="636"/>
      <c r="DB33" s="636"/>
      <c r="DC33" s="637"/>
      <c r="DD33" s="627">
        <v>1735568</v>
      </c>
      <c r="DE33" s="634"/>
      <c r="DF33" s="634"/>
      <c r="DG33" s="634"/>
      <c r="DH33" s="634"/>
      <c r="DI33" s="634"/>
      <c r="DJ33" s="634"/>
      <c r="DK33" s="635"/>
      <c r="DL33" s="627">
        <v>1288241</v>
      </c>
      <c r="DM33" s="634"/>
      <c r="DN33" s="634"/>
      <c r="DO33" s="634"/>
      <c r="DP33" s="634"/>
      <c r="DQ33" s="634"/>
      <c r="DR33" s="634"/>
      <c r="DS33" s="634"/>
      <c r="DT33" s="634"/>
      <c r="DU33" s="634"/>
      <c r="DV33" s="635"/>
      <c r="DW33" s="624">
        <v>42.8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97686</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859001</v>
      </c>
      <c r="CS34" s="622"/>
      <c r="CT34" s="622"/>
      <c r="CU34" s="622"/>
      <c r="CV34" s="622"/>
      <c r="CW34" s="622"/>
      <c r="CX34" s="622"/>
      <c r="CY34" s="623"/>
      <c r="CZ34" s="624">
        <v>15.6</v>
      </c>
      <c r="DA34" s="636"/>
      <c r="DB34" s="636"/>
      <c r="DC34" s="637"/>
      <c r="DD34" s="627">
        <v>646725</v>
      </c>
      <c r="DE34" s="622"/>
      <c r="DF34" s="622"/>
      <c r="DG34" s="622"/>
      <c r="DH34" s="622"/>
      <c r="DI34" s="622"/>
      <c r="DJ34" s="622"/>
      <c r="DK34" s="623"/>
      <c r="DL34" s="627">
        <v>477782</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99128</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179493</v>
      </c>
      <c r="CS35" s="634"/>
      <c r="CT35" s="634"/>
      <c r="CU35" s="634"/>
      <c r="CV35" s="634"/>
      <c r="CW35" s="634"/>
      <c r="CX35" s="634"/>
      <c r="CY35" s="635"/>
      <c r="CZ35" s="624">
        <v>3.3</v>
      </c>
      <c r="DA35" s="636"/>
      <c r="DB35" s="636"/>
      <c r="DC35" s="637"/>
      <c r="DD35" s="627">
        <v>136926</v>
      </c>
      <c r="DE35" s="634"/>
      <c r="DF35" s="634"/>
      <c r="DG35" s="634"/>
      <c r="DH35" s="634"/>
      <c r="DI35" s="634"/>
      <c r="DJ35" s="634"/>
      <c r="DK35" s="635"/>
      <c r="DL35" s="627">
        <v>106474</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76188</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377597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731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951854</v>
      </c>
      <c r="CS36" s="622"/>
      <c r="CT36" s="622"/>
      <c r="CU36" s="622"/>
      <c r="CV36" s="622"/>
      <c r="CW36" s="622"/>
      <c r="CX36" s="622"/>
      <c r="CY36" s="623"/>
      <c r="CZ36" s="624">
        <v>17.3</v>
      </c>
      <c r="DA36" s="636"/>
      <c r="DB36" s="636"/>
      <c r="DC36" s="637"/>
      <c r="DD36" s="627">
        <v>771429</v>
      </c>
      <c r="DE36" s="622"/>
      <c r="DF36" s="622"/>
      <c r="DG36" s="622"/>
      <c r="DH36" s="622"/>
      <c r="DI36" s="622"/>
      <c r="DJ36" s="622"/>
      <c r="DK36" s="623"/>
      <c r="DL36" s="627">
        <v>582712</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300445</v>
      </c>
      <c r="S37" s="622"/>
      <c r="T37" s="622"/>
      <c r="U37" s="622"/>
      <c r="V37" s="622"/>
      <c r="W37" s="622"/>
      <c r="X37" s="622"/>
      <c r="Y37" s="623"/>
      <c r="Z37" s="659">
        <v>5.3</v>
      </c>
      <c r="AA37" s="659"/>
      <c r="AB37" s="659"/>
      <c r="AC37" s="659"/>
      <c r="AD37" s="660">
        <v>23392</v>
      </c>
      <c r="AE37" s="660"/>
      <c r="AF37" s="660"/>
      <c r="AG37" s="660"/>
      <c r="AH37" s="660"/>
      <c r="AI37" s="660"/>
      <c r="AJ37" s="660"/>
      <c r="AK37" s="660"/>
      <c r="AL37" s="624">
        <v>0.8</v>
      </c>
      <c r="AM37" s="625"/>
      <c r="AN37" s="625"/>
      <c r="AO37" s="661"/>
      <c r="AQ37" s="654" t="s">
        <v>319</v>
      </c>
      <c r="AR37" s="655"/>
      <c r="AS37" s="655"/>
      <c r="AT37" s="655"/>
      <c r="AU37" s="655"/>
      <c r="AV37" s="655"/>
      <c r="AW37" s="655"/>
      <c r="AX37" s="655"/>
      <c r="AY37" s="656"/>
      <c r="AZ37" s="621">
        <v>120526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-2966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263794</v>
      </c>
      <c r="CS37" s="634"/>
      <c r="CT37" s="634"/>
      <c r="CU37" s="634"/>
      <c r="CV37" s="634"/>
      <c r="CW37" s="634"/>
      <c r="CX37" s="634"/>
      <c r="CY37" s="635"/>
      <c r="CZ37" s="624">
        <v>4.8</v>
      </c>
      <c r="DA37" s="636"/>
      <c r="DB37" s="636"/>
      <c r="DC37" s="637"/>
      <c r="DD37" s="627">
        <v>257294</v>
      </c>
      <c r="DE37" s="634"/>
      <c r="DF37" s="634"/>
      <c r="DG37" s="634"/>
      <c r="DH37" s="634"/>
      <c r="DI37" s="634"/>
      <c r="DJ37" s="634"/>
      <c r="DK37" s="635"/>
      <c r="DL37" s="627">
        <v>257294</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1109313</v>
      </c>
      <c r="S38" s="622"/>
      <c r="T38" s="622"/>
      <c r="U38" s="622"/>
      <c r="V38" s="622"/>
      <c r="W38" s="622"/>
      <c r="X38" s="622"/>
      <c r="Y38" s="623"/>
      <c r="Z38" s="659">
        <v>19.7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112533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314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144538</v>
      </c>
      <c r="CS38" s="622"/>
      <c r="CT38" s="622"/>
      <c r="CU38" s="622"/>
      <c r="CV38" s="622"/>
      <c r="CW38" s="622"/>
      <c r="CX38" s="622"/>
      <c r="CY38" s="623"/>
      <c r="CZ38" s="624">
        <v>2.6</v>
      </c>
      <c r="DA38" s="636"/>
      <c r="DB38" s="636"/>
      <c r="DC38" s="637"/>
      <c r="DD38" s="627">
        <v>123356</v>
      </c>
      <c r="DE38" s="622"/>
      <c r="DF38" s="622"/>
      <c r="DG38" s="622"/>
      <c r="DH38" s="622"/>
      <c r="DI38" s="622"/>
      <c r="DJ38" s="622"/>
      <c r="DK38" s="623"/>
      <c r="DL38" s="627">
        <v>121273</v>
      </c>
      <c r="DM38" s="622"/>
      <c r="DN38" s="622"/>
      <c r="DO38" s="622"/>
      <c r="DP38" s="622"/>
      <c r="DQ38" s="622"/>
      <c r="DR38" s="622"/>
      <c r="DS38" s="622"/>
      <c r="DT38" s="622"/>
      <c r="DU38" s="622"/>
      <c r="DV38" s="623"/>
      <c r="DW38" s="624">
        <v>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291289</v>
      </c>
      <c r="CS39" s="634"/>
      <c r="CT39" s="634"/>
      <c r="CU39" s="634"/>
      <c r="CV39" s="634"/>
      <c r="CW39" s="634"/>
      <c r="CX39" s="634"/>
      <c r="CY39" s="635"/>
      <c r="CZ39" s="624">
        <v>5.3</v>
      </c>
      <c r="DA39" s="636"/>
      <c r="DB39" s="636"/>
      <c r="DC39" s="637"/>
      <c r="DD39" s="627">
        <v>57127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4713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2280</v>
      </c>
      <c r="CS40" s="622"/>
      <c r="CT40" s="622"/>
      <c r="CU40" s="622"/>
      <c r="CV40" s="622"/>
      <c r="CW40" s="622"/>
      <c r="CX40" s="622"/>
      <c r="CY40" s="623"/>
      <c r="CZ40" s="624">
        <v>0</v>
      </c>
      <c r="DA40" s="636"/>
      <c r="DB40" s="636"/>
      <c r="DC40" s="637"/>
      <c r="DD40" s="627">
        <v>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5621405</v>
      </c>
      <c r="S41" s="646"/>
      <c r="T41" s="646"/>
      <c r="U41" s="646"/>
      <c r="V41" s="646"/>
      <c r="W41" s="646"/>
      <c r="X41" s="646"/>
      <c r="Y41" s="649"/>
      <c r="Z41" s="650">
        <v>100</v>
      </c>
      <c r="AA41" s="650"/>
      <c r="AB41" s="650"/>
      <c r="AC41" s="650"/>
      <c r="AD41" s="651">
        <v>3004999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25595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118943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1402488</v>
      </c>
      <c r="CS42" s="634"/>
      <c r="CT42" s="634"/>
      <c r="CU42" s="634"/>
      <c r="CV42" s="634"/>
      <c r="CW42" s="634"/>
      <c r="CX42" s="634"/>
      <c r="CY42" s="635"/>
      <c r="CZ42" s="624">
        <v>25.4</v>
      </c>
      <c r="DA42" s="636"/>
      <c r="DB42" s="636"/>
      <c r="DC42" s="637"/>
      <c r="DD42" s="627">
        <v>231502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37019</v>
      </c>
      <c r="CS43" s="634"/>
      <c r="CT43" s="634"/>
      <c r="CU43" s="634"/>
      <c r="CV43" s="634"/>
      <c r="CW43" s="634"/>
      <c r="CX43" s="634"/>
      <c r="CY43" s="635"/>
      <c r="CZ43" s="624">
        <v>0.7</v>
      </c>
      <c r="DA43" s="636"/>
      <c r="DB43" s="636"/>
      <c r="DC43" s="637"/>
      <c r="DD43" s="627">
        <v>37019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1402488</v>
      </c>
      <c r="CS44" s="622"/>
      <c r="CT44" s="622"/>
      <c r="CU44" s="622"/>
      <c r="CV44" s="622"/>
      <c r="CW44" s="622"/>
      <c r="CX44" s="622"/>
      <c r="CY44" s="623"/>
      <c r="CZ44" s="624">
        <v>25.4</v>
      </c>
      <c r="DA44" s="625"/>
      <c r="DB44" s="625"/>
      <c r="DC44" s="626"/>
      <c r="DD44" s="627">
        <v>231502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430911</v>
      </c>
      <c r="CS45" s="634"/>
      <c r="CT45" s="634"/>
      <c r="CU45" s="634"/>
      <c r="CV45" s="634"/>
      <c r="CW45" s="634"/>
      <c r="CX45" s="634"/>
      <c r="CY45" s="635"/>
      <c r="CZ45" s="624">
        <v>7.8</v>
      </c>
      <c r="DA45" s="636"/>
      <c r="DB45" s="636"/>
      <c r="DC45" s="637"/>
      <c r="DD45" s="627">
        <v>16623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971577</v>
      </c>
      <c r="CS46" s="622"/>
      <c r="CT46" s="622"/>
      <c r="CU46" s="622"/>
      <c r="CV46" s="622"/>
      <c r="CW46" s="622"/>
      <c r="CX46" s="622"/>
      <c r="CY46" s="623"/>
      <c r="CZ46" s="624">
        <v>17.600000000000001</v>
      </c>
      <c r="DA46" s="625"/>
      <c r="DB46" s="625"/>
      <c r="DC46" s="626"/>
      <c r="DD46" s="627">
        <v>214879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5513378</v>
      </c>
      <c r="CS49" s="606"/>
      <c r="CT49" s="606"/>
      <c r="CU49" s="606"/>
      <c r="CV49" s="606"/>
      <c r="CW49" s="606"/>
      <c r="CX49" s="606"/>
      <c r="CY49" s="607"/>
      <c r="CZ49" s="608">
        <v>100</v>
      </c>
      <c r="DA49" s="609"/>
      <c r="DB49" s="609"/>
      <c r="DC49" s="610"/>
      <c r="DD49" s="611">
        <v>3346533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0jYi+enyEFmzt3gO3tnl2Dr7v5jlbIlwXHNGJ44DmmdQ+rJO5HYhZfhrMuGkjQeQ/luwc7ypwOMXmQzc3fHsA==" saltValue="6HdV8srnUVup2g0pqniV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28" sqref="AK28:AO2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5572</v>
      </c>
      <c r="R7" s="1103"/>
      <c r="S7" s="1103"/>
      <c r="T7" s="1103"/>
      <c r="U7" s="1103"/>
      <c r="V7" s="1103">
        <v>5467</v>
      </c>
      <c r="W7" s="1103"/>
      <c r="X7" s="1103"/>
      <c r="Y7" s="1103"/>
      <c r="Z7" s="1103"/>
      <c r="AA7" s="1103">
        <v>105</v>
      </c>
      <c r="AB7" s="1103"/>
      <c r="AC7" s="1103"/>
      <c r="AD7" s="1103"/>
      <c r="AE7" s="1104"/>
      <c r="AF7" s="1105">
        <v>96</v>
      </c>
      <c r="AG7" s="1106"/>
      <c r="AH7" s="1106"/>
      <c r="AI7" s="1106"/>
      <c r="AJ7" s="1107"/>
      <c r="AK7" s="1108">
        <v>99</v>
      </c>
      <c r="AL7" s="1109"/>
      <c r="AM7" s="1109"/>
      <c r="AN7" s="1109"/>
      <c r="AO7" s="1109"/>
      <c r="AP7" s="1109">
        <v>5795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v>36</v>
      </c>
      <c r="CI7" s="1097"/>
      <c r="CJ7" s="1097"/>
      <c r="CK7" s="1097"/>
      <c r="CL7" s="1098"/>
      <c r="CM7" s="1096">
        <v>83</v>
      </c>
      <c r="CN7" s="1097"/>
      <c r="CO7" s="1097"/>
      <c r="CP7" s="1097"/>
      <c r="CQ7" s="1098"/>
      <c r="CR7" s="1096">
        <v>23</v>
      </c>
      <c r="CS7" s="1097"/>
      <c r="CT7" s="1097"/>
      <c r="CU7" s="1097"/>
      <c r="CV7" s="1098"/>
      <c r="CW7" s="1096">
        <v>0</v>
      </c>
      <c r="CX7" s="1097"/>
      <c r="CY7" s="1097"/>
      <c r="CZ7" s="1097"/>
      <c r="DA7" s="1098"/>
      <c r="DB7" s="1096">
        <v>14</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95</v>
      </c>
      <c r="R8" s="1039"/>
      <c r="S8" s="1039"/>
      <c r="T8" s="1039"/>
      <c r="U8" s="1039"/>
      <c r="V8" s="1039">
        <v>92</v>
      </c>
      <c r="W8" s="1039"/>
      <c r="X8" s="1039"/>
      <c r="Y8" s="1039"/>
      <c r="Z8" s="1039"/>
      <c r="AA8" s="1039">
        <v>3</v>
      </c>
      <c r="AB8" s="1039"/>
      <c r="AC8" s="1039"/>
      <c r="AD8" s="1039"/>
      <c r="AE8" s="1040"/>
      <c r="AF8" s="1035">
        <v>3</v>
      </c>
      <c r="AG8" s="1036"/>
      <c r="AH8" s="1036"/>
      <c r="AI8" s="1036"/>
      <c r="AJ8" s="1037"/>
      <c r="AK8" s="1080">
        <v>45</v>
      </c>
      <c r="AL8" s="1081"/>
      <c r="AM8" s="1081"/>
      <c r="AN8" s="1081"/>
      <c r="AO8" s="1081"/>
      <c r="AP8" s="1081">
        <v>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5667</v>
      </c>
      <c r="R23" s="1061"/>
      <c r="S23" s="1061"/>
      <c r="T23" s="1061"/>
      <c r="U23" s="1061"/>
      <c r="V23" s="1061">
        <v>5559</v>
      </c>
      <c r="W23" s="1061"/>
      <c r="X23" s="1061"/>
      <c r="Y23" s="1061"/>
      <c r="Z23" s="1061"/>
      <c r="AA23" s="1061">
        <v>9</v>
      </c>
      <c r="AB23" s="1061"/>
      <c r="AC23" s="1061"/>
      <c r="AD23" s="1061"/>
      <c r="AE23" s="1068"/>
      <c r="AF23" s="1069">
        <v>99</v>
      </c>
      <c r="AG23" s="1061"/>
      <c r="AH23" s="1061"/>
      <c r="AI23" s="1061"/>
      <c r="AJ23" s="1070"/>
      <c r="AK23" s="1071"/>
      <c r="AL23" s="1072"/>
      <c r="AM23" s="1072"/>
      <c r="AN23" s="1072"/>
      <c r="AO23" s="1072"/>
      <c r="AP23" s="1061">
        <v>5800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289</v>
      </c>
      <c r="R28" s="1051"/>
      <c r="S28" s="1051"/>
      <c r="T28" s="1051"/>
      <c r="U28" s="1051"/>
      <c r="V28" s="1051">
        <v>288</v>
      </c>
      <c r="W28" s="1051"/>
      <c r="X28" s="1051"/>
      <c r="Y28" s="1051"/>
      <c r="Z28" s="1051"/>
      <c r="AA28" s="1051">
        <v>1</v>
      </c>
      <c r="AB28" s="1051"/>
      <c r="AC28" s="1051"/>
      <c r="AD28" s="1051"/>
      <c r="AE28" s="1052"/>
      <c r="AF28" s="1053">
        <v>1</v>
      </c>
      <c r="AG28" s="1051"/>
      <c r="AH28" s="1051"/>
      <c r="AI28" s="1051"/>
      <c r="AJ28" s="1054"/>
      <c r="AK28" s="1042">
        <v>19</v>
      </c>
      <c r="AL28" s="1043"/>
      <c r="AM28" s="1043"/>
      <c r="AN28" s="1043"/>
      <c r="AO28" s="1043"/>
      <c r="AP28" s="1043" t="s">
        <v>546</v>
      </c>
      <c r="AQ28" s="1043"/>
      <c r="AR28" s="1043"/>
      <c r="AS28" s="1043"/>
      <c r="AT28" s="1043"/>
      <c r="AU28" s="1043">
        <v>19</v>
      </c>
      <c r="AV28" s="1043"/>
      <c r="AW28" s="1043"/>
      <c r="AX28" s="1043"/>
      <c r="AY28" s="1043"/>
      <c r="AZ28" s="1044" t="s">
        <v>546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45</v>
      </c>
      <c r="R29" s="1039"/>
      <c r="S29" s="1039"/>
      <c r="T29" s="1039"/>
      <c r="U29" s="1039"/>
      <c r="V29" s="1039">
        <v>44</v>
      </c>
      <c r="W29" s="1039"/>
      <c r="X29" s="1039"/>
      <c r="Y29" s="1039"/>
      <c r="Z29" s="1039"/>
      <c r="AA29" s="1039">
        <v>1</v>
      </c>
      <c r="AB29" s="1039"/>
      <c r="AC29" s="1039"/>
      <c r="AD29" s="1039"/>
      <c r="AE29" s="1040"/>
      <c r="AF29" s="1035">
        <v>1</v>
      </c>
      <c r="AG29" s="1036"/>
      <c r="AH29" s="1036"/>
      <c r="AI29" s="1036"/>
      <c r="AJ29" s="1037"/>
      <c r="AK29" s="980">
        <v>16</v>
      </c>
      <c r="AL29" s="971"/>
      <c r="AM29" s="971"/>
      <c r="AN29" s="971"/>
      <c r="AO29" s="971"/>
      <c r="AP29" s="971" t="s">
        <v>546</v>
      </c>
      <c r="AQ29" s="971"/>
      <c r="AR29" s="971"/>
      <c r="AS29" s="971"/>
      <c r="AT29" s="971"/>
      <c r="AU29" s="971">
        <v>16</v>
      </c>
      <c r="AV29" s="971"/>
      <c r="AW29" s="971"/>
      <c r="AX29" s="971"/>
      <c r="AY29" s="971"/>
      <c r="AZ29" s="1041" t="s">
        <v>546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289</v>
      </c>
      <c r="R30" s="1039"/>
      <c r="S30" s="1039"/>
      <c r="T30" s="1039"/>
      <c r="U30" s="1039"/>
      <c r="V30" s="1039">
        <v>283</v>
      </c>
      <c r="W30" s="1039"/>
      <c r="X30" s="1039"/>
      <c r="Y30" s="1039"/>
      <c r="Z30" s="1039"/>
      <c r="AA30" s="1039">
        <v>6</v>
      </c>
      <c r="AB30" s="1039"/>
      <c r="AC30" s="1039"/>
      <c r="AD30" s="1039"/>
      <c r="AE30" s="1040"/>
      <c r="AF30" s="1035">
        <v>6</v>
      </c>
      <c r="AG30" s="1036"/>
      <c r="AH30" s="1036"/>
      <c r="AI30" s="1036"/>
      <c r="AJ30" s="1037"/>
      <c r="AK30" s="980">
        <v>53</v>
      </c>
      <c r="AL30" s="971"/>
      <c r="AM30" s="971"/>
      <c r="AN30" s="971"/>
      <c r="AO30" s="971"/>
      <c r="AP30" s="971" t="s">
        <v>546</v>
      </c>
      <c r="AQ30" s="971"/>
      <c r="AR30" s="971"/>
      <c r="AS30" s="971"/>
      <c r="AT30" s="971"/>
      <c r="AU30" s="971">
        <v>53</v>
      </c>
      <c r="AV30" s="971"/>
      <c r="AW30" s="971"/>
      <c r="AX30" s="971"/>
      <c r="AY30" s="971"/>
      <c r="AZ30" s="1041" t="s">
        <v>546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187</v>
      </c>
      <c r="R31" s="1039"/>
      <c r="S31" s="1039"/>
      <c r="T31" s="1039"/>
      <c r="U31" s="1039"/>
      <c r="V31" s="1039">
        <v>175</v>
      </c>
      <c r="W31" s="1039"/>
      <c r="X31" s="1039"/>
      <c r="Y31" s="1039"/>
      <c r="Z31" s="1039"/>
      <c r="AA31" s="1039">
        <v>12</v>
      </c>
      <c r="AB31" s="1039"/>
      <c r="AC31" s="1039"/>
      <c r="AD31" s="1039"/>
      <c r="AE31" s="1040"/>
      <c r="AF31" s="1035">
        <v>12</v>
      </c>
      <c r="AG31" s="1036"/>
      <c r="AH31" s="1036"/>
      <c r="AI31" s="1036"/>
      <c r="AJ31" s="1037"/>
      <c r="AK31" s="980">
        <v>80</v>
      </c>
      <c r="AL31" s="971"/>
      <c r="AM31" s="971"/>
      <c r="AN31" s="971"/>
      <c r="AO31" s="971"/>
      <c r="AP31" s="971">
        <v>694</v>
      </c>
      <c r="AQ31" s="971"/>
      <c r="AR31" s="971"/>
      <c r="AS31" s="971"/>
      <c r="AT31" s="971"/>
      <c r="AU31" s="971">
        <v>80</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144</v>
      </c>
      <c r="R32" s="1039"/>
      <c r="S32" s="1039"/>
      <c r="T32" s="1039"/>
      <c r="U32" s="1039"/>
      <c r="V32" s="1039">
        <v>146</v>
      </c>
      <c r="W32" s="1039"/>
      <c r="X32" s="1039"/>
      <c r="Y32" s="1039"/>
      <c r="Z32" s="1039"/>
      <c r="AA32" s="1039">
        <v>-2</v>
      </c>
      <c r="AB32" s="1039"/>
      <c r="AC32" s="1039"/>
      <c r="AD32" s="1039"/>
      <c r="AE32" s="1040"/>
      <c r="AF32" s="1035">
        <v>9</v>
      </c>
      <c r="AG32" s="1036"/>
      <c r="AH32" s="1036"/>
      <c r="AI32" s="1036"/>
      <c r="AJ32" s="1037"/>
      <c r="AK32" s="980">
        <v>51</v>
      </c>
      <c r="AL32" s="971"/>
      <c r="AM32" s="971"/>
      <c r="AN32" s="971"/>
      <c r="AO32" s="971"/>
      <c r="AP32" s="971">
        <v>391</v>
      </c>
      <c r="AQ32" s="971"/>
      <c r="AR32" s="971"/>
      <c r="AS32" s="971"/>
      <c r="AT32" s="971"/>
      <c r="AU32" s="971">
        <v>51</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v>
      </c>
      <c r="AG63" s="959"/>
      <c r="AH63" s="959"/>
      <c r="AI63" s="959"/>
      <c r="AJ63" s="1022"/>
      <c r="AK63" s="1023"/>
      <c r="AL63" s="963"/>
      <c r="AM63" s="963"/>
      <c r="AN63" s="963"/>
      <c r="AO63" s="963"/>
      <c r="AP63" s="959">
        <v>1085</v>
      </c>
      <c r="AQ63" s="959"/>
      <c r="AR63" s="959"/>
      <c r="AS63" s="959"/>
      <c r="AT63" s="959"/>
      <c r="AU63" s="959">
        <v>223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2474</v>
      </c>
      <c r="R68" s="982"/>
      <c r="S68" s="982"/>
      <c r="T68" s="982"/>
      <c r="U68" s="982"/>
      <c r="V68" s="982">
        <v>2413</v>
      </c>
      <c r="W68" s="982"/>
      <c r="X68" s="982"/>
      <c r="Y68" s="982"/>
      <c r="Z68" s="982"/>
      <c r="AA68" s="982">
        <v>60</v>
      </c>
      <c r="AB68" s="982"/>
      <c r="AC68" s="982"/>
      <c r="AD68" s="982"/>
      <c r="AE68" s="982"/>
      <c r="AF68" s="982">
        <v>60</v>
      </c>
      <c r="AG68" s="982"/>
      <c r="AH68" s="982"/>
      <c r="AI68" s="982"/>
      <c r="AJ68" s="982"/>
      <c r="AK68" s="982" t="s">
        <v>547</v>
      </c>
      <c r="AL68" s="982"/>
      <c r="AM68" s="982"/>
      <c r="AN68" s="982"/>
      <c r="AO68" s="982"/>
      <c r="AP68" s="982">
        <v>249</v>
      </c>
      <c r="AQ68" s="982"/>
      <c r="AR68" s="982"/>
      <c r="AS68" s="982"/>
      <c r="AT68" s="982"/>
      <c r="AU68" s="982">
        <v>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32</v>
      </c>
      <c r="R69" s="971"/>
      <c r="S69" s="971"/>
      <c r="T69" s="971"/>
      <c r="U69" s="971"/>
      <c r="V69" s="971">
        <v>30</v>
      </c>
      <c r="W69" s="971"/>
      <c r="X69" s="971"/>
      <c r="Y69" s="971"/>
      <c r="Z69" s="971"/>
      <c r="AA69" s="971">
        <v>2</v>
      </c>
      <c r="AB69" s="971"/>
      <c r="AC69" s="971"/>
      <c r="AD69" s="971"/>
      <c r="AE69" s="971"/>
      <c r="AF69" s="971">
        <v>2</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62</v>
      </c>
      <c r="AG88" s="959"/>
      <c r="AH88" s="959"/>
      <c r="AI88" s="959"/>
      <c r="AJ88" s="959"/>
      <c r="AK88" s="963"/>
      <c r="AL88" s="963"/>
      <c r="AM88" s="963"/>
      <c r="AN88" s="963"/>
      <c r="AO88" s="963"/>
      <c r="AP88" s="959">
        <v>249</v>
      </c>
      <c r="AQ88" s="959"/>
      <c r="AR88" s="959"/>
      <c r="AS88" s="959"/>
      <c r="AT88" s="959"/>
      <c r="AU88" s="959">
        <v>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23</v>
      </c>
      <c r="CS102" s="953"/>
      <c r="CT102" s="953"/>
      <c r="CU102" s="953"/>
      <c r="CV102" s="954"/>
      <c r="CW102" s="952">
        <v>0</v>
      </c>
      <c r="CX102" s="953"/>
      <c r="CY102" s="953"/>
      <c r="CZ102" s="953"/>
      <c r="DA102" s="954"/>
      <c r="DB102" s="952">
        <v>14</v>
      </c>
      <c r="DC102" s="953"/>
      <c r="DD102" s="953"/>
      <c r="DE102" s="953"/>
      <c r="DF102" s="954"/>
      <c r="DG102" s="952" t="s">
        <v>547</v>
      </c>
      <c r="DH102" s="953"/>
      <c r="DI102" s="953"/>
      <c r="DJ102" s="953"/>
      <c r="DK102" s="954"/>
      <c r="DL102" s="952" t="s">
        <v>547</v>
      </c>
      <c r="DM102" s="953"/>
      <c r="DN102" s="953"/>
      <c r="DO102" s="953"/>
      <c r="DP102" s="954"/>
      <c r="DQ102" s="952" t="s">
        <v>547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721424</v>
      </c>
      <c r="AB110" s="889"/>
      <c r="AC110" s="889"/>
      <c r="AD110" s="889"/>
      <c r="AE110" s="890"/>
      <c r="AF110" s="891">
        <v>655478</v>
      </c>
      <c r="AG110" s="889"/>
      <c r="AH110" s="889"/>
      <c r="AI110" s="889"/>
      <c r="AJ110" s="890"/>
      <c r="AK110" s="891">
        <v>590241</v>
      </c>
      <c r="AL110" s="889"/>
      <c r="AM110" s="889"/>
      <c r="AN110" s="889"/>
      <c r="AO110" s="890"/>
      <c r="AP110" s="892">
        <v>23.9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5403949</v>
      </c>
      <c r="BR110" s="842"/>
      <c r="BS110" s="842"/>
      <c r="BT110" s="842"/>
      <c r="BU110" s="842"/>
      <c r="BV110" s="842">
        <v>5259298</v>
      </c>
      <c r="BW110" s="842"/>
      <c r="BX110" s="842"/>
      <c r="BY110" s="842"/>
      <c r="BZ110" s="842"/>
      <c r="CA110" s="842">
        <v>5799786</v>
      </c>
      <c r="CB110" s="842"/>
      <c r="CC110" s="842"/>
      <c r="CD110" s="842"/>
      <c r="CE110" s="842"/>
      <c r="CF110" s="866">
        <v>235.1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69408</v>
      </c>
      <c r="BR111" s="817"/>
      <c r="BS111" s="817"/>
      <c r="BT111" s="817"/>
      <c r="BU111" s="817"/>
      <c r="BV111" s="817">
        <v>60732</v>
      </c>
      <c r="BW111" s="817"/>
      <c r="BX111" s="817"/>
      <c r="BY111" s="817"/>
      <c r="BZ111" s="817"/>
      <c r="CA111" s="817">
        <v>69065</v>
      </c>
      <c r="CB111" s="817"/>
      <c r="CC111" s="817"/>
      <c r="CD111" s="817"/>
      <c r="CE111" s="817"/>
      <c r="CF111" s="875">
        <v>2.8</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1018822</v>
      </c>
      <c r="BR112" s="817"/>
      <c r="BS112" s="817"/>
      <c r="BT112" s="817"/>
      <c r="BU112" s="817"/>
      <c r="BV112" s="817">
        <v>977614</v>
      </c>
      <c r="BW112" s="817"/>
      <c r="BX112" s="817"/>
      <c r="BY112" s="817"/>
      <c r="BZ112" s="817"/>
      <c r="CA112" s="817">
        <v>996766</v>
      </c>
      <c r="CB112" s="817"/>
      <c r="CC112" s="817"/>
      <c r="CD112" s="817"/>
      <c r="CE112" s="817"/>
      <c r="CF112" s="875">
        <v>40.4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102576</v>
      </c>
      <c r="AB113" s="919"/>
      <c r="AC113" s="919"/>
      <c r="AD113" s="919"/>
      <c r="AE113" s="920"/>
      <c r="AF113" s="921">
        <v>119462</v>
      </c>
      <c r="AG113" s="919"/>
      <c r="AH113" s="919"/>
      <c r="AI113" s="919"/>
      <c r="AJ113" s="920"/>
      <c r="AK113" s="921">
        <v>155496</v>
      </c>
      <c r="AL113" s="919"/>
      <c r="AM113" s="919"/>
      <c r="AN113" s="919"/>
      <c r="AO113" s="920"/>
      <c r="AP113" s="922">
        <v>6.3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32467</v>
      </c>
      <c r="BR113" s="817"/>
      <c r="BS113" s="817"/>
      <c r="BT113" s="817"/>
      <c r="BU113" s="817"/>
      <c r="BV113" s="817">
        <v>20036</v>
      </c>
      <c r="BW113" s="817"/>
      <c r="BX113" s="817"/>
      <c r="BY113" s="817"/>
      <c r="BZ113" s="817"/>
      <c r="CA113" s="817">
        <v>8409</v>
      </c>
      <c r="CB113" s="817"/>
      <c r="CC113" s="817"/>
      <c r="CD113" s="817"/>
      <c r="CE113" s="817"/>
      <c r="CF113" s="875">
        <v>0.3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13358</v>
      </c>
      <c r="AB114" s="780"/>
      <c r="AC114" s="780"/>
      <c r="AD114" s="780"/>
      <c r="AE114" s="781"/>
      <c r="AF114" s="782">
        <v>13172</v>
      </c>
      <c r="AG114" s="780"/>
      <c r="AH114" s="780"/>
      <c r="AI114" s="780"/>
      <c r="AJ114" s="781"/>
      <c r="AK114" s="782">
        <v>13172</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248384</v>
      </c>
      <c r="BR114" s="817"/>
      <c r="BS114" s="817"/>
      <c r="BT114" s="817"/>
      <c r="BU114" s="817"/>
      <c r="BV114" s="817">
        <v>222023</v>
      </c>
      <c r="BW114" s="817"/>
      <c r="BX114" s="817"/>
      <c r="BY114" s="817"/>
      <c r="BZ114" s="817"/>
      <c r="CA114" s="817">
        <v>231041</v>
      </c>
      <c r="CB114" s="817"/>
      <c r="CC114" s="817"/>
      <c r="CD114" s="817"/>
      <c r="CE114" s="817"/>
      <c r="CF114" s="875">
        <v>9.4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31525</v>
      </c>
      <c r="AB115" s="919"/>
      <c r="AC115" s="919"/>
      <c r="AD115" s="919"/>
      <c r="AE115" s="920"/>
      <c r="AF115" s="921">
        <v>26726</v>
      </c>
      <c r="AG115" s="919"/>
      <c r="AH115" s="919"/>
      <c r="AI115" s="919"/>
      <c r="AJ115" s="920"/>
      <c r="AK115" s="921">
        <v>20609</v>
      </c>
      <c r="AL115" s="919"/>
      <c r="AM115" s="919"/>
      <c r="AN115" s="919"/>
      <c r="AO115" s="920"/>
      <c r="AP115" s="922">
        <v>0.8</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31</v>
      </c>
      <c r="AB116" s="780"/>
      <c r="AC116" s="780"/>
      <c r="AD116" s="780"/>
      <c r="AE116" s="781"/>
      <c r="AF116" s="782">
        <v>57</v>
      </c>
      <c r="AG116" s="780"/>
      <c r="AH116" s="780"/>
      <c r="AI116" s="780"/>
      <c r="AJ116" s="781"/>
      <c r="AK116" s="782">
        <v>37</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69408</v>
      </c>
      <c r="DH116" s="780"/>
      <c r="DI116" s="780"/>
      <c r="DJ116" s="780"/>
      <c r="DK116" s="781"/>
      <c r="DL116" s="782">
        <v>60732</v>
      </c>
      <c r="DM116" s="780"/>
      <c r="DN116" s="780"/>
      <c r="DO116" s="780"/>
      <c r="DP116" s="781"/>
      <c r="DQ116" s="782">
        <v>69065</v>
      </c>
      <c r="DR116" s="780"/>
      <c r="DS116" s="780"/>
      <c r="DT116" s="780"/>
      <c r="DU116" s="781"/>
      <c r="DV116" s="824">
        <v>2.8</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868914</v>
      </c>
      <c r="AB117" s="903"/>
      <c r="AC117" s="903"/>
      <c r="AD117" s="903"/>
      <c r="AE117" s="904"/>
      <c r="AF117" s="905">
        <v>814895</v>
      </c>
      <c r="AG117" s="903"/>
      <c r="AH117" s="903"/>
      <c r="AI117" s="903"/>
      <c r="AJ117" s="904"/>
      <c r="AK117" s="905">
        <v>779555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6773030</v>
      </c>
      <c r="BR119" s="845"/>
      <c r="BS119" s="845"/>
      <c r="BT119" s="845"/>
      <c r="BU119" s="845"/>
      <c r="BV119" s="845">
        <v>6539703</v>
      </c>
      <c r="BW119" s="845"/>
      <c r="BX119" s="845"/>
      <c r="BY119" s="845"/>
      <c r="BZ119" s="845"/>
      <c r="CA119" s="845">
        <v>7105067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2041870</v>
      </c>
      <c r="BR120" s="842"/>
      <c r="BS120" s="842"/>
      <c r="BT120" s="842"/>
      <c r="BU120" s="842"/>
      <c r="BV120" s="842">
        <v>2357497</v>
      </c>
      <c r="BW120" s="842"/>
      <c r="BX120" s="842"/>
      <c r="BY120" s="842"/>
      <c r="BZ120" s="842"/>
      <c r="CA120" s="842">
        <v>2581688</v>
      </c>
      <c r="CB120" s="842"/>
      <c r="CC120" s="842"/>
      <c r="CD120" s="842"/>
      <c r="CE120" s="842"/>
      <c r="CF120" s="866">
        <v>104.6</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564456</v>
      </c>
      <c r="DR120" s="842"/>
      <c r="DS120" s="842"/>
      <c r="DT120" s="842"/>
      <c r="DU120" s="842"/>
      <c r="DV120" s="843">
        <v>22.9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460831</v>
      </c>
      <c r="BR121" s="817"/>
      <c r="BS121" s="817"/>
      <c r="BT121" s="817"/>
      <c r="BU121" s="817"/>
      <c r="BV121" s="817">
        <v>407193</v>
      </c>
      <c r="BW121" s="817"/>
      <c r="BX121" s="817"/>
      <c r="BY121" s="817"/>
      <c r="BZ121" s="817"/>
      <c r="CA121" s="817">
        <v>351854</v>
      </c>
      <c r="CB121" s="817"/>
      <c r="CC121" s="817"/>
      <c r="CD121" s="817"/>
      <c r="CE121" s="817"/>
      <c r="CF121" s="875">
        <v>14.3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432310</v>
      </c>
      <c r="DR121" s="817"/>
      <c r="DS121" s="817"/>
      <c r="DT121" s="817"/>
      <c r="DU121" s="817"/>
      <c r="DV121" s="794">
        <v>17.5</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4016358</v>
      </c>
      <c r="BR122" s="845"/>
      <c r="BS122" s="845"/>
      <c r="BT122" s="845"/>
      <c r="BU122" s="845"/>
      <c r="BV122" s="845">
        <v>4176753</v>
      </c>
      <c r="BW122" s="845"/>
      <c r="BX122" s="845"/>
      <c r="BY122" s="845"/>
      <c r="BZ122" s="845"/>
      <c r="CA122" s="845">
        <v>4023975</v>
      </c>
      <c r="CB122" s="845"/>
      <c r="CC122" s="845"/>
      <c r="CD122" s="845"/>
      <c r="CE122" s="845"/>
      <c r="CF122" s="846">
        <v>163.1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8676</v>
      </c>
      <c r="AB123" s="780"/>
      <c r="AC123" s="780"/>
      <c r="AD123" s="780"/>
      <c r="AE123" s="781"/>
      <c r="AF123" s="782">
        <v>8676</v>
      </c>
      <c r="AG123" s="780"/>
      <c r="AH123" s="780"/>
      <c r="AI123" s="780"/>
      <c r="AJ123" s="781"/>
      <c r="AK123" s="782">
        <v>8676</v>
      </c>
      <c r="AL123" s="780"/>
      <c r="AM123" s="780"/>
      <c r="AN123" s="780"/>
      <c r="AO123" s="781"/>
      <c r="AP123" s="824">
        <v>0.4</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6519059</v>
      </c>
      <c r="BR123" s="833"/>
      <c r="BS123" s="833"/>
      <c r="BT123" s="833"/>
      <c r="BU123" s="833"/>
      <c r="BV123" s="833">
        <v>6941443</v>
      </c>
      <c r="BW123" s="833"/>
      <c r="BX123" s="833"/>
      <c r="BY123" s="833"/>
      <c r="BZ123" s="833"/>
      <c r="CA123" s="833">
        <v>6957517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10.7</v>
      </c>
      <c r="BR124" s="831"/>
      <c r="BS124" s="831"/>
      <c r="BT124" s="831"/>
      <c r="BU124" s="831"/>
      <c r="BV124" s="831" t="s">
        <v>122</v>
      </c>
      <c r="BW124" s="831"/>
      <c r="BX124" s="831"/>
      <c r="BY124" s="831"/>
      <c r="BZ124" s="831"/>
      <c r="CA124" s="831">
        <v>5.9</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1018822</v>
      </c>
      <c r="DH124" s="764"/>
      <c r="DI124" s="764"/>
      <c r="DJ124" s="764"/>
      <c r="DK124" s="765"/>
      <c r="DL124" s="766">
        <v>977614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16034</v>
      </c>
      <c r="AB126" s="780"/>
      <c r="AC126" s="780"/>
      <c r="AD126" s="780"/>
      <c r="AE126" s="781"/>
      <c r="AF126" s="782">
        <v>12019</v>
      </c>
      <c r="AG126" s="780"/>
      <c r="AH126" s="780"/>
      <c r="AI126" s="780"/>
      <c r="AJ126" s="781"/>
      <c r="AK126" s="782">
        <v>9402</v>
      </c>
      <c r="AL126" s="780"/>
      <c r="AM126" s="780"/>
      <c r="AN126" s="780"/>
      <c r="AO126" s="781"/>
      <c r="AP126" s="824">
        <v>0.4</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6815</v>
      </c>
      <c r="AB127" s="780"/>
      <c r="AC127" s="780"/>
      <c r="AD127" s="780"/>
      <c r="AE127" s="781"/>
      <c r="AF127" s="782">
        <v>6031</v>
      </c>
      <c r="AG127" s="780"/>
      <c r="AH127" s="780"/>
      <c r="AI127" s="780"/>
      <c r="AJ127" s="781"/>
      <c r="AK127" s="782">
        <v>2531</v>
      </c>
      <c r="AL127" s="780"/>
      <c r="AM127" s="780"/>
      <c r="AN127" s="780"/>
      <c r="AO127" s="781"/>
      <c r="AP127" s="824">
        <v>0.1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57880</v>
      </c>
      <c r="AB128" s="801"/>
      <c r="AC128" s="801"/>
      <c r="AD128" s="801"/>
      <c r="AE128" s="802"/>
      <c r="AF128" s="803">
        <v>57883</v>
      </c>
      <c r="AG128" s="801"/>
      <c r="AH128" s="801"/>
      <c r="AI128" s="801"/>
      <c r="AJ128" s="802"/>
      <c r="AK128" s="803">
        <v>58895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2915639</v>
      </c>
      <c r="AB129" s="780"/>
      <c r="AC129" s="780"/>
      <c r="AD129" s="780"/>
      <c r="AE129" s="781"/>
      <c r="AF129" s="782">
        <v>2905703</v>
      </c>
      <c r="AG129" s="780"/>
      <c r="AH129" s="780"/>
      <c r="AI129" s="780"/>
      <c r="AJ129" s="781"/>
      <c r="AK129" s="782">
        <v>2941490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554991</v>
      </c>
      <c r="AB130" s="780"/>
      <c r="AC130" s="780"/>
      <c r="AD130" s="780"/>
      <c r="AE130" s="781"/>
      <c r="AF130" s="782">
        <v>507146</v>
      </c>
      <c r="AG130" s="780"/>
      <c r="AH130" s="780"/>
      <c r="AI130" s="780"/>
      <c r="AJ130" s="781"/>
      <c r="AK130" s="782">
        <v>474091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2360648</v>
      </c>
      <c r="AB131" s="764"/>
      <c r="AC131" s="764"/>
      <c r="AD131" s="764"/>
      <c r="AE131" s="765"/>
      <c r="AF131" s="766">
        <v>2398557</v>
      </c>
      <c r="AG131" s="764"/>
      <c r="AH131" s="764"/>
      <c r="AI131" s="764"/>
      <c r="AJ131" s="765"/>
      <c r="AK131" s="766">
        <v>2467399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5.9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10.846299999999999</v>
      </c>
      <c r="AB132" s="745"/>
      <c r="AC132" s="745"/>
      <c r="AD132" s="745"/>
      <c r="AE132" s="746"/>
      <c r="AF132" s="747">
        <v>10.417350000000001</v>
      </c>
      <c r="AG132" s="745"/>
      <c r="AH132" s="745"/>
      <c r="AI132" s="745"/>
      <c r="AJ132" s="746"/>
      <c r="AK132" s="747">
        <v>9.993074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11.4</v>
      </c>
      <c r="AB133" s="724"/>
      <c r="AC133" s="724"/>
      <c r="AD133" s="724"/>
      <c r="AE133" s="725"/>
      <c r="AF133" s="723">
        <v>10.8</v>
      </c>
      <c r="AG133" s="724"/>
      <c r="AH133" s="724"/>
      <c r="AI133" s="724"/>
      <c r="AJ133" s="725"/>
      <c r="AK133" s="723">
        <v>10.4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mX1Ll/f4aukvja0KJ3ioqiFR9KWHOS2DU9n+jfOzf8NtVt6v7qFJT2zNiwChG9V+a4MOpGYDVfzqciCz2GFxA==" saltValue="lbderE7wyZ1DedD6QLyi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4" zoomScaleNormal="85" zoomScaleSheetLayoutView="100" workbookViewId="0">
      <selection activeCell="CY73" sqref="CY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wf99g1ZZxZKyd4WscV3grritAgdf1KZXyD/l4md/SGVqN5BfMeu1Mg24/B1TKlihPnIOTwbASFss8CnP8RUrw==" saltValue="L4R7yiDd03bzSr+ylSIhQA==" spinCount="100000" sheet="1" objects="1" scenarios="1"/>
  <dataConsolidate link="1"/>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3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xGA0aBCX5Mm1j89hL6VLCqUz9YGOmoRIsNQTj7YREbfw7pJoec1mN3GhN4097NJMInmtRDyrSLurvU+PeNiNQ==" saltValue="koR1soQIzRf0n7DsfBZA9Q=="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AK60" sqref="AK6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890760</v>
      </c>
      <c r="AP9" s="269">
        <v>398372</v>
      </c>
      <c r="AQ9" s="270">
        <v>263788</v>
      </c>
      <c r="AR9" s="271">
        <v>51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173103</v>
      </c>
      <c r="AP10" s="272">
        <v>77416</v>
      </c>
      <c r="AQ10" s="273">
        <v>39680</v>
      </c>
      <c r="AR10" s="274">
        <v>95.1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35808</v>
      </c>
      <c r="AP11" s="272">
        <v>16014</v>
      </c>
      <c r="AQ11" s="273">
        <v>4557</v>
      </c>
      <c r="AR11" s="274">
        <v>251.4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11985</v>
      </c>
      <c r="AP13" s="272">
        <v>5360</v>
      </c>
      <c r="AQ13" s="273">
        <v>12917</v>
      </c>
      <c r="AR13" s="274">
        <v>-58.5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37019</v>
      </c>
      <c r="AP14" s="272">
        <v>16556</v>
      </c>
      <c r="AQ14" s="273">
        <v>4746</v>
      </c>
      <c r="AR14" s="274">
        <v>248.8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-36546</v>
      </c>
      <c r="AP15" s="272">
        <v>-16344</v>
      </c>
      <c r="AQ15" s="273">
        <v>-12765</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1112129</v>
      </c>
      <c r="AP16" s="272">
        <v>497374</v>
      </c>
      <c r="AQ16" s="273">
        <v>312922</v>
      </c>
      <c r="AR16" s="274">
        <v>58.9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38.46</v>
      </c>
      <c r="AP21" s="286">
        <v>24.75</v>
      </c>
      <c r="AQ21" s="287">
        <v>13.71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95.9</v>
      </c>
      <c r="AP22" s="291">
        <v>95.6</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590241</v>
      </c>
      <c r="AP32" s="300">
        <v>263972</v>
      </c>
      <c r="AQ32" s="301">
        <v>170896</v>
      </c>
      <c r="AR32" s="302">
        <v>54.5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155496</v>
      </c>
      <c r="AP35" s="300">
        <v>69542</v>
      </c>
      <c r="AQ35" s="301">
        <v>33138</v>
      </c>
      <c r="AR35" s="302">
        <v>109.9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13172</v>
      </c>
      <c r="AP36" s="300">
        <v>5891</v>
      </c>
      <c r="AQ36" s="301">
        <v>2943</v>
      </c>
      <c r="AR36" s="302">
        <v>100.2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20609</v>
      </c>
      <c r="AP37" s="300">
        <v>9217</v>
      </c>
      <c r="AQ37" s="301">
        <v>1487</v>
      </c>
      <c r="AR37" s="302">
        <v>519.79999999999995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37</v>
      </c>
      <c r="AP38" s="303">
        <v>17</v>
      </c>
      <c r="AQ38" s="304">
        <v>60</v>
      </c>
      <c r="AR38" s="292">
        <v>-71.7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-58895</v>
      </c>
      <c r="AP39" s="300">
        <v>-26339</v>
      </c>
      <c r="AQ39" s="301">
        <v>-8408</v>
      </c>
      <c r="AR39" s="302">
        <v>213.3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-474091</v>
      </c>
      <c r="AP40" s="300">
        <v>-212026</v>
      </c>
      <c r="AQ40" s="301">
        <v>-141122</v>
      </c>
      <c r="AR40" s="302">
        <v>50.2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246569</v>
      </c>
      <c r="AP41" s="300">
        <v>110272</v>
      </c>
      <c r="AQ41" s="301">
        <v>59000</v>
      </c>
      <c r="AR41" s="302">
        <v>86.9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628102</v>
      </c>
      <c r="AN51" s="322">
        <v>263355</v>
      </c>
      <c r="AO51" s="323">
        <v>42.5</v>
      </c>
      <c r="AP51" s="324">
        <v>301035</v>
      </c>
      <c r="AQ51" s="325">
        <v>12.2</v>
      </c>
      <c r="AR51" s="326">
        <v>30.3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505968</v>
      </c>
      <c r="AN52" s="330">
        <v>212146</v>
      </c>
      <c r="AO52" s="331">
        <v>81.3</v>
      </c>
      <c r="AP52" s="332">
        <v>154376</v>
      </c>
      <c r="AQ52" s="333">
        <v>29.1</v>
      </c>
      <c r="AR52" s="334">
        <v>52.2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1742305</v>
      </c>
      <c r="AN53" s="322">
        <v>737328</v>
      </c>
      <c r="AO53" s="323">
        <v>180</v>
      </c>
      <c r="AP53" s="324">
        <v>277467</v>
      </c>
      <c r="AQ53" s="325">
        <v>-7.8</v>
      </c>
      <c r="AR53" s="326">
        <v>187.8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369809</v>
      </c>
      <c r="AN54" s="330">
        <v>156500</v>
      </c>
      <c r="AO54" s="331">
        <v>-26.2</v>
      </c>
      <c r="AP54" s="332">
        <v>128378</v>
      </c>
      <c r="AQ54" s="333">
        <v>-16.8</v>
      </c>
      <c r="AR54" s="334">
        <v>-9.4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567817</v>
      </c>
      <c r="AN55" s="322">
        <v>242553</v>
      </c>
      <c r="AO55" s="323">
        <v>-67.099999999999994</v>
      </c>
      <c r="AP55" s="324">
        <v>282256</v>
      </c>
      <c r="AQ55" s="325">
        <v>1.7</v>
      </c>
      <c r="AR55" s="326">
        <v>-68.8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369196</v>
      </c>
      <c r="AN56" s="330">
        <v>157709</v>
      </c>
      <c r="AO56" s="331">
        <v>0.8</v>
      </c>
      <c r="AP56" s="332">
        <v>145453</v>
      </c>
      <c r="AQ56" s="333">
        <v>13.3</v>
      </c>
      <c r="AR56" s="334">
        <v>-12.5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868287</v>
      </c>
      <c r="AN57" s="322">
        <v>379496</v>
      </c>
      <c r="AO57" s="323">
        <v>56.5</v>
      </c>
      <c r="AP57" s="324">
        <v>295341</v>
      </c>
      <c r="AQ57" s="325">
        <v>4.5999999999999996</v>
      </c>
      <c r="AR57" s="326">
        <v>51.9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339472</v>
      </c>
      <c r="AN58" s="330">
        <v>148371</v>
      </c>
      <c r="AO58" s="331">
        <v>-5.9</v>
      </c>
      <c r="AP58" s="332">
        <v>137402</v>
      </c>
      <c r="AQ58" s="333">
        <v>-5.5</v>
      </c>
      <c r="AR58" s="334">
        <v>-0.4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1402488</v>
      </c>
      <c r="AN59" s="322">
        <v>627231</v>
      </c>
      <c r="AO59" s="323">
        <v>65.3</v>
      </c>
      <c r="AP59" s="324">
        <v>292845</v>
      </c>
      <c r="AQ59" s="325">
        <v>-0.8</v>
      </c>
      <c r="AR59" s="326">
        <v>66.099999999999994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971577</v>
      </c>
      <c r="AN60" s="330">
        <v>434516</v>
      </c>
      <c r="AO60" s="331">
        <v>192.9</v>
      </c>
      <c r="AP60" s="332">
        <v>143187</v>
      </c>
      <c r="AQ60" s="333">
        <v>4.2</v>
      </c>
      <c r="AR60" s="334">
        <v>188.7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1041800</v>
      </c>
      <c r="AN61" s="337">
        <v>449993</v>
      </c>
      <c r="AO61" s="338">
        <v>55.4</v>
      </c>
      <c r="AP61" s="339">
        <v>289789</v>
      </c>
      <c r="AQ61" s="340">
        <v>2</v>
      </c>
      <c r="AR61" s="326">
        <v>53.4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511204</v>
      </c>
      <c r="AN62" s="330">
        <v>221848</v>
      </c>
      <c r="AO62" s="331">
        <v>48.6</v>
      </c>
      <c r="AP62" s="332">
        <v>141759</v>
      </c>
      <c r="AQ62" s="333">
        <v>4.9000000000000004</v>
      </c>
      <c r="AR62" s="334">
        <v>43.7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KqTsuYiiGZRGhfYw+ZmF/oFXjlD3Jl76Ivn0hxeyzCLuxE4NwC0I2LmqypjeIB5TrXZ0GULBC1Gp4YTJ3ue1w==" saltValue="kt5lGTb9WwMOFoQRjQup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8"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EhCIepFXY/tSFNSt63ICudYVrXA+FnqkrwzakeridW9InAEBJsaRNPwJPpSz6c9In+PzyCbro2BnG73xz49RMA==" saltValue="oI40A7GMzvsQYmaw/x6AsQ==" spinCount="100000" sheet="1" objects="1" scenarios="1"/>
  <dataConsolidate link="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election activeCell="BK101" sqref="BK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jhJ0q9UV50tMD29CXMl/FeNxVcfFL+2GeTtK2NnPZ81tIDSctz4VmYshGgQWDaZ9RAWv1BMJb9ZgSBBZ5OCLJw==" saltValue="pZOlWsrPpzw8M0T05FENSg==" spinCount="100000" sheet="1" objects="1" scenarios="1"/>
  <dataConsolidate link="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22.6</v>
      </c>
      <c r="G47" s="12">
        <v>21.83</v>
      </c>
      <c r="H47" s="12">
        <v>22.44</v>
      </c>
      <c r="I47" s="12">
        <v>22.51</v>
      </c>
      <c r="J47" s="13">
        <v>22.24</v>
      </c>
    </row>
    <row r="48" spans="2:10" ht="57.75" customHeight="1" x14ac:dyDescent="0.15">
      <c r="B48" s="14"/>
      <c r="C48" s="1141" t="s">
        <v>4</v>
      </c>
      <c r="D48" s="1141"/>
      <c r="E48" s="1142"/>
      <c r="F48" s="15">
        <v>2.5099999999999998</v>
      </c>
      <c r="G48" s="16">
        <v>3.72</v>
      </c>
      <c r="H48" s="16">
        <v>2.3199999999999998</v>
      </c>
      <c r="I48" s="16">
        <v>3.3</v>
      </c>
      <c r="J48" s="17">
        <v>3.38</v>
      </c>
    </row>
    <row r="49" spans="2:10" ht="57.75" customHeight="1" thickBot="1" x14ac:dyDescent="0.2">
      <c r="B49" s="18"/>
      <c r="C49" s="1143" t="s">
        <v>5</v>
      </c>
      <c r="D49" s="1143"/>
      <c r="E49" s="1144"/>
      <c r="F49" s="19" t="s">
        <v>530</v>
      </c>
      <c r="G49" s="20">
        <v>1.29</v>
      </c>
      <c r="H49" s="20" t="s">
        <v>531</v>
      </c>
      <c r="I49" s="20">
        <v>0.97</v>
      </c>
      <c r="J49" s="21">
        <v>0.12</v>
      </c>
    </row>
    <row r="50" spans="2:10" x14ac:dyDescent="0.15"/>
  </sheetData>
  <sheetProtection algorithmName="SHA-512" hashValue="hIhpAL50sva16aGetjdl97fca+Ih3feLSJ7/bMBJ9zxBxOFscVyE5909Q7llPl+WEivhKFTfXTMQJVHARFKctA==" saltValue="QR9LjMgok8fXBhFepl3p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2026-03-09T07:08:01Z</cp:lastPrinted>
  <dcterms:created xsi:type="dcterms:W3CDTF">2026-02-23T04:07:33Z</dcterms:created>
  <dcterms:modified xsi:type="dcterms:W3CDTF">2026-03-09T08:35:40Z</dcterms:modified>
  <cp:category/>
</cp:coreProperties>
</file>