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２月報告\2.7　経営比較分析表の内容確認について\"/>
    </mc:Choice>
  </mc:AlternateContent>
  <xr:revisionPtr revIDLastSave="0" documentId="13_ncr:1_{C36A49BE-FDBF-4A20-8C24-A51DDCDCBF57}" xr6:coauthVersionLast="45" xr6:coauthVersionMax="45" xr10:uidLastSave="{00000000-0000-0000-0000-000000000000}"/>
  <workbookProtection workbookAlgorithmName="SHA-512" workbookHashValue="vfxdiJ5dLovDm21oymt5XgZLqf7yDgGSTWUxcth9HWR4KNbwIphuvFcqi5R3DwFW8cCyTX6brW3/viu+QMgCgA==" workbookSaltValue="dVwanJyh806Kmq+BKJW/Bw==" workbookSpinCount="100000" lockStructure="1"/>
  <bookViews>
    <workbookView xWindow="2037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T10" i="4"/>
  <c r="AL10" i="4"/>
  <c r="W10" i="4"/>
  <c r="P10" i="4"/>
  <c r="B10" i="4"/>
  <c r="BB8" i="4"/>
  <c r="AT8" i="4"/>
  <c r="AD8" i="4"/>
  <c r="W8" i="4"/>
  <c r="P8" i="4"/>
  <c r="B8" i="4"/>
  <c r="B6" i="4"/>
</calcChain>
</file>

<file path=xl/sharedStrings.xml><?xml version="1.0" encoding="utf-8"?>
<sst xmlns="http://schemas.openxmlformats.org/spreadsheetml/2006/main" count="233" uniqueCount="120">
  <si>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</si>
  <si>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</si>
  <si>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</si>
  <si>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</si>
  <si>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</si>
  <si>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</si>
  <si>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</si>
  <si>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</si>
  <si>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</si>
  <si>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</si>
  <si>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</si>
  <si>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</si>
  <si>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</si>
  <si>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</si>
  <si>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</si>
  <si>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</si>
  <si>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</si>
  <si>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</si>
  <si>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</si>
  <si>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</si>
  <si>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</si>
  <si>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</si>
  <si>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</si>
  <si>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</si>
  <si>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</si>
  <si>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</si>
  <si>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</si>
  <si>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</si>
  <si>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</si>
  <si>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</si>
  <si>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</si>
  <si>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</si>
  <si>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</si>
  <si>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</si>
  <si>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</si>
  <si>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</si>
  <si>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</si>
  <si>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</si>
  <si>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</si>
  <si>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</si>
  <si>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</si>
  <si>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</si>
  <si>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</si>
  <si>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</si>
  <si>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</si>
  <si>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</si>
  <si>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</si>
  <si>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</si>
  <si>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</si>
  <si>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</si>
  <si>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</si>
  <si>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</si>
  <si>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</si>
  <si>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</si>
  <si>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</si>
  <si>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</si>
  <si>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</si>
  <si>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</si>
  <si>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</si>
  <si>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</si>
  <si>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</si>
  <si>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</si>
  <si>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</si>
  <si>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</si>
  <si>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</si>
  <si>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</si>
  <si>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</si>
  <si>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</si>
  <si>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</si>
  <si>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</si>
  <si>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</si>
  <si>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</si>
  <si>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</si>
  <si>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</si>
  <si>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</si>
  <si>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</si>
  <si>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</si>
  <si>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</si>
  <si>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</si>
  <si>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</si>
  <si>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</si>
  <si>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</si>
  <si>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</si>
  <si>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</si>
  <si>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</si>
  <si>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</si>
  <si>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</si>
  <si>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</si>
  <si>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</si>
  <si>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</si>
  <si>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</si>
  <si>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</si>
  <si>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</si>
  <si>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</si>
  <si>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</si>
  <si>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</si>
  <si>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</si>
  <si>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</si>
  <si>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</si>
  <si>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</si>
  <si>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</si>
  <si>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</si>
  <si>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</si>
  <si>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</si>
  <si>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</si>
  <si>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</si>
  <si>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</si>
  <si>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</si>
  <si>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</si>
  <si>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</si>
  <si>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</si>
  <si>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</si>
  <si>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</si>
  <si>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</si>
  <si>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</si>
  <si>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</si>
  <si>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</si>
  <si>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老朽管路等の経年化については、更新計画により適切な投資・老朽化対策を検討する必要がある</t>
    <phoneticPr fontId="4"/>
  </si>
  <si>
    <t xml:space="preserve">  収益的収支比率及び料金回収率が低いことから、一般会計からの繰入金に大きく依存していることがうかがえる。
　また、平成29年以降施設及び管路等の更新を行っておらず、企業債残高対給水収益比率は現状傾向が続いている状況だが、今後、老朽管路等の更新により企業債残高が増加することが予想されるため、今後も引き続き経費の削減に努め、類似団体の経営を参考にしながら健全経営に向け経営改善を図る必要がある。</t>
    <rPh sb="2" eb="4">
      <t>シュウエキ</t>
    </rPh>
    <rPh sb="4" eb="5">
      <t>テキ</t>
    </rPh>
    <rPh sb="5" eb="7">
      <t>シュウシ</t>
    </rPh>
    <rPh sb="9" eb="10">
      <t>オヨ</t>
    </rPh>
    <rPh sb="24" eb="28">
      <t>イッパンカイケイ</t>
    </rPh>
    <rPh sb="31" eb="34">
      <t>クリイレキン</t>
    </rPh>
    <rPh sb="35" eb="36">
      <t>オオ</t>
    </rPh>
    <rPh sb="58" eb="60">
      <t>ヘイセイ</t>
    </rPh>
    <rPh sb="62" eb="65">
      <t>ネンイコウ</t>
    </rPh>
    <rPh sb="65" eb="68">
      <t>シセツオヨ</t>
    </rPh>
    <rPh sb="69" eb="72">
      <t>カンロトウ</t>
    </rPh>
    <rPh sb="73" eb="75">
      <t>コウシン</t>
    </rPh>
    <rPh sb="76" eb="77">
      <t>オコナ</t>
    </rPh>
    <rPh sb="83" eb="86">
      <t>キギョウサイ</t>
    </rPh>
    <rPh sb="86" eb="88">
      <t>ザンダカ</t>
    </rPh>
    <rPh sb="88" eb="89">
      <t>タイ</t>
    </rPh>
    <rPh sb="89" eb="95">
      <t>キュウスイシュウエキヒリツ</t>
    </rPh>
    <rPh sb="96" eb="100">
      <t>ゲンジョウケイコウ</t>
    </rPh>
    <rPh sb="101" eb="102">
      <t>ツヅ</t>
    </rPh>
    <rPh sb="106" eb="108">
      <t>ジョウキョウ</t>
    </rPh>
    <rPh sb="111" eb="113">
      <t>コンゴ</t>
    </rPh>
    <rPh sb="114" eb="116">
      <t>ロウキュウ</t>
    </rPh>
    <rPh sb="116" eb="119">
      <t>カンロトウ</t>
    </rPh>
    <rPh sb="120" eb="122">
      <t>コウシン</t>
    </rPh>
    <rPh sb="125" eb="130">
      <t>キギョウサイザンダカ</t>
    </rPh>
    <rPh sb="131" eb="133">
      <t>ゾウカ</t>
    </rPh>
    <rPh sb="138" eb="140">
      <t>ヨソウ</t>
    </rPh>
    <rPh sb="146" eb="148">
      <t>コンゴ</t>
    </rPh>
    <rPh sb="149" eb="150">
      <t>ヒ</t>
    </rPh>
    <rPh sb="151" eb="152">
      <t>ツヅ</t>
    </rPh>
    <rPh sb="153" eb="155">
      <t>ケイヒ</t>
    </rPh>
    <rPh sb="156" eb="158">
      <t>サクゲン</t>
    </rPh>
    <rPh sb="159" eb="160">
      <t>ツト</t>
    </rPh>
    <rPh sb="162" eb="164">
      <t>ルイジ</t>
    </rPh>
    <rPh sb="164" eb="166">
      <t>ダンタイ</t>
    </rPh>
    <rPh sb="167" eb="169">
      <t>ケイエイ</t>
    </rPh>
    <rPh sb="170" eb="172">
      <t>サンコウ</t>
    </rPh>
    <rPh sb="177" eb="179">
      <t>ケンゼン</t>
    </rPh>
    <rPh sb="179" eb="181">
      <t>ケイエイ</t>
    </rPh>
    <rPh sb="182" eb="183">
      <t>ム</t>
    </rPh>
    <rPh sb="184" eb="186">
      <t>ケイエイ</t>
    </rPh>
    <rPh sb="186" eb="188">
      <t>カイゼン</t>
    </rPh>
    <rPh sb="189" eb="190">
      <t>ハカ</t>
    </rPh>
    <rPh sb="191" eb="193">
      <t>ヒツヨウ</t>
    </rPh>
    <phoneticPr fontId="4"/>
  </si>
  <si>
    <t>　一般会計からの繰入金に大きく依存している事から、維持管理費の縮減・料金の見直しを検討し、管渠等の計画的更新の財源確保や投資のあり方についても検討する必要がある。</t>
    <rPh sb="1" eb="5">
      <t>イッパンカイケイ</t>
    </rPh>
    <rPh sb="8" eb="11">
      <t>クリイレキン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</si>
</sst>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E9-4F37-8097-48FFF345A24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A2E9-4F37-8097-48FFF345A24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50.75</c:v>
                </c:pt>
                <c:pt idx="1">
                  <c:v>52.31</c:v>
                </c:pt>
                <c:pt idx="2">
                  <c:v>49.18</c:v>
                </c:pt>
                <c:pt idx="3">
                  <c:v>48.86</c:v>
                </c:pt>
                <c:pt idx="4">
                  <c:v>54.38</c:v>
                </c:pt>
              </c:numCache>
            </c:numRef>
          </c:val>
          <c:extLst>
            <c:ext xmlns:c16="http://schemas.microsoft.com/office/drawing/2014/chart" uri="{C3380CC4-5D6E-409C-BE32-E72D297353CC}">
              <c16:uniqueId val="{00000000-1BD0-4C5C-8A76-DB6A614DC7C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1BD0-4C5C-8A76-DB6A614DC7C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80.930000000000007</c:v>
                </c:pt>
                <c:pt idx="1">
                  <c:v>76.38</c:v>
                </c:pt>
                <c:pt idx="2">
                  <c:v>79.48</c:v>
                </c:pt>
                <c:pt idx="3">
                  <c:v>79.83</c:v>
                </c:pt>
                <c:pt idx="4">
                  <c:v>73.47</c:v>
                </c:pt>
              </c:numCache>
            </c:numRef>
          </c:val>
          <c:extLst>
            <c:ext xmlns:c16="http://schemas.microsoft.com/office/drawing/2014/chart" uri="{C3380CC4-5D6E-409C-BE32-E72D297353CC}">
              <c16:uniqueId val="{00000000-985C-4A5D-957E-5864EE965E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985C-4A5D-957E-5864EE965E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56.16</c:v>
                </c:pt>
                <c:pt idx="1">
                  <c:v>60.97</c:v>
                </c:pt>
                <c:pt idx="2">
                  <c:v>56.4</c:v>
                </c:pt>
                <c:pt idx="3">
                  <c:v>77.11</c:v>
                </c:pt>
                <c:pt idx="4">
                  <c:v>56.31</c:v>
                </c:pt>
              </c:numCache>
            </c:numRef>
          </c:val>
          <c:extLst>
            <c:ext xmlns:c16="http://schemas.microsoft.com/office/drawing/2014/chart" uri="{C3380CC4-5D6E-409C-BE32-E72D297353CC}">
              <c16:uniqueId val="{00000000-FCBE-475A-AACF-C0ADBE1CCC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FCBE-475A-AACF-C0ADBE1CCC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3C-4CA6-BEEC-01E7220CFE6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3C-4CA6-BEEC-01E7220CFE6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F-4D2E-9CBD-BBD0BA041CE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F-4D2E-9CBD-BBD0BA041CE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B-4E23-83B0-3DD82C829F4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B-4E23-83B0-3DD82C829F4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F-4443-A366-1709D1DC998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F-4443-A366-1709D1DC998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1496.09</c:v>
                </c:pt>
                <c:pt idx="1">
                  <c:v>1518.64</c:v>
                </c:pt>
                <c:pt idx="2">
                  <c:v>1489.8</c:v>
                </c:pt>
                <c:pt idx="3">
                  <c:v>1408.03</c:v>
                </c:pt>
                <c:pt idx="4">
                  <c:v>1316.87</c:v>
                </c:pt>
              </c:numCache>
            </c:numRef>
          </c:val>
          <c:extLst>
            <c:ext xmlns:c16="http://schemas.microsoft.com/office/drawing/2014/chart" uri="{C3380CC4-5D6E-409C-BE32-E72D297353CC}">
              <c16:uniqueId val="{00000000-9633-4A20-88B8-6BDB60B7034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9633-4A20-88B8-6BDB60B7034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46.36</c:v>
                </c:pt>
                <c:pt idx="1">
                  <c:v>45.02</c:v>
                </c:pt>
                <c:pt idx="2">
                  <c:v>45.94</c:v>
                </c:pt>
                <c:pt idx="3">
                  <c:v>46.78</c:v>
                </c:pt>
                <c:pt idx="4">
                  <c:v>46.34</c:v>
                </c:pt>
              </c:numCache>
            </c:numRef>
          </c:val>
          <c:extLst>
            <c:ext xmlns:c16="http://schemas.microsoft.com/office/drawing/2014/chart" uri="{C3380CC4-5D6E-409C-BE32-E72D297353CC}">
              <c16:uniqueId val="{00000000-E5D4-4C5B-A138-C0C7A285B90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5D4-4C5B-A138-C0C7A285B90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522.47</c:v>
                </c:pt>
                <c:pt idx="1">
                  <c:v>540.78</c:v>
                </c:pt>
                <c:pt idx="2">
                  <c:v>529.09</c:v>
                </c:pt>
                <c:pt idx="3">
                  <c:v>529.88</c:v>
                </c:pt>
                <c:pt idx="4">
                  <c:v>537.09</c:v>
                </c:pt>
              </c:numCache>
            </c:numRef>
          </c:val>
          <c:extLst>
            <c:ext xmlns:c16="http://schemas.microsoft.com/office/drawing/2014/chart" uri="{C3380CC4-5D6E-409C-BE32-E72D297353CC}">
              <c16:uniqueId val="{00000000-A809-417B-BE95-BEA047F5459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A809-417B-BE95-BEA047F5459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南富良野町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2363</v>
      </c>
      <c r="AM8" s="37"/>
      <c r="AN8" s="37"/>
      <c r="AO8" s="37"/>
      <c r="AP8" s="37"/>
      <c r="AQ8" s="37"/>
      <c r="AR8" s="37"/>
      <c r="AS8" s="37"/>
      <c r="AT8" s="38">
        <f>データ!$S$6</f>
        <v>665.54</v>
      </c>
      <c r="AU8" s="38"/>
      <c r="AV8" s="38"/>
      <c r="AW8" s="38"/>
      <c r="AX8" s="38"/>
      <c r="AY8" s="38"/>
      <c r="AZ8" s="38"/>
      <c r="BA8" s="38"/>
      <c r="BB8" s="38">
        <f>データ!$T$6</f>
        <v>3.55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94.98</v>
      </c>
      <c r="Q10" s="38"/>
      <c r="R10" s="38"/>
      <c r="S10" s="38"/>
      <c r="T10" s="38"/>
      <c r="U10" s="38"/>
      <c r="V10" s="38"/>
      <c r="W10" s="37">
        <f>データ!$Q$6</f>
        <v>4399</v>
      </c>
      <c r="X10" s="37"/>
      <c r="Y10" s="37"/>
      <c r="Z10" s="37"/>
      <c r="AA10" s="37"/>
      <c r="AB10" s="37"/>
      <c r="AC10" s="37"/>
      <c r="AD10" s="2"/>
      <c r="AE10" s="2"/>
      <c r="AF10" s="2"/>
      <c r="AG10" s="2"/>
      <c r="AH10" s="2"/>
      <c r="AI10" s="2"/>
      <c r="AJ10" s="2"/>
      <c r="AK10" s="2"/>
      <c r="AL10" s="37">
        <f>データ!$U$6</f>
        <v>2215</v>
      </c>
      <c r="AM10" s="37"/>
      <c r="AN10" s="37"/>
      <c r="AO10" s="37"/>
      <c r="AP10" s="37"/>
      <c r="AQ10" s="37"/>
      <c r="AR10" s="37"/>
      <c r="AS10" s="37"/>
      <c r="AT10" s="38">
        <f>データ!$V$6</f>
        <v>45.82</v>
      </c>
      <c r="AU10" s="38"/>
      <c r="AV10" s="38"/>
      <c r="AW10" s="38"/>
      <c r="AX10" s="38"/>
      <c r="AY10" s="38"/>
      <c r="AZ10" s="38"/>
      <c r="BA10" s="38"/>
      <c r="BB10" s="38">
        <f>データ!$W$6</f>
        <v>48.34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119</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pveoej63g53W7E5AYpvz9+ddArKuwZ5A96I2WeODDU4PY6F7O8UlUf+Edloiivj51194i0DyWFD6qStx88whcw==" saltValue="qMP/+VPNnulNGoXUu0Dpl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14621</v>
      </c>
      <c r="D6" s="20">
        <f t="shared" si="3"/>
        <v>47</v>
      </c>
      <c r="E6" s="20">
        <f t="shared" si="3"/>
        <v>1</v>
      </c>
      <c r="F6" s="20">
        <f t="shared" si="3"/>
        <v>0</v>
      </c>
      <c r="G6" s="20">
        <f t="shared" si="3"/>
        <v>0</v>
      </c>
      <c r="H6" s="20" t="str">
        <f t="shared" si="3"/>
        <v>北海道　南富良野町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94.98</v>
      </c>
      <c r="Q6" s="21">
        <f t="shared" si="3"/>
        <v>4399</v>
      </c>
      <c r="R6" s="21">
        <f t="shared" si="3"/>
        <v>2363</v>
      </c>
      <c r="S6" s="21">
        <f t="shared" si="3"/>
        <v>665.54</v>
      </c>
      <c r="T6" s="21">
        <f t="shared" si="3"/>
        <v>3.55</v>
      </c>
      <c r="U6" s="21">
        <f t="shared" si="3"/>
        <v>2215</v>
      </c>
      <c r="V6" s="21">
        <f t="shared" si="3"/>
        <v>45.82</v>
      </c>
      <c r="W6" s="21">
        <f t="shared" si="3"/>
        <v>48.34</v>
      </c>
      <c r="X6" s="22">
        <f>IF(X7="",NA(),X7)</f>
        <v>56.16</v>
      </c>
      <c r="Y6" s="22">
        <f t="shared" ref="Y6:AG6" si="4">IF(Y7="",NA(),Y7)</f>
        <v>60.97</v>
      </c>
      <c r="Z6" s="22">
        <f t="shared" si="4"/>
        <v>56.4</v>
      </c>
      <c r="AA6" s="22">
        <f t="shared" si="4"/>
        <v>77.11</v>
      </c>
      <c r="AB6" s="22">
        <f t="shared" si="4"/>
        <v>56.31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1496.09</v>
      </c>
      <c r="BF6" s="22">
        <f t="shared" ref="BF6:BN6" si="7">IF(BF7="",NA(),BF7)</f>
        <v>1518.64</v>
      </c>
      <c r="BG6" s="22">
        <f t="shared" si="7"/>
        <v>1489.8</v>
      </c>
      <c r="BH6" s="22">
        <f t="shared" si="7"/>
        <v>1408.03</v>
      </c>
      <c r="BI6" s="22">
        <f t="shared" si="7"/>
        <v>1316.87</v>
      </c>
      <c r="BJ6" s="22">
        <f t="shared" si="7"/>
        <v>1061.58</v>
      </c>
      <c r="BK6" s="22">
        <f t="shared" si="7"/>
        <v>1007.7</v>
      </c>
      <c r="BL6" s="22">
        <f t="shared" si="7"/>
        <v>1018.52</v>
      </c>
      <c r="BM6" s="22">
        <f t="shared" si="7"/>
        <v>949.61</v>
      </c>
      <c r="BN6" s="22">
        <f t="shared" si="7"/>
        <v>918.84</v>
      </c>
      <c r="BO6" s="21" t="str">
        <f>IF(BO7="","",IF(BO7="-","【-】","【"&amp;SUBSTITUTE(TEXT(BO7,"#,##0.00"),"-","△")&amp;"】"))</f>
        <v>【940.88】</v>
      </c>
      <c r="BP6" s="22">
        <f>IF(BP7="",NA(),BP7)</f>
        <v>46.36</v>
      </c>
      <c r="BQ6" s="22">
        <f t="shared" ref="BQ6:BY6" si="8">IF(BQ7="",NA(),BQ7)</f>
        <v>45.02</v>
      </c>
      <c r="BR6" s="22">
        <f t="shared" si="8"/>
        <v>45.94</v>
      </c>
      <c r="BS6" s="22">
        <f t="shared" si="8"/>
        <v>46.78</v>
      </c>
      <c r="BT6" s="22">
        <f t="shared" si="8"/>
        <v>46.34</v>
      </c>
      <c r="BU6" s="22">
        <f t="shared" si="8"/>
        <v>58.52</v>
      </c>
      <c r="BV6" s="22">
        <f t="shared" si="8"/>
        <v>59.22</v>
      </c>
      <c r="BW6" s="22">
        <f t="shared" si="8"/>
        <v>58.79</v>
      </c>
      <c r="BX6" s="22">
        <f t="shared" si="8"/>
        <v>58.41</v>
      </c>
      <c r="BY6" s="22">
        <f t="shared" si="8"/>
        <v>58.27</v>
      </c>
      <c r="BZ6" s="21" t="str">
        <f>IF(BZ7="","",IF(BZ7="-","【-】","【"&amp;SUBSTITUTE(TEXT(BZ7,"#,##0.00"),"-","△")&amp;"】"))</f>
        <v>【54.59】</v>
      </c>
      <c r="CA6" s="22">
        <f>IF(CA7="",NA(),CA7)</f>
        <v>522.47</v>
      </c>
      <c r="CB6" s="22">
        <f t="shared" ref="CB6:CJ6" si="9">IF(CB7="",NA(),CB7)</f>
        <v>540.78</v>
      </c>
      <c r="CC6" s="22">
        <f t="shared" si="9"/>
        <v>529.09</v>
      </c>
      <c r="CD6" s="22">
        <f t="shared" si="9"/>
        <v>529.88</v>
      </c>
      <c r="CE6" s="22">
        <f t="shared" si="9"/>
        <v>537.09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50.75</v>
      </c>
      <c r="CM6" s="22">
        <f t="shared" ref="CM6:CU6" si="10">IF(CM7="",NA(),CM7)</f>
        <v>52.31</v>
      </c>
      <c r="CN6" s="22">
        <f t="shared" si="10"/>
        <v>49.18</v>
      </c>
      <c r="CO6" s="22">
        <f t="shared" si="10"/>
        <v>48.86</v>
      </c>
      <c r="CP6" s="22">
        <f t="shared" si="10"/>
        <v>54.38</v>
      </c>
      <c r="CQ6" s="22">
        <f t="shared" si="10"/>
        <v>57.3</v>
      </c>
      <c r="CR6" s="22">
        <f t="shared" si="10"/>
        <v>56.76</v>
      </c>
      <c r="CS6" s="22">
        <f t="shared" si="10"/>
        <v>56.04</v>
      </c>
      <c r="CT6" s="22">
        <f t="shared" si="10"/>
        <v>58.52</v>
      </c>
      <c r="CU6" s="22">
        <f t="shared" si="10"/>
        <v>58.88</v>
      </c>
      <c r="CV6" s="21" t="str">
        <f>IF(CV7="","",IF(CV7="-","【-】","【"&amp;SUBSTITUTE(TEXT(CV7,"#,##0.00"),"-","△")&amp;"】"))</f>
        <v>【56.42】</v>
      </c>
      <c r="CW6" s="22">
        <f>IF(CW7="",NA(),CW7)</f>
        <v>80.930000000000007</v>
      </c>
      <c r="CX6" s="22">
        <f t="shared" ref="CX6:DF6" si="11">IF(CX7="",NA(),CX7)</f>
        <v>76.38</v>
      </c>
      <c r="CY6" s="22">
        <f t="shared" si="11"/>
        <v>79.48</v>
      </c>
      <c r="CZ6" s="22">
        <f t="shared" si="11"/>
        <v>79.83</v>
      </c>
      <c r="DA6" s="22">
        <f t="shared" si="11"/>
        <v>73.47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14621</v>
      </c>
      <c r="D7" s="24">
        <v>47</v>
      </c>
      <c r="E7" s="24">
        <v>1</v>
      </c>
      <c r="F7" s="24">
        <v>0</v>
      </c>
      <c r="G7" s="24">
        <v>0</v>
      </c>
      <c r="H7" s="24" t="s">
        <v>97</v>
      </c>
      <c r="I7" s="24" t="s">
        <v>98</v>
      </c>
      <c r="J7" s="24" t="s">
        <v>99</v>
      </c>
      <c r="K7" s="24" t="s">
        <v>100</v>
      </c>
      <c r="L7" s="24" t="s">
        <v>101</v>
      </c>
      <c r="M7" s="24" t="s">
        <v>102</v>
      </c>
      <c r="N7" s="25" t="s">
        <v>103</v>
      </c>
      <c r="O7" s="25" t="s">
        <v>104</v>
      </c>
      <c r="P7" s="25">
        <v>94.98</v>
      </c>
      <c r="Q7" s="25">
        <v>4399</v>
      </c>
      <c r="R7" s="25">
        <v>2363</v>
      </c>
      <c r="S7" s="25">
        <v>665.54</v>
      </c>
      <c r="T7" s="25">
        <v>3.55</v>
      </c>
      <c r="U7" s="25">
        <v>2215</v>
      </c>
      <c r="V7" s="25">
        <v>45.82</v>
      </c>
      <c r="W7" s="25">
        <v>48.34</v>
      </c>
      <c r="X7" s="25">
        <v>56.16</v>
      </c>
      <c r="Y7" s="25">
        <v>60.97</v>
      </c>
      <c r="Z7" s="25">
        <v>56.4</v>
      </c>
      <c r="AA7" s="25">
        <v>77.11</v>
      </c>
      <c r="AB7" s="25">
        <v>56.31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1496.09</v>
      </c>
      <c r="BF7" s="25">
        <v>1518.64</v>
      </c>
      <c r="BG7" s="25">
        <v>1489.8</v>
      </c>
      <c r="BH7" s="25">
        <v>1408.03</v>
      </c>
      <c r="BI7" s="25">
        <v>1316.87</v>
      </c>
      <c r="BJ7" s="25">
        <v>1061.58</v>
      </c>
      <c r="BK7" s="25">
        <v>1007.7</v>
      </c>
      <c r="BL7" s="25">
        <v>1018.52</v>
      </c>
      <c r="BM7" s="25">
        <v>949.61</v>
      </c>
      <c r="BN7" s="25">
        <v>918.84</v>
      </c>
      <c r="BO7" s="25">
        <v>940.88</v>
      </c>
      <c r="BP7" s="25">
        <v>46.36</v>
      </c>
      <c r="BQ7" s="25">
        <v>45.02</v>
      </c>
      <c r="BR7" s="25">
        <v>45.94</v>
      </c>
      <c r="BS7" s="25">
        <v>46.78</v>
      </c>
      <c r="BT7" s="25">
        <v>46.34</v>
      </c>
      <c r="BU7" s="25">
        <v>58.52</v>
      </c>
      <c r="BV7" s="25">
        <v>59.22</v>
      </c>
      <c r="BW7" s="25">
        <v>58.79</v>
      </c>
      <c r="BX7" s="25">
        <v>58.41</v>
      </c>
      <c r="BY7" s="25">
        <v>58.27</v>
      </c>
      <c r="BZ7" s="25">
        <v>54.59</v>
      </c>
      <c r="CA7" s="25">
        <v>522.47</v>
      </c>
      <c r="CB7" s="25">
        <v>540.78</v>
      </c>
      <c r="CC7" s="25">
        <v>529.09</v>
      </c>
      <c r="CD7" s="25">
        <v>529.88</v>
      </c>
      <c r="CE7" s="25">
        <v>537.09</v>
      </c>
      <c r="CF7" s="25">
        <v>296.3</v>
      </c>
      <c r="CG7" s="25">
        <v>292.89999999999998</v>
      </c>
      <c r="CH7" s="25">
        <v>298.25</v>
      </c>
      <c r="CI7" s="25">
        <v>303.27999999999997</v>
      </c>
      <c r="CJ7" s="25">
        <v>303.81</v>
      </c>
      <c r="CK7" s="25">
        <v>301.2</v>
      </c>
      <c r="CL7" s="25">
        <v>50.75</v>
      </c>
      <c r="CM7" s="25">
        <v>52.31</v>
      </c>
      <c r="CN7" s="25">
        <v>49.18</v>
      </c>
      <c r="CO7" s="25">
        <v>48.86</v>
      </c>
      <c r="CP7" s="25">
        <v>54.38</v>
      </c>
      <c r="CQ7" s="25">
        <v>57.3</v>
      </c>
      <c r="CR7" s="25">
        <v>56.76</v>
      </c>
      <c r="CS7" s="25">
        <v>56.04</v>
      </c>
      <c r="CT7" s="25">
        <v>58.52</v>
      </c>
      <c r="CU7" s="25">
        <v>58.88</v>
      </c>
      <c r="CV7" s="25">
        <v>56.42</v>
      </c>
      <c r="CW7" s="25">
        <v>80.930000000000007</v>
      </c>
      <c r="CX7" s="25">
        <v>76.38</v>
      </c>
      <c r="CY7" s="25">
        <v>79.48</v>
      </c>
      <c r="CZ7" s="25">
        <v>79.83</v>
      </c>
      <c r="DA7" s="25">
        <v>73.47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113</v>
      </c>
      <c r="D13" t="s">
        <v>114</v>
      </c>
      <c r="E13" t="s">
        <v>115</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2022-12-01T01:08:07Z</dcterms:created>
  <dcterms:modified xsi:type="dcterms:W3CDTF">2023-02-05T23:30:02Z</dcterms:modified>
  <cp:category/>
</cp:coreProperties>
</file>