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10" windowHeight="11340" activeTab="0"/>
  </bookViews>
  <sheets>
    <sheet name="Sheet1" sheetId="1" r:id="rId1"/>
    <sheet name="Sheet2" sheetId="2" r:id="rId2"/>
    <sheet name="Sheet3" sheetId="3" r:id="rId3"/>
  </sheets>
  <externalReferences>
    <externalReference r:id="rId6"/>
    <externalReference r:id="rId7"/>
  </externalReferences>
  <definedNames>
    <definedName name="コロナ禍において原油価格・物価高騰等に直面する生活者や事業者に対する支援">'[1]―'!$AD$2:$AD$3</definedName>
    <definedName name="コロナ禍において原油価格・物価高騰等に直面する生活者や事業者に対する支援_低所得">'[2]―'!$AD$12</definedName>
    <definedName name="コロナ感染症への対応として必要な事業">'[1]―'!$C$2:$C$2</definedName>
    <definedName name="検査促進枠の地方負担分に充当_低所得">'[2]―'!$I$7</definedName>
    <definedName name="個人を対象とした給付金等">'[1]―'!$M$2:$M$3</definedName>
    <definedName name="交付金の区分_○">'[2]―'!$AF$19</definedName>
    <definedName name="交付金の区分_○_×">'[2]―'!$AF$14:$AF$15</definedName>
    <definedName name="国の予算年度">'[1]―'!$AJ$2:$AJ$3</definedName>
    <definedName name="事業始期_通常">'[2]―'!$Q$2:$Q$13</definedName>
    <definedName name="事業終期_通常">'[2]―'!$S$2:$S$13</definedName>
    <definedName name="種類_重点_低所得">'[2]―'!$AH$14:$AH$18</definedName>
    <definedName name="種類_重点_低所得_1_4">'[2]―'!$AH$20:$AH$23</definedName>
    <definedName name="種類_通常・低所得">'[2]―'!$AH$2</definedName>
    <definedName name="対象外経費に臨時交付金を充当していない">'[1]―'!$G$2:$G$2</definedName>
    <definedName name="単独">'[2]―'!$A$5</definedName>
    <definedName name="低所得世帯支援枠を活用しない事業">'[2]―'!$AD$8</definedName>
    <definedName name="低所得世帯支援枠を活用する事業">'[2]―'!$AD$5:$AD$6</definedName>
    <definedName name="低所得世帯支援枠を絶対活用する事業">'[2]―'!$AD$10</definedName>
    <definedName name="特定事業者等支援">'[1]―'!$K$2:$K$3</definedName>
    <definedName name="特定事業者等支援_低所得">'[2]―'!$K$5</definedName>
    <definedName name="補助・単独">'[1]―'!$A$2:$A$3</definedName>
    <definedName name="予算区分_地単_通常">'[2]―'!$U$2:$U$4</definedName>
  </definedNames>
  <calcPr fullCalcOnLoad="1"/>
</workbook>
</file>

<file path=xl/sharedStrings.xml><?xml version="1.0" encoding="utf-8"?>
<sst xmlns="http://schemas.openxmlformats.org/spreadsheetml/2006/main" count="246" uniqueCount="115">
  <si>
    <t>Ｎｏ</t>
  </si>
  <si>
    <t>補助・単独</t>
  </si>
  <si>
    <t>交付対象事業の名称</t>
  </si>
  <si>
    <t>所管</t>
  </si>
  <si>
    <t>Ａ</t>
  </si>
  <si>
    <t>事業
始期</t>
  </si>
  <si>
    <t>事業
終期</t>
  </si>
  <si>
    <t>総事業費</t>
  </si>
  <si>
    <t>単</t>
  </si>
  <si>
    <t>○</t>
  </si>
  <si>
    <t>－</t>
  </si>
  <si>
    <t>R4</t>
  </si>
  <si>
    <t>★令和５年度　新型コロナウイルス感染症対応地方創生臨時交付金実施計画</t>
  </si>
  <si>
    <t>（単位：千円）</t>
  </si>
  <si>
    <t>交付対象経費</t>
  </si>
  <si>
    <t>国の予算年度</t>
  </si>
  <si>
    <t>コロナ禍において原油価格・物価高騰等に直面する生活者や事業者に対する支援</t>
  </si>
  <si>
    <t>交付金の区分</t>
  </si>
  <si>
    <t>コロナ感染症への対応として必要な事業</t>
  </si>
  <si>
    <t>対象外経費に臨時交付金を充当していない</t>
  </si>
  <si>
    <t>種類</t>
  </si>
  <si>
    <t>事業の概要(①②③④を必ずそれぞれの項目毎に明記)
①目的・効果
②交付金を充当する経費内容
③積算根拠（対象数、単価等）
④事業の対象（交付対象者、対象施設等）</t>
  </si>
  <si>
    <t>検査促進枠の地方負担分に充当</t>
  </si>
  <si>
    <t>特定事業者等支援</t>
  </si>
  <si>
    <t>個人を対象とした給付金等</t>
  </si>
  <si>
    <t>基金</t>
  </si>
  <si>
    <t>成果目標（可能な限り定量的指標を設定）</t>
  </si>
  <si>
    <t>地域住民への周知方法（HP,広報紙など）</t>
  </si>
  <si>
    <t>予算区分</t>
  </si>
  <si>
    <t>低所得世帯支援枠を活用する事業</t>
  </si>
  <si>
    <t>通常交付金</t>
  </si>
  <si>
    <t>重点交付金</t>
  </si>
  <si>
    <t>経済対策との関係</t>
  </si>
  <si>
    <t>⑨を選択した場合、より効果があると考える理由</t>
  </si>
  <si>
    <t>Ｂ</t>
  </si>
  <si>
    <t>Ｃ</t>
  </si>
  <si>
    <t>Ｄ</t>
  </si>
  <si>
    <t>Ｂ１</t>
  </si>
  <si>
    <t>Ｂ２</t>
  </si>
  <si>
    <t>Ｂ３</t>
  </si>
  <si>
    <t>Ｂ４</t>
  </si>
  <si>
    <t>国のR4予算分（交付限度額①、②、③）</t>
  </si>
  <si>
    <t>国のR4予算分（交付限度額④）</t>
  </si>
  <si>
    <t>Ｂ３'
国のR4予算分（交付限度額⑤）</t>
  </si>
  <si>
    <t>Ｂ３''
国のR4予算分（交付限度額⑥）</t>
  </si>
  <si>
    <t>Ｂ４’
国のR4予算分（交付限度額⑦、⑧）</t>
  </si>
  <si>
    <t>Ｂ４’’
国のR4予算分（交付限度額⑨、⑩）</t>
  </si>
  <si>
    <t>国庫補助額</t>
  </si>
  <si>
    <t>その他
（一般財源や補助対象外経費等）</t>
  </si>
  <si>
    <t>合計</t>
  </si>
  <si>
    <t>低所得者世帯給付金に係る部分</t>
  </si>
  <si>
    <t>本体分</t>
  </si>
  <si>
    <t>R4</t>
  </si>
  <si>
    <t>単</t>
  </si>
  <si>
    <t>○</t>
  </si>
  <si>
    <t>電力・ガス・食料品等価格高騰支援交付金事業【低所得者世帯給付金】</t>
  </si>
  <si>
    <t>④-Ⅳ．コロナ禍において物価高騰等に直面する生活困窮者等への支援</t>
  </si>
  <si>
    <t>－</t>
  </si>
  <si>
    <t>①コロナ禍における原油価格・物価高騰の影響により生活が困窮している町内に居住する住民税非課税世帯に対し現金15,000円、町商品券15,000円、合計30,000円を支給することで、電力や物価高の影響が大きい低所得者世帯の負担軽減を図る。※基準日から支給前に町外に転出した非課税世帯は現金30,000円を支給。
②③現金給付世帯　15,000円×489世帯＝7,335,000円、30,000円×2世帯＝60,000円、商品券換金額　500円×14,591枚＝7,295,500円　合計　14,690,500円
④令和5年6月1日現在、町内に居住する令和5年度分の住民税非課税世帯</t>
  </si>
  <si>
    <t>R5.6</t>
  </si>
  <si>
    <t>R6.3</t>
  </si>
  <si>
    <t>令和5年6月1日現在、町内に居住する令和5年度分住民税非課税となる全世帯に給付する。</t>
  </si>
  <si>
    <t>本人あて通知文章、広報、ＨＰ予定</t>
  </si>
  <si>
    <t>R5補正（地）</t>
  </si>
  <si>
    <t>事務費</t>
  </si>
  <si>
    <t>電力・ガス・食料品等価格高騰支援交付金事業【低所得者世帯給付金】（事務費）</t>
  </si>
  <si>
    <r>
      <t>①コロナ禍における原油価格・物価高騰の影響により生活が困窮している町内に居住する住民税非課税世帯に対し、</t>
    </r>
    <r>
      <rPr>
        <sz val="14"/>
        <rFont val="ＭＳ Ｐゴシック"/>
        <family val="3"/>
      </rPr>
      <t>現金15,000円、町商品券15,000円、合計30,000円支給することに伴う事務費。
②③1,277,728円（消耗品費　事務一式　183,095円、印刷製本費　一式225,723円、通信運搬費　一式234,236円、口座振込手数料　86,790円、システム改修費　495,000円、商品券事務費負担金　52,884円）
④令和5年6月1日現在、町内に居住する令和5年度分の住民税非課税世帯</t>
    </r>
  </si>
  <si>
    <t>R5.6</t>
  </si>
  <si>
    <t>R6.3</t>
  </si>
  <si>
    <t>令和5年6月1日現在、町内に居住する令和5年度分住民税非課税となる全世帯に給付する。</t>
  </si>
  <si>
    <t>本人あて通知文章、ＨＰ予定</t>
  </si>
  <si>
    <t>R5補正（地）</t>
  </si>
  <si>
    <t>低所得者世帯給付金以外に係る部分</t>
  </si>
  <si>
    <t>R4予備(R5.3月・5月通知)</t>
  </si>
  <si>
    <t>低所得者世帯給付金以外に係る部分</t>
  </si>
  <si>
    <t>R4予備(R4 .9月通知)</t>
  </si>
  <si>
    <t>R4補正・R4予備(R4 .4月通知)</t>
  </si>
  <si>
    <t>事務費</t>
  </si>
  <si>
    <t>牛用飼料価格高騰緊急対策事業</t>
  </si>
  <si>
    <t>④-Ⅰ．原油価格高騰対策</t>
  </si>
  <si>
    <t>⑥農林水産業における物価高騰対策支援</t>
  </si>
  <si>
    <t>①コロナ禍における原油価格・物価高騰等の影響により飼料代等が高騰し、畜産事業者の経営を圧迫させていることから、飼料代等を支援することにより事業の継続を支援する。
②③負担金　3,000,000円（飼料費1頭当たり7,500円×400頭＝3,000,000円）
一般財源：550,000円充当
④町内で畜産業を経営している事業者</t>
  </si>
  <si>
    <t>畜産業を経営している事業者（４戸）</t>
  </si>
  <si>
    <t>本人あて通知文章、ＨＰ予定</t>
  </si>
  <si>
    <t>学校給食費保護者負担軽減事業</t>
  </si>
  <si>
    <t>②エネルギー・食料品価格等の物価高騰に伴う子育て世帯支援</t>
  </si>
  <si>
    <t>①コロナ禍における原油価格・物価高騰等の影響で学校給食賄材料費が高騰しており、賄材料費は、保護者が納入する学校給食費が財源となることから、賄材料費の確保は給食費の増額が不可欠となり、保護者に一層の負担を強いることになる。そのため、交付金を充当し、給食費を維持することで、保護者の負担軽減する。
②③負担金　　972,000円（令和5年度小・中学校　200食予定　小学校児童分　1食当たりの単価増額分30円×114人×200食＝684,000円、中学校生徒分　1食当たりの単価増額分40円×36人×200食＝288,000円）
一般財源：372,000円充当
④町内学校（小・中）に通学する学生の保護者</t>
  </si>
  <si>
    <t>R5.4</t>
  </si>
  <si>
    <t>町内小学校　 　２校　全児童
町内中学校　　 １校　全児童
給食費増嵩分の支援を実施することで物価高騰の影響を受けている家計を支援する。</t>
  </si>
  <si>
    <t>R5当初（地）</t>
  </si>
  <si>
    <t>電力・ガス・食料品等価格高騰支援交付金事業（生活者支援分）</t>
  </si>
  <si>
    <t>③消費下支え等を通じた生活者支援</t>
  </si>
  <si>
    <t>①コロナ禍における原油価格・物価高騰の影響は非課税世帯以外の住民の生活も圧迫している。そのため、非課税世帯以外の住民にも15,000円分の商品券を配付することで、電力及び物価高の影響を支援することと併せ、商品券を使用することで町内事業者対しても経済的な循環を促し、町内全体の経済的支援を図る。
②③負担金13,026,000円（商品券800世帯×15,000円＝12,000,000円、食事配送業務一式×140,000円＝140,000円、チラシ及び換金振込手数料　一式×60,000円＝60,000円、印刷製本費　一式×410,000円＝410,000円、通信運搬費　一式×416,000円円＝416,000円）
一般財源：1,709,000円充当
④令和5年6月1日現在、町内に居住するもので低所得者給付金等の給付金を受けていない世帯</t>
  </si>
  <si>
    <t>R5.7</t>
  </si>
  <si>
    <t>令和6月1日現在、町内に居住するもので、低所得者世帯給付金や牛用飼料価格高騰緊急対策事業、商工事業者物価高騰対策特別支援事業給付金等の給付を受けていない800世帯</t>
  </si>
  <si>
    <t>電力・ガス・食料品等価格高騰支援交付金事業（医療機関・介護施設等支援分）</t>
  </si>
  <si>
    <t>⑤医療・介護・保育施設、学校施設、公衆浴場等に対する物価高騰対策支援</t>
  </si>
  <si>
    <t>①コロナ禍における原油価格・物価高騰等の影響は医療・福祉・障がい施設の運営を圧迫させることから、給付金を支給することで事業運営の継続を支援する。
②③2,750,000円（医療機関　2施設×100,000円＝200,000円、薬局　1施設×50,000円＝50,000円、通所施設　利用人数50人×5,000円＝250,000円、障害福祉施設等　205人×10,000円＝2,050,000円、共同生活援助事業所　40人×5,000円＝200,000円）
一般財源：150,000円充当
④町内医療・福祉・障がい者施設等</t>
  </si>
  <si>
    <t>町内医療機関　2施設
町内薬局　　　　1施設
町内通所事業所　2施設
障がい者施設　　 2施設
共同生活援助事業所　1施設</t>
  </si>
  <si>
    <t>商工業者物価高騰対策特別支援事業給付金</t>
  </si>
  <si>
    <t>⑦中小企業等に対するエネルギー価格高騰対策支援</t>
  </si>
  <si>
    <t>①コロナ禍における原油価格・物価高騰等の影響を受けている商工事業者等（中小企業者に限る）に対し、給付金を支給することで事業運営の継続を支援する。
②③3,850,000円（70事業所×55,000円）
一般財源：1,250,000円充当
④町内商工業等事業者</t>
  </si>
  <si>
    <t>町内商工事業者　70事業体</t>
  </si>
  <si>
    <t>南富良野町スマート農業導入支援事業</t>
  </si>
  <si>
    <t>④-Ⅱ．エネルギー・原材料・食料等安定供給対策</t>
  </si>
  <si>
    <t>①　町内農業者の農作業における省力化・効率化を図るため、ＩＣＴを活用したスマート農業技術を導入することで、新型コロナウイルス対策としても密を避けた作業転換を図り、かつ農業経営の安定と向上に資することを目的とする。
②③GPSｶﾞｲﾀﾞﾝｽ自動操舵ｼｽﾃﾑ　500,000円×７台＝3,500,000円、350,000円×5台＝1,750,000円　計　5,250,000円
一般財源：3,000,000円充当
④町内農業経営者</t>
  </si>
  <si>
    <t>町内農業経営者　12件</t>
  </si>
  <si>
    <t>低所得世帯灯油購入費助成事業</t>
  </si>
  <si>
    <t>④-Ⅰ．原油価格高騰対策</t>
  </si>
  <si>
    <t>①エネルギー・食料品価格等の物価高騰に伴う低所得世帯支援</t>
  </si>
  <si>
    <t>コロナ禍における原油価格・物価高騰等の影響により、灯油価格の高騰は家計を圧迫させることから、灯油の購入費を助成することで、家計の負担軽減を図る。
②③扶助費　2,000,000円（1世帯当たり10,000円×200世帯＝2,000,000円）
一般財源：1,000,000円充当
④町内に居住する高齢者低所得世帯及びひとり親世帯</t>
  </si>
  <si>
    <t>R5.11</t>
  </si>
  <si>
    <t>R6.2</t>
  </si>
  <si>
    <t>町内低所得者　　180世帯
ひとり親世帯　　　 20世帯</t>
  </si>
  <si>
    <t>R5補正（地）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</si>
</sst>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s>
  <fonts count="47">
    <font>
      <sz val="12"/>
      <color theme="1"/>
      <name val="ＭＳ 明朝"/>
      <family val="1"/>
    </font>
    <font>
      <sz val="12"/>
      <color indexed="8"/>
      <name val="ＭＳ 明朝"/>
      <family val="1"/>
    </font>
    <font>
      <sz val="22"/>
      <name val="ＭＳ Ｐゴシック"/>
      <family val="3"/>
    </font>
    <font>
      <sz val="6"/>
      <name val="ＭＳ 明朝"/>
      <family val="1"/>
    </font>
    <font>
      <sz val="6"/>
      <name val="ＭＳ Ｐゴシック"/>
      <family val="3"/>
    </font>
    <font>
      <sz val="14"/>
      <name val="ＭＳ Ｐゴシック"/>
      <family val="3"/>
    </font>
    <font>
      <sz val="14"/>
      <name val="ＭＳ ゴシック"/>
      <family val="3"/>
    </font>
    <font>
      <sz val="14"/>
      <name val="ＭＳ 明朝"/>
      <family val="1"/>
    </font>
    <font>
      <sz val="18"/>
      <color indexed="54"/>
      <name val="游ゴシック Light"/>
      <family val="3"/>
    </font>
    <font>
      <b/>
      <sz val="15"/>
      <color indexed="54"/>
      <name val="ＭＳ 明朝"/>
      <family val="1"/>
    </font>
    <font>
      <b/>
      <sz val="13"/>
      <color indexed="54"/>
      <name val="ＭＳ 明朝"/>
      <family val="1"/>
    </font>
    <font>
      <b/>
      <sz val="11"/>
      <color indexed="54"/>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sz val="14"/>
      <name val="HG創英角ﾎﾟｯﾌﾟ体"/>
      <family val="3"/>
    </font>
    <font>
      <sz val="14"/>
      <color indexed="22"/>
      <name val="ＭＳ Ｐゴシック"/>
      <family val="3"/>
    </font>
    <font>
      <sz val="14"/>
      <color indexed="13"/>
      <name val="ＭＳ Ｐゴシック"/>
      <family val="3"/>
    </font>
    <font>
      <sz val="14"/>
      <color indexed="8"/>
      <name val="ＭＳ Ｐゴシック"/>
      <family val="3"/>
    </font>
    <font>
      <sz val="14"/>
      <color indexed="8"/>
      <name val="ＭＳ ゴシック"/>
      <family val="3"/>
    </font>
    <font>
      <sz val="12"/>
      <color theme="0"/>
      <name val="ＭＳ 明朝"/>
      <family val="1"/>
    </font>
    <font>
      <sz val="18"/>
      <color theme="3"/>
      <name val="Calibri Light"/>
      <family val="3"/>
    </font>
    <font>
      <b/>
      <sz val="12"/>
      <color theme="0"/>
      <name val="ＭＳ 明朝"/>
      <family val="1"/>
    </font>
    <font>
      <sz val="12"/>
      <color rgb="FF9C57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4"/>
      <color theme="0" tint="-0.04997999966144562"/>
      <name val="ＭＳ Ｐゴシック"/>
      <family val="3"/>
    </font>
    <font>
      <sz val="14"/>
      <color rgb="FFFFFF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rgb="FFFFFF00"/>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bottom/>
    </border>
    <border>
      <left/>
      <right style="medium"/>
      <top/>
      <bottom/>
    </border>
    <border>
      <left/>
      <right/>
      <top style="medium"/>
      <bottom/>
    </border>
    <border>
      <left style="thin"/>
      <right style="thin">
        <color indexed="8"/>
      </right>
      <top style="medium"/>
      <bottom/>
    </border>
    <border>
      <left style="thin">
        <color indexed="8"/>
      </left>
      <right style="thin">
        <color indexed="8"/>
      </right>
      <top style="medium"/>
      <bottom/>
    </border>
    <border>
      <left style="thin">
        <color indexed="8"/>
      </left>
      <right/>
      <top style="medium"/>
      <bottom/>
    </border>
    <border>
      <left/>
      <right style="thin">
        <color indexed="8"/>
      </right>
      <top style="medium"/>
      <bottom style="thin">
        <color indexed="8"/>
      </bottom>
    </border>
    <border>
      <left style="thin">
        <color indexed="8"/>
      </left>
      <right/>
      <top style="medium"/>
      <bottom style="thin"/>
    </border>
    <border>
      <left/>
      <right style="thin">
        <color indexed="8"/>
      </right>
      <top style="medium"/>
      <bottom style="thin"/>
    </border>
    <border>
      <left/>
      <right style="thin">
        <color indexed="8"/>
      </right>
      <top style="medium"/>
      <bottom/>
    </border>
    <border>
      <left/>
      <right style="thin"/>
      <top style="medium"/>
      <bottom/>
    </border>
    <border>
      <left style="thin">
        <color indexed="8"/>
      </left>
      <right style="medium"/>
      <top style="medium"/>
      <bottom/>
    </border>
    <border>
      <left/>
      <right/>
      <top style="medium">
        <color indexed="8"/>
      </top>
      <bottom/>
    </border>
    <border>
      <left style="thin"/>
      <right style="thin">
        <color indexed="8"/>
      </right>
      <top/>
      <bottom/>
    </border>
    <border>
      <left style="thin">
        <color indexed="8"/>
      </left>
      <right style="thin">
        <color indexed="8"/>
      </right>
      <top style="medium">
        <color indexed="8"/>
      </top>
      <bottom/>
    </border>
    <border>
      <left style="thin">
        <color indexed="8"/>
      </left>
      <right style="thin">
        <color indexed="8"/>
      </right>
      <top/>
      <bottom/>
    </border>
    <border>
      <left style="thin">
        <color indexed="8"/>
      </left>
      <right style="thin">
        <color indexed="8"/>
      </right>
      <top style="thin"/>
      <bottom/>
    </border>
    <border>
      <left style="thin">
        <color indexed="8"/>
      </left>
      <right/>
      <top/>
      <bottom/>
    </border>
    <border>
      <left style="thin">
        <color indexed="8"/>
      </left>
      <right style="thin">
        <color indexed="8"/>
      </right>
      <top style="thin">
        <color indexed="8"/>
      </top>
      <bottom/>
    </border>
    <border>
      <left style="thin">
        <color indexed="8"/>
      </left>
      <right/>
      <top style="thin">
        <color indexed="8"/>
      </top>
      <bottom/>
    </border>
    <border>
      <left/>
      <right/>
      <top style="thin">
        <color indexed="8"/>
      </top>
      <bottom style="thin">
        <color indexed="8"/>
      </bottom>
    </border>
    <border>
      <left/>
      <right/>
      <top style="thin">
        <color indexed="8"/>
      </top>
      <bottom/>
    </border>
    <border>
      <left style="thin">
        <color indexed="8"/>
      </left>
      <right style="thin"/>
      <top style="thin">
        <color indexed="8"/>
      </top>
      <bottom/>
    </border>
    <border>
      <left style="thin">
        <color indexed="8"/>
      </left>
      <right style="medium"/>
      <top style="medium">
        <color indexed="8"/>
      </top>
      <bottom/>
    </border>
    <border>
      <left style="thin"/>
      <right/>
      <top style="thin"/>
      <bottom style="thin"/>
    </border>
    <border>
      <left/>
      <right style="thin"/>
      <top style="thin"/>
      <bottom style="thin"/>
    </border>
    <border>
      <left style="thin"/>
      <right/>
      <top style="thin">
        <color indexed="8"/>
      </top>
      <bottom style="thin"/>
    </border>
    <border>
      <left/>
      <right style="thin">
        <color indexed="8"/>
      </right>
      <top style="thin">
        <color indexed="8"/>
      </top>
      <bottom style="thin"/>
    </border>
    <border>
      <left style="thin">
        <color indexed="8"/>
      </left>
      <right style="thin"/>
      <top/>
      <bottom/>
    </border>
    <border>
      <left/>
      <right/>
      <top style="medium">
        <color indexed="8"/>
      </top>
      <bottom style="medium"/>
    </border>
    <border>
      <left style="thin"/>
      <right style="thin">
        <color indexed="8"/>
      </right>
      <top/>
      <bottom style="medium"/>
    </border>
    <border>
      <left style="thin">
        <color indexed="8"/>
      </left>
      <right style="thin">
        <color indexed="8"/>
      </right>
      <top style="medium">
        <color indexed="8"/>
      </top>
      <bottom style="medium"/>
    </border>
    <border>
      <left style="thin">
        <color indexed="8"/>
      </left>
      <right style="thin">
        <color indexed="8"/>
      </right>
      <top/>
      <bottom style="medium"/>
    </border>
    <border>
      <left style="thin">
        <color indexed="8"/>
      </left>
      <right/>
      <top/>
      <bottom style="medium"/>
    </border>
    <border>
      <left style="thin"/>
      <right/>
      <top style="thin"/>
      <bottom style="medium"/>
    </border>
    <border>
      <left style="thin">
        <color indexed="8"/>
      </left>
      <right style="thin"/>
      <top style="thin"/>
      <bottom style="medium"/>
    </border>
    <border>
      <left/>
      <right/>
      <top style="thin"/>
      <bottom style="medium"/>
    </border>
    <border>
      <left style="thin">
        <color indexed="8"/>
      </left>
      <right style="thin">
        <color indexed="8"/>
      </right>
      <top style="thin"/>
      <bottom style="medium"/>
    </border>
    <border>
      <left style="thin">
        <color indexed="8"/>
      </left>
      <right style="thin"/>
      <top/>
      <bottom style="medium"/>
    </border>
    <border>
      <left style="thin">
        <color indexed="8"/>
      </left>
      <right style="medium"/>
      <top style="medium">
        <color indexed="8"/>
      </top>
      <bottom style="medium"/>
    </border>
    <border>
      <left style="thin">
        <color indexed="8"/>
      </left>
      <right style="thin">
        <color indexed="8"/>
      </right>
      <top style="medium"/>
      <bottom style="medium"/>
    </border>
    <border>
      <left/>
      <right/>
      <top style="medium"/>
      <bottom style="medium"/>
    </border>
    <border>
      <left/>
      <right style="medium"/>
      <top style="medium"/>
      <bottom style="medium"/>
    </border>
    <border>
      <left style="medium"/>
      <right/>
      <top style="medium"/>
      <bottom/>
    </border>
    <border>
      <left/>
      <right style="medium"/>
      <top style="medium"/>
      <bottom/>
    </border>
    <border>
      <left style="medium"/>
      <right/>
      <top style="medium"/>
      <bottom style="mediumDashed"/>
    </border>
    <border>
      <left style="thin">
        <color indexed="8"/>
      </left>
      <right style="thin">
        <color indexed="8"/>
      </right>
      <top style="medium"/>
      <bottom style="mediumDashed"/>
    </border>
    <border>
      <left style="thin">
        <color indexed="8"/>
      </left>
      <right/>
      <top style="medium"/>
      <bottom style="mediumDashed"/>
    </border>
    <border>
      <left style="thin"/>
      <right/>
      <top style="medium"/>
      <bottom style="mediumDashed"/>
    </border>
    <border>
      <left style="thin"/>
      <right style="thin"/>
      <top style="medium"/>
      <bottom style="mediumDashed"/>
    </border>
    <border>
      <left style="thin"/>
      <right style="thin">
        <color indexed="8"/>
      </right>
      <top style="medium"/>
      <bottom style="mediumDashed"/>
    </border>
    <border>
      <left/>
      <right style="thin">
        <color indexed="8"/>
      </right>
      <top style="medium"/>
      <bottom style="mediumDashed"/>
    </border>
    <border>
      <left style="thin">
        <color indexed="8"/>
      </left>
      <right style="medium"/>
      <top style="medium"/>
      <bottom style="mediumDashed"/>
    </border>
    <border>
      <left style="medium"/>
      <right/>
      <top/>
      <bottom style="mediumDashed"/>
    </border>
    <border>
      <left style="mediumDashed"/>
      <right style="medium"/>
      <top style="mediumDashed"/>
      <bottom style="mediumDashed"/>
    </border>
    <border>
      <left style="medium"/>
      <right style="thin">
        <color indexed="8"/>
      </right>
      <top/>
      <bottom style="mediumDashed"/>
    </border>
    <border>
      <left/>
      <right style="thin">
        <color indexed="8"/>
      </right>
      <top/>
      <bottom style="mediumDashed"/>
    </border>
    <border>
      <left style="thin">
        <color indexed="8"/>
      </left>
      <right style="thin">
        <color indexed="8"/>
      </right>
      <top/>
      <bottom style="mediumDashed"/>
    </border>
    <border>
      <left style="thin">
        <color indexed="8"/>
      </left>
      <right/>
      <top/>
      <bottom style="mediumDashed"/>
    </border>
    <border>
      <left style="thin"/>
      <right/>
      <top/>
      <bottom style="mediumDashed"/>
    </border>
    <border>
      <left style="thin"/>
      <right style="thin"/>
      <top/>
      <bottom style="mediumDashed"/>
    </border>
    <border>
      <left style="thin">
        <color indexed="8"/>
      </left>
      <right style="thin"/>
      <top style="mediumDashed"/>
      <bottom style="mediumDashed"/>
    </border>
    <border>
      <left style="thin"/>
      <right style="thin">
        <color indexed="8"/>
      </right>
      <top/>
      <bottom style="mediumDashed"/>
    </border>
    <border>
      <left style="thin">
        <color indexed="8"/>
      </left>
      <right style="thin">
        <color indexed="8"/>
      </right>
      <top style="mediumDashed"/>
      <bottom/>
    </border>
    <border>
      <left style="thin">
        <color indexed="8"/>
      </left>
      <right style="thin">
        <color indexed="8"/>
      </right>
      <top style="mediumDashed"/>
      <bottom style="mediumDashed"/>
    </border>
    <border>
      <left style="thin">
        <color indexed="8"/>
      </left>
      <right style="medium"/>
      <top/>
      <bottom style="mediumDashed"/>
    </border>
    <border>
      <left style="medium"/>
      <right style="thin">
        <color indexed="8"/>
      </right>
      <top/>
      <bottom style="hair">
        <color indexed="8"/>
      </bottom>
    </border>
    <border>
      <left/>
      <right style="thin">
        <color indexed="8"/>
      </right>
      <top/>
      <bottom style="hair">
        <color indexed="8"/>
      </bottom>
    </border>
    <border>
      <left style="thin">
        <color indexed="8"/>
      </left>
      <right style="thin">
        <color indexed="8"/>
      </right>
      <top/>
      <bottom style="hair">
        <color indexed="8"/>
      </bottom>
    </border>
    <border>
      <left style="thin">
        <color indexed="8"/>
      </left>
      <right/>
      <top/>
      <bottom style="hair">
        <color indexed="8"/>
      </bottom>
    </border>
    <border>
      <left style="thin"/>
      <right/>
      <top/>
      <bottom style="hair"/>
    </border>
    <border>
      <left style="thin">
        <color indexed="8"/>
      </left>
      <right style="thin">
        <color indexed="8"/>
      </right>
      <top/>
      <bottom style="hair"/>
    </border>
    <border>
      <left style="thin">
        <color indexed="8"/>
      </left>
      <right style="thin"/>
      <top/>
      <bottom style="hair"/>
    </border>
    <border>
      <left style="thin"/>
      <right style="thin">
        <color indexed="8"/>
      </right>
      <top/>
      <bottom style="hair"/>
    </border>
    <border>
      <left style="thin">
        <color indexed="8"/>
      </left>
      <right style="thin">
        <color indexed="8"/>
      </right>
      <top style="mediumDashed"/>
      <bottom style="hair"/>
    </border>
    <border>
      <left style="thin">
        <color indexed="8"/>
      </left>
      <right style="medium"/>
      <top/>
      <bottom style="hair">
        <color indexed="8"/>
      </bottom>
    </border>
    <border>
      <left style="medium"/>
      <right style="thin">
        <color indexed="8"/>
      </right>
      <top style="hair">
        <color indexed="8"/>
      </top>
      <bottom style="hair">
        <color indexed="8"/>
      </bottom>
    </border>
    <border>
      <left style="thin">
        <color indexed="8"/>
      </left>
      <right/>
      <top style="hair">
        <color indexed="8"/>
      </top>
      <bottom style="hair">
        <color indexed="8"/>
      </bottom>
    </border>
    <border>
      <left style="thin"/>
      <right/>
      <top style="hair"/>
      <bottom style="hair"/>
    </border>
    <border>
      <left style="thin"/>
      <right style="thin">
        <color indexed="8"/>
      </right>
      <top style="hair"/>
      <bottom style="hair"/>
    </border>
    <border>
      <left/>
      <right style="thin">
        <color indexed="8"/>
      </right>
      <top/>
      <bottom/>
    </border>
    <border>
      <left style="thin">
        <color indexed="8"/>
      </left>
      <right style="thin">
        <color indexed="8"/>
      </right>
      <top style="hair"/>
      <bottom style="hair"/>
    </border>
    <border>
      <left/>
      <right style="medium"/>
      <top/>
      <bottom style="mediumDashed"/>
    </border>
    <border>
      <left style="medium"/>
      <right style="thin">
        <color indexed="8"/>
      </right>
      <top style="hair">
        <color indexed="8"/>
      </top>
      <bottom style="mediumDashed"/>
    </border>
    <border>
      <left style="thin">
        <color indexed="8"/>
      </left>
      <right/>
      <top style="hair">
        <color indexed="8"/>
      </top>
      <bottom style="mediumDashed"/>
    </border>
    <border>
      <left style="thin"/>
      <right/>
      <top style="hair"/>
      <bottom style="mediumDashed"/>
    </border>
    <border>
      <left style="thin">
        <color indexed="8"/>
      </left>
      <right style="thin">
        <color indexed="8"/>
      </right>
      <top style="hair"/>
      <bottom style="mediumDashed"/>
    </border>
    <border>
      <left style="medium"/>
      <right style="mediumDashed"/>
      <top/>
      <bottom style="thick"/>
    </border>
    <border>
      <left style="mediumDashed"/>
      <right style="medium"/>
      <top/>
      <bottom style="thick"/>
    </border>
    <border>
      <left/>
      <right style="thin">
        <color indexed="8"/>
      </right>
      <top/>
      <bottom style="thick"/>
    </border>
    <border>
      <left style="thin">
        <color indexed="8"/>
      </left>
      <right style="thin">
        <color indexed="8"/>
      </right>
      <top/>
      <bottom style="thick"/>
    </border>
    <border>
      <left style="thin">
        <color indexed="8"/>
      </left>
      <right/>
      <top/>
      <bottom style="thick"/>
    </border>
    <border>
      <left style="thin"/>
      <right/>
      <top/>
      <bottom style="thick"/>
    </border>
    <border>
      <left style="thin">
        <color indexed="8"/>
      </left>
      <right style="thin">
        <color indexed="8"/>
      </right>
      <top style="mediumDashed"/>
      <bottom style="thick"/>
    </border>
    <border>
      <left style="thin">
        <color indexed="8"/>
      </left>
      <right style="thin"/>
      <top style="mediumDashed"/>
      <bottom style="thick"/>
    </border>
    <border>
      <left style="thin"/>
      <right style="thin">
        <color indexed="8"/>
      </right>
      <top style="mediumDashed"/>
      <bottom style="thick"/>
    </border>
    <border>
      <left style="thin">
        <color indexed="8"/>
      </left>
      <right style="medium"/>
      <top/>
      <bottom style="thick"/>
    </border>
    <border>
      <left style="thin"/>
      <right style="thin">
        <color indexed="8"/>
      </right>
      <top/>
      <bottom style="hair">
        <color indexed="8"/>
      </bottom>
    </border>
    <border>
      <left/>
      <right style="thin">
        <color indexed="8"/>
      </right>
      <top style="hair">
        <color indexed="8"/>
      </top>
      <bottom style="hair">
        <color indexed="8"/>
      </bottom>
    </border>
    <border>
      <left style="thin">
        <color indexed="8"/>
      </left>
      <right style="thin">
        <color indexed="8"/>
      </right>
      <top style="hair">
        <color indexed="8"/>
      </top>
      <bottom style="hair"/>
    </border>
    <border>
      <left style="medium"/>
      <right style="thin">
        <color indexed="8"/>
      </right>
      <top style="hair">
        <color indexed="8"/>
      </top>
      <bottom style="medium"/>
    </border>
    <border>
      <left/>
      <right style="thin">
        <color indexed="8"/>
      </right>
      <top/>
      <bottom style="medium"/>
    </border>
    <border>
      <left style="thin"/>
      <right/>
      <top style="hair"/>
      <bottom style="medium"/>
    </border>
    <border>
      <left style="thin">
        <color indexed="8"/>
      </left>
      <right style="medium"/>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7" fillId="0" borderId="0">
      <alignment/>
      <protection/>
    </xf>
    <xf numFmtId="0" fontId="44" fillId="32" borderId="0" applyNumberFormat="0" applyBorder="0" applyAlignment="0" applyProtection="0"/>
  </cellStyleXfs>
  <cellXfs count="227">
    <xf numFmtId="0" fontId="0" fillId="0" borderId="0" xfId="0" applyAlignment="1">
      <alignment vertical="center"/>
    </xf>
    <xf numFmtId="0" fontId="2" fillId="33" borderId="0" xfId="0" applyFont="1" applyFill="1" applyAlignment="1">
      <alignment horizontal="center" vertical="center"/>
    </xf>
    <xf numFmtId="0" fontId="5" fillId="33" borderId="0" xfId="0" applyFont="1" applyFill="1" applyAlignment="1">
      <alignment vertical="center"/>
    </xf>
    <xf numFmtId="0" fontId="5" fillId="0" borderId="0" xfId="0" applyFont="1" applyAlignment="1">
      <alignment vertical="center"/>
    </xf>
    <xf numFmtId="0" fontId="24" fillId="33" borderId="0" xfId="0" applyFont="1" applyFill="1" applyAlignment="1">
      <alignment horizontal="left" vertical="center"/>
    </xf>
    <xf numFmtId="0" fontId="24" fillId="33" borderId="0" xfId="0" applyFont="1" applyFill="1" applyAlignment="1">
      <alignment horizontal="center" vertical="center"/>
    </xf>
    <xf numFmtId="0" fontId="24" fillId="33" borderId="10" xfId="0" applyFont="1" applyFill="1" applyBorder="1" applyAlignment="1">
      <alignment horizontal="center" vertical="center"/>
    </xf>
    <xf numFmtId="0" fontId="5" fillId="33" borderId="10" xfId="0" applyFont="1" applyFill="1" applyBorder="1" applyAlignment="1">
      <alignment horizontal="righ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6" fillId="34" borderId="13" xfId="0" applyFont="1" applyFill="1" applyBorder="1" applyAlignment="1">
      <alignment horizontal="center" vertical="center" shrinkToFit="1"/>
    </xf>
    <xf numFmtId="0" fontId="6" fillId="5" borderId="14" xfId="0" applyFont="1" applyFill="1" applyBorder="1" applyAlignment="1">
      <alignment horizontal="center" vertical="center" textRotation="255" shrinkToFit="1"/>
    </xf>
    <xf numFmtId="0" fontId="6" fillId="34" borderId="15" xfId="0" applyFont="1" applyFill="1" applyBorder="1" applyAlignment="1">
      <alignment horizontal="center" vertical="center" textRotation="255"/>
    </xf>
    <xf numFmtId="0" fontId="6" fillId="34" borderId="16" xfId="0" applyFont="1" applyFill="1" applyBorder="1" applyAlignment="1">
      <alignment horizontal="center" vertical="center" wrapText="1" shrinkToFit="1"/>
    </xf>
    <xf numFmtId="0" fontId="6" fillId="34" borderId="17" xfId="0" applyFont="1" applyFill="1" applyBorder="1" applyAlignment="1">
      <alignment horizontal="center" vertical="center" wrapText="1" shrinkToFit="1"/>
    </xf>
    <xf numFmtId="0" fontId="6" fillId="34" borderId="15" xfId="0" applyFont="1" applyFill="1" applyBorder="1" applyAlignment="1">
      <alignment horizontal="center" vertical="center" wrapText="1" shrinkToFit="1"/>
    </xf>
    <xf numFmtId="0" fontId="6" fillId="34" borderId="15" xfId="0" applyFont="1" applyFill="1" applyBorder="1" applyAlignment="1">
      <alignment horizontal="center" vertical="center" textRotation="255"/>
    </xf>
    <xf numFmtId="0" fontId="6" fillId="34" borderId="18" xfId="0" applyFont="1" applyFill="1" applyBorder="1" applyAlignment="1">
      <alignment horizontal="center" vertical="center" wrapText="1" shrinkToFit="1"/>
    </xf>
    <xf numFmtId="0" fontId="6" fillId="34" borderId="19" xfId="0" applyFont="1" applyFill="1" applyBorder="1" applyAlignment="1">
      <alignment horizontal="center" vertical="center" wrapText="1" shrinkToFit="1"/>
    </xf>
    <xf numFmtId="0" fontId="6" fillId="34" borderId="16" xfId="0" applyFont="1" applyFill="1" applyBorder="1" applyAlignment="1">
      <alignment horizontal="center" vertical="center" wrapText="1"/>
    </xf>
    <xf numFmtId="0" fontId="6" fillId="34" borderId="20" xfId="0" applyFont="1" applyFill="1" applyBorder="1" applyAlignment="1">
      <alignment vertical="center" wrapText="1"/>
    </xf>
    <xf numFmtId="0" fontId="6" fillId="34" borderId="15"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9" xfId="0" applyFont="1" applyFill="1" applyBorder="1" applyAlignment="1">
      <alignment vertical="center" wrapText="1"/>
    </xf>
    <xf numFmtId="0" fontId="6" fillId="34" borderId="16"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6" fillId="34" borderId="15" xfId="0" applyFont="1" applyFill="1" applyBorder="1" applyAlignment="1">
      <alignment horizontal="left" vertical="center" wrapText="1"/>
    </xf>
    <xf numFmtId="0" fontId="6" fillId="34" borderId="15"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6" fillId="34" borderId="23" xfId="0" applyFont="1" applyFill="1" applyBorder="1" applyAlignment="1">
      <alignment horizontal="center" vertical="center" shrinkToFit="1"/>
    </xf>
    <xf numFmtId="0" fontId="6" fillId="5" borderId="24" xfId="0" applyFont="1" applyFill="1" applyBorder="1" applyAlignment="1">
      <alignment horizontal="center" vertical="center" textRotation="255" shrinkToFit="1"/>
    </xf>
    <xf numFmtId="0" fontId="6" fillId="34" borderId="25" xfId="0" applyFont="1" applyFill="1" applyBorder="1" applyAlignment="1">
      <alignment horizontal="center" vertical="center" textRotation="255"/>
    </xf>
    <xf numFmtId="0" fontId="6" fillId="34" borderId="25" xfId="0" applyFont="1" applyFill="1" applyBorder="1" applyAlignment="1">
      <alignment horizontal="center" vertical="center" wrapText="1" shrinkToFit="1"/>
    </xf>
    <xf numFmtId="0" fontId="6" fillId="34" borderId="26" xfId="0" applyFont="1" applyFill="1" applyBorder="1" applyAlignment="1">
      <alignment horizontal="center" vertical="center" wrapText="1" shrinkToFit="1"/>
    </xf>
    <xf numFmtId="0" fontId="6" fillId="34" borderId="25" xfId="0" applyFont="1" applyFill="1" applyBorder="1" applyAlignment="1">
      <alignment horizontal="center" vertical="center" textRotation="255"/>
    </xf>
    <xf numFmtId="0" fontId="6" fillId="34" borderId="27" xfId="0" applyFont="1" applyFill="1" applyBorder="1" applyAlignment="1">
      <alignment horizontal="center" vertical="center" textRotation="255"/>
    </xf>
    <xf numFmtId="0" fontId="6" fillId="34" borderId="27" xfId="0" applyFont="1" applyFill="1" applyBorder="1" applyAlignment="1">
      <alignment horizontal="center" vertical="center" textRotation="255" wrapText="1" shrinkToFit="1"/>
    </xf>
    <xf numFmtId="0" fontId="6" fillId="34" borderId="28" xfId="0" applyFont="1" applyFill="1" applyBorder="1" applyAlignment="1">
      <alignment horizontal="center" vertical="center" wrapText="1"/>
    </xf>
    <xf numFmtId="0" fontId="6" fillId="34" borderId="29" xfId="0" applyFont="1" applyFill="1" applyBorder="1" applyAlignment="1">
      <alignment horizontal="center" vertical="center" wrapText="1"/>
    </xf>
    <xf numFmtId="0" fontId="6" fillId="34" borderId="26"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34" borderId="28" xfId="0" applyFont="1" applyFill="1" applyBorder="1" applyAlignment="1">
      <alignment horizontal="center" vertical="center" wrapText="1"/>
    </xf>
    <xf numFmtId="0" fontId="6" fillId="34" borderId="30" xfId="0" applyFont="1" applyFill="1" applyBorder="1" applyAlignment="1">
      <alignment horizontal="center" vertical="center" wrapText="1"/>
    </xf>
    <xf numFmtId="0" fontId="6" fillId="34" borderId="31" xfId="0" applyFont="1" applyFill="1" applyBorder="1" applyAlignment="1">
      <alignment horizontal="center" vertical="center" wrapText="1"/>
    </xf>
    <xf numFmtId="0" fontId="6" fillId="34" borderId="32"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6" fillId="34" borderId="26" xfId="0" applyFont="1" applyFill="1" applyBorder="1" applyAlignment="1">
      <alignment horizontal="left" vertical="center" wrapText="1"/>
    </xf>
    <xf numFmtId="0" fontId="6" fillId="34" borderId="26" xfId="0" applyFont="1" applyFill="1" applyBorder="1" applyAlignment="1">
      <alignment horizontal="center" vertical="center" wrapText="1"/>
    </xf>
    <xf numFmtId="0" fontId="6" fillId="34" borderId="26" xfId="0" applyFont="1" applyFill="1" applyBorder="1" applyAlignment="1">
      <alignment horizontal="center" vertical="center" wrapText="1" shrinkToFit="1"/>
    </xf>
    <xf numFmtId="0" fontId="5" fillId="5" borderId="34" xfId="0" applyFont="1" applyFill="1" applyBorder="1" applyAlignment="1">
      <alignment horizontal="center" vertical="center" wrapText="1"/>
    </xf>
    <xf numFmtId="0" fontId="6" fillId="34" borderId="26" xfId="0" applyFont="1" applyFill="1" applyBorder="1" applyAlignment="1">
      <alignment horizontal="center" vertical="center" textRotation="255"/>
    </xf>
    <xf numFmtId="0" fontId="6" fillId="34" borderId="26" xfId="0" applyFont="1" applyFill="1" applyBorder="1" applyAlignment="1">
      <alignment horizontal="center" vertical="center" textRotation="255" wrapText="1" shrinkToFit="1"/>
    </xf>
    <xf numFmtId="0" fontId="6" fillId="34" borderId="26" xfId="0" applyFont="1" applyFill="1" applyBorder="1" applyAlignment="1">
      <alignment horizontal="center" vertical="center" wrapText="1"/>
    </xf>
    <xf numFmtId="0" fontId="6" fillId="34" borderId="28" xfId="0" applyFont="1" applyFill="1" applyBorder="1" applyAlignment="1">
      <alignment horizontal="center" vertical="center" wrapText="1"/>
    </xf>
    <xf numFmtId="0" fontId="6" fillId="34" borderId="35" xfId="0" applyFont="1" applyFill="1" applyBorder="1" applyAlignment="1">
      <alignment horizontal="center" vertical="center" wrapText="1"/>
    </xf>
    <xf numFmtId="0" fontId="6" fillId="34" borderId="36" xfId="0" applyFont="1" applyFill="1" applyBorder="1" applyAlignment="1">
      <alignment horizontal="center" vertical="center" wrapText="1"/>
    </xf>
    <xf numFmtId="0" fontId="6" fillId="34" borderId="37" xfId="0" applyFont="1" applyFill="1" applyBorder="1" applyAlignment="1">
      <alignment horizontal="center" vertical="center" wrapText="1"/>
    </xf>
    <xf numFmtId="0" fontId="6" fillId="34" borderId="38" xfId="0" applyFont="1" applyFill="1" applyBorder="1" applyAlignment="1">
      <alignment horizontal="center" vertical="center" wrapText="1"/>
    </xf>
    <xf numFmtId="0" fontId="5" fillId="34" borderId="39" xfId="0" applyFont="1" applyFill="1" applyBorder="1" applyAlignment="1">
      <alignment horizontal="center" vertical="center" wrapText="1"/>
    </xf>
    <xf numFmtId="0" fontId="6" fillId="34" borderId="40" xfId="0" applyFont="1" applyFill="1" applyBorder="1" applyAlignment="1">
      <alignment horizontal="center" vertical="center" shrinkToFit="1"/>
    </xf>
    <xf numFmtId="0" fontId="6" fillId="5" borderId="41" xfId="0" applyFont="1" applyFill="1" applyBorder="1" applyAlignment="1">
      <alignment horizontal="center" vertical="center" textRotation="255" shrinkToFit="1"/>
    </xf>
    <xf numFmtId="0" fontId="6" fillId="34" borderId="42" xfId="0" applyFont="1" applyFill="1" applyBorder="1" applyAlignment="1">
      <alignment horizontal="center" vertical="center" textRotation="255"/>
    </xf>
    <xf numFmtId="0" fontId="6" fillId="34" borderId="42" xfId="0" applyFont="1" applyFill="1" applyBorder="1" applyAlignment="1">
      <alignment horizontal="center" vertical="center" wrapText="1" shrinkToFit="1"/>
    </xf>
    <xf numFmtId="0" fontId="6" fillId="34" borderId="43" xfId="0" applyFont="1" applyFill="1" applyBorder="1" applyAlignment="1">
      <alignment horizontal="center" vertical="center" wrapText="1" shrinkToFit="1"/>
    </xf>
    <xf numFmtId="0" fontId="6" fillId="34" borderId="42" xfId="0" applyFont="1" applyFill="1" applyBorder="1" applyAlignment="1">
      <alignment horizontal="center" vertical="center" textRotation="255"/>
    </xf>
    <xf numFmtId="0" fontId="6" fillId="34" borderId="43" xfId="0" applyFont="1" applyFill="1" applyBorder="1" applyAlignment="1">
      <alignment horizontal="center" vertical="center" textRotation="255"/>
    </xf>
    <xf numFmtId="0" fontId="6" fillId="34" borderId="43" xfId="0" applyFont="1" applyFill="1" applyBorder="1" applyAlignment="1">
      <alignment horizontal="center" vertical="center" textRotation="255" wrapText="1" shrinkToFit="1"/>
    </xf>
    <xf numFmtId="0" fontId="6" fillId="34" borderId="44" xfId="0" applyFont="1" applyFill="1" applyBorder="1" applyAlignment="1">
      <alignment horizontal="center" vertical="center" wrapText="1"/>
    </xf>
    <xf numFmtId="0" fontId="6" fillId="34" borderId="43" xfId="0" applyFont="1" applyFill="1" applyBorder="1" applyAlignment="1">
      <alignment horizontal="center" vertical="center" wrapText="1"/>
    </xf>
    <xf numFmtId="0" fontId="6" fillId="34" borderId="43" xfId="0" applyFont="1" applyFill="1" applyBorder="1" applyAlignment="1">
      <alignment horizontal="center" vertical="center" wrapText="1"/>
    </xf>
    <xf numFmtId="0" fontId="6" fillId="34" borderId="44" xfId="0" applyFont="1" applyFill="1" applyBorder="1" applyAlignment="1">
      <alignment horizontal="center" vertical="center" wrapText="1"/>
    </xf>
    <xf numFmtId="0" fontId="6" fillId="34" borderId="44" xfId="0" applyFont="1" applyFill="1" applyBorder="1" applyAlignment="1">
      <alignment horizontal="center" vertical="center" wrapText="1"/>
    </xf>
    <xf numFmtId="0" fontId="6" fillId="34" borderId="44" xfId="0" applyFont="1" applyFill="1" applyBorder="1" applyAlignment="1">
      <alignment horizontal="center" vertical="center" wrapText="1"/>
    </xf>
    <xf numFmtId="0" fontId="6" fillId="34" borderId="45" xfId="0" applyFont="1" applyFill="1" applyBorder="1" applyAlignment="1">
      <alignment horizontal="center" vertical="center" wrapText="1"/>
    </xf>
    <xf numFmtId="0" fontId="6" fillId="34" borderId="46" xfId="0" applyFont="1" applyFill="1" applyBorder="1" applyAlignment="1">
      <alignment horizontal="center" vertical="center" wrapText="1"/>
    </xf>
    <xf numFmtId="0" fontId="6" fillId="34" borderId="47"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6" fillId="34" borderId="49" xfId="0" applyFont="1" applyFill="1" applyBorder="1" applyAlignment="1">
      <alignment horizontal="center" vertical="center" wrapText="1"/>
    </xf>
    <xf numFmtId="0" fontId="6" fillId="34" borderId="43" xfId="0" applyFont="1" applyFill="1" applyBorder="1" applyAlignment="1">
      <alignment horizontal="left" vertical="center" wrapText="1"/>
    </xf>
    <xf numFmtId="0" fontId="6" fillId="34" borderId="43" xfId="0" applyFont="1" applyFill="1" applyBorder="1" applyAlignment="1">
      <alignment horizontal="center" vertical="center" wrapText="1" shrinkToFit="1"/>
    </xf>
    <xf numFmtId="0" fontId="5" fillId="5" borderId="50" xfId="0" applyFont="1" applyFill="1" applyBorder="1" applyAlignment="1">
      <alignment horizontal="center" vertical="center" wrapText="1"/>
    </xf>
    <xf numFmtId="0" fontId="45" fillId="33" borderId="12" xfId="0" applyFont="1" applyFill="1" applyBorder="1" applyAlignment="1">
      <alignment vertical="center"/>
    </xf>
    <xf numFmtId="0" fontId="6" fillId="33" borderId="0" xfId="0" applyFont="1" applyFill="1" applyAlignment="1">
      <alignment horizontal="center" vertical="center" shrinkToFit="1"/>
    </xf>
    <xf numFmtId="0" fontId="5" fillId="33" borderId="0" xfId="0" applyFont="1" applyFill="1" applyAlignment="1">
      <alignment horizontal="right" vertical="center"/>
    </xf>
    <xf numFmtId="38" fontId="5" fillId="33" borderId="28" xfId="48" applyFont="1" applyFill="1" applyBorder="1" applyAlignment="1">
      <alignment horizontal="right" vertical="center" wrapText="1" shrinkToFit="1"/>
    </xf>
    <xf numFmtId="38" fontId="5" fillId="33" borderId="51" xfId="48" applyFont="1" applyFill="1" applyBorder="1" applyAlignment="1">
      <alignment horizontal="center" vertical="center" shrinkToFit="1"/>
    </xf>
    <xf numFmtId="0" fontId="5" fillId="33" borderId="0" xfId="0" applyFont="1" applyFill="1" applyAlignment="1">
      <alignment horizontal="center" vertical="center"/>
    </xf>
    <xf numFmtId="0" fontId="5" fillId="33" borderId="52" xfId="0" applyFont="1" applyFill="1" applyBorder="1" applyAlignment="1">
      <alignment vertical="center"/>
    </xf>
    <xf numFmtId="38" fontId="5" fillId="33" borderId="0" xfId="48" applyFont="1" applyFill="1" applyAlignment="1">
      <alignment horizontal="center" vertical="center" shrinkToFit="1"/>
    </xf>
    <xf numFmtId="0" fontId="5" fillId="33" borderId="53" xfId="0" applyFont="1" applyFill="1" applyBorder="1" applyAlignment="1">
      <alignment vertical="center" wrapText="1"/>
    </xf>
    <xf numFmtId="0" fontId="5" fillId="35" borderId="54" xfId="0" applyFont="1" applyFill="1" applyBorder="1" applyAlignment="1">
      <alignment vertical="center" textRotation="255"/>
    </xf>
    <xf numFmtId="0" fontId="46" fillId="35" borderId="55" xfId="0" applyFont="1" applyFill="1" applyBorder="1" applyAlignment="1">
      <alignment vertical="center" textRotation="255"/>
    </xf>
    <xf numFmtId="0" fontId="5" fillId="33" borderId="56" xfId="0" applyFont="1" applyFill="1" applyBorder="1" applyAlignment="1">
      <alignment horizontal="center" vertical="center"/>
    </xf>
    <xf numFmtId="0" fontId="27" fillId="0" borderId="57" xfId="0" applyFont="1" applyBorder="1" applyAlignment="1" applyProtection="1">
      <alignment horizontal="center" vertical="center"/>
      <protection locked="0"/>
    </xf>
    <xf numFmtId="0" fontId="27" fillId="0" borderId="58" xfId="0" applyFont="1" applyBorder="1" applyAlignment="1" applyProtection="1">
      <alignment horizontal="center" vertical="center"/>
      <protection locked="0"/>
    </xf>
    <xf numFmtId="0" fontId="27" fillId="0" borderId="59" xfId="0" applyFont="1" applyBorder="1" applyAlignment="1" applyProtection="1">
      <alignment horizontal="center" vertical="center"/>
      <protection locked="0"/>
    </xf>
    <xf numFmtId="0" fontId="28" fillId="0" borderId="60" xfId="60" applyFont="1" applyBorder="1" applyAlignment="1" applyProtection="1">
      <alignment horizontal="left" vertical="center" wrapText="1"/>
      <protection locked="0"/>
    </xf>
    <xf numFmtId="0" fontId="27" fillId="30" borderId="61" xfId="0" applyFont="1" applyFill="1" applyBorder="1" applyAlignment="1">
      <alignment horizontal="center" vertical="center" wrapText="1"/>
    </xf>
    <xf numFmtId="0" fontId="27" fillId="30" borderId="62" xfId="0" applyFont="1" applyFill="1" applyBorder="1" applyAlignment="1">
      <alignment horizontal="center" vertical="center" wrapText="1"/>
    </xf>
    <xf numFmtId="0" fontId="27" fillId="0" borderId="57" xfId="0" applyFont="1" applyBorder="1" applyAlignment="1" applyProtection="1">
      <alignment horizontal="center" vertical="center" wrapText="1"/>
      <protection locked="0"/>
    </xf>
    <xf numFmtId="0" fontId="27" fillId="0" borderId="62" xfId="0" applyFont="1" applyBorder="1" applyAlignment="1" applyProtection="1">
      <alignment horizontal="center" vertical="center" wrapText="1"/>
      <protection locked="0"/>
    </xf>
    <xf numFmtId="0" fontId="27" fillId="30" borderId="57" xfId="0" applyFont="1" applyFill="1" applyBorder="1" applyAlignment="1">
      <alignment horizontal="left" vertical="center" wrapText="1"/>
    </xf>
    <xf numFmtId="38" fontId="27" fillId="30" borderId="57" xfId="48" applyFont="1" applyFill="1" applyBorder="1" applyAlignment="1">
      <alignment horizontal="right" vertical="center" shrinkToFit="1"/>
    </xf>
    <xf numFmtId="38" fontId="27" fillId="30" borderId="15" xfId="48" applyFont="1" applyFill="1" applyBorder="1" applyAlignment="1">
      <alignment horizontal="right" vertical="center" shrinkToFit="1"/>
    </xf>
    <xf numFmtId="38" fontId="27" fillId="0" borderId="57" xfId="48" applyFont="1" applyBorder="1" applyAlignment="1" applyProtection="1">
      <alignment horizontal="right" vertical="center" shrinkToFit="1"/>
      <protection locked="0"/>
    </xf>
    <xf numFmtId="0" fontId="27" fillId="0" borderId="15" xfId="0" applyFont="1" applyBorder="1" applyAlignment="1" applyProtection="1">
      <alignment horizontal="left" vertical="top" wrapText="1"/>
      <protection locked="0"/>
    </xf>
    <xf numFmtId="0" fontId="27" fillId="0" borderId="57" xfId="48" applyNumberFormat="1" applyFont="1" applyBorder="1" applyAlignment="1" applyProtection="1">
      <alignment vertical="center" wrapText="1"/>
      <protection locked="0"/>
    </xf>
    <xf numFmtId="0" fontId="27" fillId="0" borderId="63" xfId="0" applyFont="1" applyBorder="1" applyAlignment="1" applyProtection="1">
      <alignment horizontal="center" vertical="center" wrapText="1"/>
      <protection locked="0"/>
    </xf>
    <xf numFmtId="0" fontId="46" fillId="35" borderId="64" xfId="0" applyFont="1" applyFill="1" applyBorder="1" applyAlignment="1">
      <alignment vertical="center" textRotation="255"/>
    </xf>
    <xf numFmtId="0" fontId="5" fillId="35" borderId="65" xfId="0" applyFont="1" applyFill="1" applyBorder="1" applyAlignment="1">
      <alignment vertical="center" textRotation="255"/>
    </xf>
    <xf numFmtId="0" fontId="5" fillId="33" borderId="66" xfId="0" applyFont="1" applyFill="1" applyBorder="1" applyAlignment="1">
      <alignment horizontal="center" vertical="center"/>
    </xf>
    <xf numFmtId="0" fontId="27" fillId="0" borderId="67" xfId="0" applyFont="1" applyBorder="1" applyAlignment="1" applyProtection="1">
      <alignment horizontal="center" vertical="center"/>
      <protection locked="0"/>
    </xf>
    <xf numFmtId="0" fontId="27" fillId="0" borderId="68" xfId="0" applyFont="1" applyBorder="1" applyAlignment="1" applyProtection="1">
      <alignment horizontal="center" vertical="center"/>
      <protection locked="0"/>
    </xf>
    <xf numFmtId="0" fontId="27" fillId="0" borderId="69" xfId="0" applyFont="1" applyBorder="1" applyAlignment="1" applyProtection="1">
      <alignment horizontal="center" vertical="center"/>
      <protection locked="0"/>
    </xf>
    <xf numFmtId="0" fontId="27" fillId="0" borderId="70" xfId="0" applyFont="1" applyBorder="1" applyAlignment="1" applyProtection="1">
      <alignment horizontal="center" vertical="center"/>
      <protection locked="0"/>
    </xf>
    <xf numFmtId="0" fontId="28" fillId="0" borderId="71" xfId="60" applyFont="1" applyBorder="1" applyAlignment="1" applyProtection="1">
      <alignment horizontal="left" vertical="center" wrapText="1"/>
      <protection locked="0"/>
    </xf>
    <xf numFmtId="0" fontId="27" fillId="30" borderId="68" xfId="0" applyFont="1" applyFill="1" applyBorder="1" applyAlignment="1">
      <alignment horizontal="center" vertical="center" wrapText="1"/>
    </xf>
    <xf numFmtId="0" fontId="27" fillId="0" borderId="72" xfId="0" applyFont="1" applyBorder="1" applyAlignment="1" applyProtection="1">
      <alignment horizontal="center" vertical="center" wrapText="1"/>
      <protection locked="0"/>
    </xf>
    <xf numFmtId="0" fontId="27" fillId="0" borderId="73" xfId="0" applyFont="1" applyBorder="1" applyAlignment="1" applyProtection="1">
      <alignment horizontal="center" vertical="center" wrapText="1"/>
      <protection locked="0"/>
    </xf>
    <xf numFmtId="0" fontId="27" fillId="0" borderId="68" xfId="0" applyFont="1" applyBorder="1" applyAlignment="1" applyProtection="1">
      <alignment horizontal="center" vertical="center" wrapText="1"/>
      <protection locked="0"/>
    </xf>
    <xf numFmtId="0" fontId="27" fillId="30" borderId="68" xfId="0" applyFont="1" applyFill="1" applyBorder="1" applyAlignment="1">
      <alignment horizontal="left" vertical="center" wrapText="1"/>
    </xf>
    <xf numFmtId="38" fontId="27" fillId="30" borderId="68" xfId="48" applyFont="1" applyFill="1" applyBorder="1" applyAlignment="1">
      <alignment horizontal="right" vertical="center" shrinkToFit="1"/>
    </xf>
    <xf numFmtId="38" fontId="27" fillId="30" borderId="74" xfId="48" applyFont="1" applyFill="1" applyBorder="1" applyAlignment="1">
      <alignment horizontal="right" vertical="center" shrinkToFit="1"/>
    </xf>
    <xf numFmtId="38" fontId="27" fillId="0" borderId="68" xfId="48" applyFont="1" applyBorder="1" applyAlignment="1" applyProtection="1">
      <alignment horizontal="right" vertical="center" shrinkToFit="1"/>
      <protection locked="0"/>
    </xf>
    <xf numFmtId="0" fontId="27" fillId="0" borderId="75" xfId="0" applyFont="1" applyBorder="1" applyAlignment="1" applyProtection="1">
      <alignment horizontal="left" vertical="top" wrapText="1"/>
      <protection locked="0"/>
    </xf>
    <xf numFmtId="0" fontId="27" fillId="0" borderId="68" xfId="48" applyNumberFormat="1" applyFont="1" applyBorder="1" applyAlignment="1" applyProtection="1">
      <alignment vertical="center" wrapText="1"/>
      <protection locked="0"/>
    </xf>
    <xf numFmtId="0" fontId="27" fillId="0" borderId="68" xfId="0" applyFont="1" applyBorder="1" applyAlignment="1" applyProtection="1">
      <alignment horizontal="left" vertical="center" wrapText="1"/>
      <protection locked="0"/>
    </xf>
    <xf numFmtId="0" fontId="27" fillId="0" borderId="76" xfId="0" applyFont="1" applyBorder="1" applyAlignment="1" applyProtection="1">
      <alignment horizontal="center" vertical="center" wrapText="1"/>
      <protection locked="0"/>
    </xf>
    <xf numFmtId="0" fontId="46" fillId="35" borderId="11" xfId="0" applyFont="1" applyFill="1" applyBorder="1" applyAlignment="1">
      <alignment vertical="center" textRotation="255" wrapText="1"/>
    </xf>
    <xf numFmtId="0" fontId="46" fillId="35" borderId="12" xfId="0" applyFont="1" applyFill="1" applyBorder="1" applyAlignment="1">
      <alignment vertical="center" textRotation="255" wrapText="1"/>
    </xf>
    <xf numFmtId="0" fontId="5" fillId="33" borderId="77" xfId="0" applyFont="1" applyFill="1" applyBorder="1" applyAlignment="1">
      <alignment horizontal="center" vertical="center"/>
    </xf>
    <xf numFmtId="0" fontId="27" fillId="0" borderId="78" xfId="0" applyFont="1" applyBorder="1" applyAlignment="1" applyProtection="1">
      <alignment horizontal="center" vertical="center"/>
      <protection locked="0"/>
    </xf>
    <xf numFmtId="0" fontId="27" fillId="0" borderId="79" xfId="0" applyFont="1" applyBorder="1" applyAlignment="1" applyProtection="1">
      <alignment horizontal="center" vertical="center"/>
      <protection locked="0"/>
    </xf>
    <xf numFmtId="0" fontId="27" fillId="0" borderId="80" xfId="0" applyFont="1" applyBorder="1" applyAlignment="1" applyProtection="1">
      <alignment horizontal="center" vertical="center"/>
      <protection locked="0"/>
    </xf>
    <xf numFmtId="0" fontId="27" fillId="0" borderId="81" xfId="0" applyFont="1" applyBorder="1" applyAlignment="1" applyProtection="1">
      <alignment horizontal="center" vertical="center"/>
      <protection locked="0"/>
    </xf>
    <xf numFmtId="0" fontId="27" fillId="0" borderId="82" xfId="0" applyFont="1" applyBorder="1" applyAlignment="1" applyProtection="1">
      <alignment horizontal="left" vertical="center" wrapText="1"/>
      <protection locked="0"/>
    </xf>
    <xf numFmtId="0" fontId="27" fillId="30" borderId="79" xfId="0" applyFont="1" applyFill="1" applyBorder="1" applyAlignment="1">
      <alignment horizontal="center" vertical="center" wrapText="1"/>
    </xf>
    <xf numFmtId="0" fontId="27" fillId="30" borderId="83" xfId="0" applyFont="1" applyFill="1" applyBorder="1" applyAlignment="1">
      <alignment horizontal="center" vertical="center" wrapText="1"/>
    </xf>
    <xf numFmtId="0" fontId="27" fillId="0" borderId="84" xfId="0" applyFont="1" applyBorder="1" applyAlignment="1" applyProtection="1">
      <alignment horizontal="center" vertical="center" wrapText="1"/>
      <protection locked="0"/>
    </xf>
    <xf numFmtId="0" fontId="27" fillId="0" borderId="79" xfId="0" applyFont="1" applyBorder="1" applyAlignment="1" applyProtection="1">
      <alignment horizontal="center" vertical="center" wrapText="1"/>
      <protection locked="0"/>
    </xf>
    <xf numFmtId="0" fontId="27" fillId="30" borderId="79" xfId="0" applyFont="1" applyFill="1" applyBorder="1" applyAlignment="1">
      <alignment horizontal="left" vertical="center" wrapText="1"/>
    </xf>
    <xf numFmtId="38" fontId="27" fillId="30" borderId="79" xfId="48" applyFont="1" applyFill="1" applyBorder="1" applyAlignment="1">
      <alignment horizontal="right" vertical="center" shrinkToFit="1"/>
    </xf>
    <xf numFmtId="38" fontId="27" fillId="30" borderId="85" xfId="48" applyFont="1" applyFill="1" applyBorder="1" applyAlignment="1">
      <alignment horizontal="right" vertical="center" shrinkToFit="1"/>
    </xf>
    <xf numFmtId="38" fontId="27" fillId="0" borderId="79" xfId="48" applyFont="1" applyBorder="1" applyAlignment="1" applyProtection="1">
      <alignment horizontal="right" vertical="center" shrinkToFit="1"/>
      <protection locked="0"/>
    </xf>
    <xf numFmtId="0" fontId="27" fillId="0" borderId="79" xfId="0" applyFont="1" applyBorder="1" applyAlignment="1" applyProtection="1">
      <alignment horizontal="left" vertical="top" wrapText="1"/>
      <protection locked="0"/>
    </xf>
    <xf numFmtId="0" fontId="27" fillId="0" borderId="79" xfId="48" applyNumberFormat="1" applyFont="1" applyBorder="1" applyAlignment="1" applyProtection="1">
      <alignment vertical="center" wrapText="1"/>
      <protection locked="0"/>
    </xf>
    <xf numFmtId="0" fontId="27" fillId="0" borderId="79" xfId="0" applyFont="1" applyBorder="1" applyAlignment="1" applyProtection="1">
      <alignment horizontal="left" vertical="center" wrapText="1"/>
      <protection locked="0"/>
    </xf>
    <xf numFmtId="0" fontId="27" fillId="0" borderId="86" xfId="0" applyFont="1" applyBorder="1" applyAlignment="1" applyProtection="1">
      <alignment horizontal="center" vertical="center" wrapText="1"/>
      <protection locked="0"/>
    </xf>
    <xf numFmtId="0" fontId="5" fillId="35" borderId="11" xfId="0" applyFont="1" applyFill="1" applyBorder="1" applyAlignment="1">
      <alignment vertical="center" textRotation="255" wrapText="1"/>
    </xf>
    <xf numFmtId="0" fontId="46" fillId="35" borderId="12" xfId="0" applyFont="1" applyFill="1" applyBorder="1" applyAlignment="1">
      <alignment vertical="center" textRotation="255" wrapText="1"/>
    </xf>
    <xf numFmtId="0" fontId="5" fillId="33" borderId="87" xfId="0" applyFont="1" applyFill="1" applyBorder="1" applyAlignment="1">
      <alignment horizontal="center" vertical="center"/>
    </xf>
    <xf numFmtId="0" fontId="27" fillId="0" borderId="88" xfId="0" applyFont="1" applyBorder="1" applyAlignment="1" applyProtection="1">
      <alignment horizontal="center" vertical="center"/>
      <protection locked="0"/>
    </xf>
    <xf numFmtId="0" fontId="27" fillId="0" borderId="89" xfId="0" applyFont="1" applyBorder="1" applyAlignment="1" applyProtection="1">
      <alignment horizontal="center" vertical="center"/>
      <protection locked="0"/>
    </xf>
    <xf numFmtId="0" fontId="28" fillId="0" borderId="90" xfId="60" applyFont="1" applyBorder="1" applyAlignment="1" applyProtection="1">
      <alignment horizontal="left" vertical="center" wrapText="1"/>
      <protection locked="0"/>
    </xf>
    <xf numFmtId="0" fontId="27" fillId="30" borderId="91" xfId="0" applyFont="1" applyFill="1" applyBorder="1" applyAlignment="1">
      <alignment horizontal="center" vertical="center" wrapText="1"/>
    </xf>
    <xf numFmtId="0" fontId="27" fillId="0" borderId="89" xfId="0" applyFont="1" applyBorder="1" applyAlignment="1" applyProtection="1">
      <alignment horizontal="center" vertical="center" wrapText="1"/>
      <protection locked="0"/>
    </xf>
    <xf numFmtId="38" fontId="27" fillId="30" borderId="92" xfId="48" applyFont="1" applyFill="1" applyBorder="1" applyAlignment="1">
      <alignment horizontal="right" vertical="center" shrinkToFit="1"/>
    </xf>
    <xf numFmtId="0" fontId="27" fillId="0" borderId="86" xfId="0" applyFont="1" applyBorder="1" applyAlignment="1" applyProtection="1">
      <alignment horizontal="center" vertical="center"/>
      <protection locked="0"/>
    </xf>
    <xf numFmtId="0" fontId="46" fillId="35" borderId="93" xfId="0" applyFont="1" applyFill="1" applyBorder="1" applyAlignment="1">
      <alignment vertical="center" textRotation="255" wrapText="1"/>
    </xf>
    <xf numFmtId="0" fontId="5" fillId="33" borderId="94" xfId="0" applyFont="1" applyFill="1" applyBorder="1" applyAlignment="1">
      <alignment horizontal="center" vertical="center"/>
    </xf>
    <xf numFmtId="0" fontId="27" fillId="0" borderId="95" xfId="0" applyFont="1" applyBorder="1" applyAlignment="1" applyProtection="1">
      <alignment horizontal="center" vertical="center"/>
      <protection locked="0"/>
    </xf>
    <xf numFmtId="0" fontId="27" fillId="0" borderId="96" xfId="0" applyFont="1" applyBorder="1" applyAlignment="1" applyProtection="1">
      <alignment horizontal="center" vertical="center"/>
      <protection locked="0"/>
    </xf>
    <xf numFmtId="0" fontId="27" fillId="0" borderId="97" xfId="0" applyFont="1" applyBorder="1" applyAlignment="1" applyProtection="1">
      <alignment horizontal="center" vertical="center" wrapText="1"/>
      <protection locked="0"/>
    </xf>
    <xf numFmtId="0" fontId="27" fillId="30" borderId="97" xfId="0" applyFont="1" applyFill="1" applyBorder="1" applyAlignment="1">
      <alignment horizontal="center" vertical="center" wrapText="1"/>
    </xf>
    <xf numFmtId="38" fontId="27" fillId="30" borderId="97" xfId="48" applyFont="1" applyFill="1" applyBorder="1" applyAlignment="1">
      <alignment horizontal="right" vertical="center" shrinkToFit="1"/>
    </xf>
    <xf numFmtId="0" fontId="27" fillId="0" borderId="68" xfId="0" applyFont="1" applyBorder="1" applyAlignment="1" applyProtection="1">
      <alignment horizontal="left" vertical="top" wrapText="1"/>
      <protection locked="0"/>
    </xf>
    <xf numFmtId="0" fontId="46" fillId="35" borderId="98" xfId="0" applyFont="1" applyFill="1" applyBorder="1" applyAlignment="1">
      <alignment vertical="center" textRotation="255" wrapText="1"/>
    </xf>
    <xf numFmtId="0" fontId="5" fillId="35" borderId="99" xfId="0" applyFont="1" applyFill="1" applyBorder="1" applyAlignment="1">
      <alignment vertical="center" textRotation="255" wrapText="1"/>
    </xf>
    <xf numFmtId="0" fontId="5" fillId="33" borderId="100" xfId="0" applyFont="1" applyFill="1" applyBorder="1" applyAlignment="1">
      <alignment horizontal="center" vertical="center"/>
    </xf>
    <xf numFmtId="0" fontId="27" fillId="0" borderId="100" xfId="0" applyFont="1" applyBorder="1" applyAlignment="1" applyProtection="1">
      <alignment horizontal="center" vertical="center"/>
      <protection locked="0"/>
    </xf>
    <xf numFmtId="0" fontId="27" fillId="0" borderId="101" xfId="0" applyFont="1" applyBorder="1" applyAlignment="1" applyProtection="1">
      <alignment horizontal="center" vertical="center"/>
      <protection locked="0"/>
    </xf>
    <xf numFmtId="0" fontId="27" fillId="0" borderId="102" xfId="0" applyFont="1" applyBorder="1" applyAlignment="1" applyProtection="1">
      <alignment horizontal="center" vertical="center"/>
      <protection locked="0"/>
    </xf>
    <xf numFmtId="0" fontId="27" fillId="0" borderId="103" xfId="0" applyFont="1" applyBorder="1" applyAlignment="1" applyProtection="1">
      <alignment horizontal="center" vertical="center"/>
      <protection locked="0"/>
    </xf>
    <xf numFmtId="0" fontId="27" fillId="0" borderId="101" xfId="0" applyFont="1" applyBorder="1" applyAlignment="1" applyProtection="1">
      <alignment horizontal="left" vertical="center" wrapText="1"/>
      <protection locked="0"/>
    </xf>
    <xf numFmtId="0" fontId="27" fillId="30" borderId="101" xfId="0" applyFont="1" applyFill="1" applyBorder="1" applyAlignment="1">
      <alignment horizontal="center" vertical="center" wrapText="1"/>
    </xf>
    <xf numFmtId="0" fontId="27" fillId="0" borderId="101" xfId="0" applyFont="1" applyBorder="1" applyAlignment="1" applyProtection="1">
      <alignment horizontal="center" vertical="center" wrapText="1"/>
      <protection locked="0"/>
    </xf>
    <xf numFmtId="0" fontId="27" fillId="30" borderId="101" xfId="0" applyFont="1" applyFill="1" applyBorder="1" applyAlignment="1">
      <alignment horizontal="left" vertical="center" wrapText="1"/>
    </xf>
    <xf numFmtId="38" fontId="27" fillId="30" borderId="104" xfId="48" applyFont="1" applyFill="1" applyBorder="1" applyAlignment="1">
      <alignment horizontal="right" vertical="center" shrinkToFit="1"/>
    </xf>
    <xf numFmtId="38" fontId="27" fillId="30" borderId="105" xfId="48" applyFont="1" applyFill="1" applyBorder="1" applyAlignment="1">
      <alignment horizontal="right" vertical="center" shrinkToFit="1"/>
    </xf>
    <xf numFmtId="38" fontId="27" fillId="0" borderId="106" xfId="48" applyFont="1" applyBorder="1" applyAlignment="1" applyProtection="1">
      <alignment horizontal="right" vertical="center" shrinkToFit="1"/>
      <protection locked="0"/>
    </xf>
    <xf numFmtId="38" fontId="27" fillId="0" borderId="101" xfId="48" applyFont="1" applyBorder="1" applyAlignment="1" applyProtection="1">
      <alignment horizontal="right" vertical="center" shrinkToFit="1"/>
      <protection locked="0"/>
    </xf>
    <xf numFmtId="38" fontId="27" fillId="30" borderId="101" xfId="48" applyFont="1" applyFill="1" applyBorder="1" applyAlignment="1">
      <alignment horizontal="right" vertical="center" shrinkToFit="1"/>
    </xf>
    <xf numFmtId="0" fontId="27" fillId="0" borderId="101" xfId="0" applyFont="1" applyBorder="1" applyAlignment="1" applyProtection="1">
      <alignment horizontal="left" vertical="top" wrapText="1"/>
      <protection locked="0"/>
    </xf>
    <xf numFmtId="0" fontId="27" fillId="0" borderId="101" xfId="48" applyNumberFormat="1" applyFont="1" applyBorder="1" applyAlignment="1" applyProtection="1">
      <alignment vertical="center" wrapText="1"/>
      <protection locked="0"/>
    </xf>
    <xf numFmtId="0" fontId="27" fillId="0" borderId="107" xfId="0" applyFont="1" applyBorder="1" applyAlignment="1" applyProtection="1">
      <alignment horizontal="center" vertical="center" wrapText="1"/>
      <protection locked="0"/>
    </xf>
    <xf numFmtId="0" fontId="5" fillId="33" borderId="78" xfId="0" applyFont="1" applyFill="1" applyBorder="1" applyAlignment="1">
      <alignment horizontal="center" vertical="center"/>
    </xf>
    <xf numFmtId="0" fontId="27" fillId="0" borderId="79" xfId="0" applyFont="1" applyBorder="1" applyAlignment="1" applyProtection="1">
      <alignment horizontal="center" vertical="center"/>
      <protection locked="0"/>
    </xf>
    <xf numFmtId="0" fontId="27" fillId="0" borderId="80" xfId="0" applyFont="1" applyBorder="1" applyAlignment="1" applyProtection="1">
      <alignment horizontal="center" vertical="center"/>
      <protection locked="0"/>
    </xf>
    <xf numFmtId="0" fontId="27" fillId="0" borderId="84" xfId="0" applyFont="1" applyBorder="1" applyAlignment="1" applyProtection="1">
      <alignment horizontal="center" vertical="center"/>
      <protection locked="0"/>
    </xf>
    <xf numFmtId="0" fontId="27" fillId="0" borderId="79" xfId="0" applyFont="1" applyBorder="1" applyAlignment="1" applyProtection="1">
      <alignment horizontal="left" vertical="center" wrapText="1"/>
      <protection locked="0"/>
    </xf>
    <xf numFmtId="0" fontId="27" fillId="30" borderId="79" xfId="0" applyFont="1" applyFill="1" applyBorder="1" applyAlignment="1">
      <alignment horizontal="center" vertical="center" wrapText="1"/>
    </xf>
    <xf numFmtId="0" fontId="27" fillId="0" borderId="79" xfId="0" applyFont="1" applyBorder="1" applyAlignment="1" applyProtection="1">
      <alignment horizontal="center" vertical="center" wrapText="1"/>
      <protection locked="0"/>
    </xf>
    <xf numFmtId="38" fontId="27" fillId="30" borderId="80" xfId="48" applyFont="1" applyFill="1" applyBorder="1" applyAlignment="1">
      <alignment horizontal="right" vertical="center" shrinkToFit="1"/>
    </xf>
    <xf numFmtId="38" fontId="27" fillId="30" borderId="81" xfId="48" applyFont="1" applyFill="1" applyBorder="1" applyAlignment="1">
      <alignment horizontal="right" vertical="center" shrinkToFit="1"/>
    </xf>
    <xf numFmtId="38" fontId="27" fillId="0" borderId="108" xfId="48" applyFont="1" applyBorder="1" applyAlignment="1" applyProtection="1">
      <alignment horizontal="right" vertical="center" shrinkToFit="1"/>
      <protection locked="0"/>
    </xf>
    <xf numFmtId="38" fontId="27" fillId="0" borderId="79" xfId="48" applyFont="1" applyBorder="1" applyAlignment="1" applyProtection="1">
      <alignment horizontal="right" vertical="center" shrinkToFit="1"/>
      <protection locked="0"/>
    </xf>
    <xf numFmtId="38" fontId="27" fillId="30" borderId="79" xfId="48" applyFont="1" applyFill="1" applyBorder="1" applyAlignment="1" applyProtection="1">
      <alignment horizontal="right" vertical="center" shrinkToFit="1"/>
      <protection locked="0"/>
    </xf>
    <xf numFmtId="0" fontId="27" fillId="0" borderId="79" xfId="48" applyNumberFormat="1" applyFont="1" applyBorder="1" applyAlignment="1" applyProtection="1">
      <alignment vertical="center" wrapText="1"/>
      <protection locked="0"/>
    </xf>
    <xf numFmtId="0" fontId="27" fillId="0" borderId="86" xfId="0" applyFont="1" applyBorder="1" applyAlignment="1" applyProtection="1">
      <alignment horizontal="center" vertical="center" wrapText="1"/>
      <protection locked="0"/>
    </xf>
    <xf numFmtId="0" fontId="5" fillId="33" borderId="109" xfId="0" applyFont="1" applyFill="1" applyBorder="1" applyAlignment="1">
      <alignment horizontal="center" vertical="center"/>
    </xf>
    <xf numFmtId="0" fontId="27" fillId="0" borderId="78" xfId="0" applyFont="1" applyBorder="1" applyAlignment="1" applyProtection="1">
      <alignment horizontal="center" vertical="center"/>
      <protection locked="0"/>
    </xf>
    <xf numFmtId="0" fontId="27" fillId="0" borderId="110" xfId="0" applyFont="1" applyBorder="1" applyAlignment="1" applyProtection="1">
      <alignment horizontal="center" vertical="center"/>
      <protection locked="0"/>
    </xf>
    <xf numFmtId="38" fontId="27" fillId="30" borderId="89" xfId="48" applyFont="1" applyFill="1" applyBorder="1" applyAlignment="1">
      <alignment horizontal="right" vertical="center" shrinkToFit="1"/>
    </xf>
    <xf numFmtId="38" fontId="27" fillId="30" borderId="80" xfId="48" applyFont="1" applyFill="1" applyBorder="1" applyAlignment="1">
      <alignment horizontal="right" vertical="center" shrinkToFit="1"/>
    </xf>
    <xf numFmtId="38" fontId="27" fillId="30" borderId="89" xfId="48" applyFont="1" applyFill="1" applyBorder="1" applyAlignment="1">
      <alignment horizontal="right" vertical="center" shrinkToFit="1"/>
    </xf>
    <xf numFmtId="38" fontId="27" fillId="0" borderId="108" xfId="48" applyFont="1" applyBorder="1" applyAlignment="1" applyProtection="1">
      <alignment horizontal="right" vertical="center" shrinkToFit="1"/>
      <protection locked="0"/>
    </xf>
    <xf numFmtId="38" fontId="27" fillId="30" borderId="79" xfId="48" applyFont="1" applyFill="1" applyBorder="1" applyAlignment="1" applyProtection="1">
      <alignment horizontal="right" vertical="center" shrinkToFit="1"/>
      <protection locked="0"/>
    </xf>
    <xf numFmtId="49" fontId="5" fillId="33" borderId="11" xfId="0" applyNumberFormat="1" applyFont="1" applyFill="1" applyBorder="1" applyAlignment="1">
      <alignment vertical="center"/>
    </xf>
    <xf numFmtId="49" fontId="5" fillId="33" borderId="12" xfId="0" applyNumberFormat="1" applyFont="1" applyFill="1" applyBorder="1" applyAlignment="1">
      <alignment vertical="center"/>
    </xf>
    <xf numFmtId="49" fontId="5" fillId="0" borderId="0" xfId="0" applyNumberFormat="1" applyFont="1" applyAlignment="1">
      <alignment vertical="center"/>
    </xf>
    <xf numFmtId="0" fontId="5" fillId="0" borderId="0" xfId="0" applyFont="1" applyAlignment="1">
      <alignment horizontal="center" vertical="center"/>
    </xf>
    <xf numFmtId="0" fontId="5" fillId="33" borderId="111" xfId="0" applyFont="1" applyFill="1" applyBorder="1" applyAlignment="1">
      <alignment horizontal="center" vertical="center"/>
    </xf>
    <xf numFmtId="0" fontId="27" fillId="0" borderId="112" xfId="0" applyFont="1" applyBorder="1" applyAlignment="1" applyProtection="1">
      <alignment horizontal="center" vertical="center"/>
      <protection locked="0"/>
    </xf>
    <xf numFmtId="0" fontId="27" fillId="0" borderId="43" xfId="0" applyFont="1" applyBorder="1" applyAlignment="1" applyProtection="1">
      <alignment horizontal="center" vertical="center"/>
      <protection locked="0"/>
    </xf>
    <xf numFmtId="0" fontId="27" fillId="0" borderId="41" xfId="0" applyFont="1" applyBorder="1" applyAlignment="1" applyProtection="1">
      <alignment horizontal="center" vertical="center"/>
      <protection locked="0"/>
    </xf>
    <xf numFmtId="0" fontId="27" fillId="0" borderId="43" xfId="0" applyFont="1" applyBorder="1" applyAlignment="1" applyProtection="1">
      <alignment horizontal="left" vertical="center" wrapText="1"/>
      <protection locked="0"/>
    </xf>
    <xf numFmtId="0" fontId="27" fillId="30" borderId="43" xfId="0" applyFont="1" applyFill="1" applyBorder="1" applyAlignment="1">
      <alignment horizontal="center" vertical="center" wrapText="1"/>
    </xf>
    <xf numFmtId="0" fontId="27" fillId="0" borderId="43" xfId="0" applyFont="1" applyBorder="1" applyAlignment="1" applyProtection="1">
      <alignment horizontal="center" vertical="center" wrapText="1"/>
      <protection locked="0"/>
    </xf>
    <xf numFmtId="0" fontId="27" fillId="0" borderId="43" xfId="0" applyFont="1" applyBorder="1" applyAlignment="1" applyProtection="1">
      <alignment horizontal="center" vertical="center" wrapText="1"/>
      <protection locked="0"/>
    </xf>
    <xf numFmtId="38" fontId="27" fillId="30" borderId="44" xfId="48" applyFont="1" applyFill="1" applyBorder="1" applyAlignment="1">
      <alignment horizontal="right" vertical="center" shrinkToFit="1"/>
    </xf>
    <xf numFmtId="38" fontId="27" fillId="30" borderId="113" xfId="48" applyFont="1" applyFill="1" applyBorder="1" applyAlignment="1">
      <alignment horizontal="right" vertical="center" shrinkToFit="1"/>
    </xf>
    <xf numFmtId="38" fontId="27" fillId="0" borderId="41" xfId="48" applyFont="1" applyBorder="1" applyAlignment="1" applyProtection="1">
      <alignment horizontal="right" vertical="center" shrinkToFit="1"/>
      <protection locked="0"/>
    </xf>
    <xf numFmtId="38" fontId="27" fillId="0" borderId="43" xfId="48" applyFont="1" applyBorder="1" applyAlignment="1" applyProtection="1">
      <alignment horizontal="right" vertical="center" shrinkToFit="1"/>
      <protection locked="0"/>
    </xf>
    <xf numFmtId="38" fontId="27" fillId="30" borderId="43" xfId="48" applyFont="1" applyFill="1" applyBorder="1" applyAlignment="1" applyProtection="1">
      <alignment horizontal="right" vertical="center" shrinkToFit="1"/>
      <protection locked="0"/>
    </xf>
    <xf numFmtId="0" fontId="27" fillId="0" borderId="43" xfId="48" applyNumberFormat="1" applyFont="1" applyBorder="1" applyAlignment="1" applyProtection="1">
      <alignment vertical="center" wrapText="1"/>
      <protection locked="0"/>
    </xf>
    <xf numFmtId="0" fontId="27" fillId="0" borderId="114" xfId="0" applyFont="1" applyBorder="1" applyAlignment="1" applyProtection="1">
      <alignment horizontal="center"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様式" xfId="60"/>
    <cellStyle name="良い" xfId="61"/>
  </cellStyles>
  <dxfs count="13">
    <dxf>
      <fill>
        <patternFill>
          <bgColor theme="5" tint="0.7999799847602844"/>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patternType="none">
          <bgColor indexed="65"/>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96;&#21644;4&#24180;&#24230;&#23455;&#26045;&#35336;&#3001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N202007003\Desktop\&#12467;&#12525;&#12490;\R5\1%20&#12467;&#12525;&#12490;&#20132;&#20184;&#37329;\&#23455;&#26045;&#35336;&#30011;&#26360;\&#31532;3&#22238;\&#26368;&#26032;&#35336;&#30011;\01462_&#21271;&#28023;&#36947;&#21335;&#23500;&#33391;&#37326;&#30010;_&#12467;&#12525;&#12490;&#20132;&#20184;&#37329;r4&#20104;&#20633;&#36027;&#12414;&#12391;_r5_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自治体コード"/>
      <sheetName val="通常分様式"/>
      <sheetName val="基金調べ"/>
      <sheetName val="【チェックリスト】 "/>
      <sheetName val="事業名一覧 "/>
      <sheetName val="転記作業用"/>
      <sheetName val="―"/>
      <sheetName val="フラグ管理用"/>
      <sheetName val="計算用"/>
    </sheetNames>
    <sheetDataSet>
      <sheetData sheetId="6">
        <row r="2">
          <cell r="A2" t="str">
            <v>補</v>
          </cell>
          <cell r="C2" t="str">
            <v>○</v>
          </cell>
          <cell r="G2" t="str">
            <v>○</v>
          </cell>
          <cell r="K2" t="str">
            <v>－</v>
          </cell>
          <cell r="M2" t="str">
            <v>－</v>
          </cell>
          <cell r="AD2" t="str">
            <v>－</v>
          </cell>
          <cell r="AJ2" t="str">
            <v>R3</v>
          </cell>
        </row>
        <row r="3">
          <cell r="A3" t="str">
            <v>単</v>
          </cell>
          <cell r="K3" t="str">
            <v>○</v>
          </cell>
          <cell r="M3" t="str">
            <v>○</v>
          </cell>
          <cell r="AD3" t="str">
            <v>○</v>
          </cell>
          <cell r="AJ3" t="str">
            <v>R4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通常分様式"/>
      <sheetName val="―"/>
      <sheetName val="フラグ管理用"/>
      <sheetName val="転記作業用"/>
      <sheetName val="基金調べ"/>
      <sheetName val="【チェックリスト】 "/>
      <sheetName val="計算用"/>
      <sheetName val="【6月19日提出時確認シート】"/>
      <sheetName val="事業名一覧 "/>
      <sheetName val="自治体コード"/>
    </sheetNames>
    <sheetDataSet>
      <sheetData sheetId="1">
        <row r="2">
          <cell r="Q2" t="str">
            <v>R5.4</v>
          </cell>
          <cell r="S2" t="str">
            <v>R5.4</v>
          </cell>
          <cell r="U2" t="str">
            <v>R5当初（地）</v>
          </cell>
          <cell r="AH2" t="str">
            <v>－</v>
          </cell>
        </row>
        <row r="3">
          <cell r="Q3" t="str">
            <v>R5.5</v>
          </cell>
          <cell r="S3" t="str">
            <v>R5.5</v>
          </cell>
          <cell r="U3" t="str">
            <v>R5補正（地）</v>
          </cell>
        </row>
        <row r="4">
          <cell r="Q4" t="str">
            <v>R5.6</v>
          </cell>
          <cell r="S4" t="str">
            <v>R5.6</v>
          </cell>
          <cell r="U4" t="str">
            <v>R5予備費（地）</v>
          </cell>
        </row>
        <row r="5">
          <cell r="A5" t="str">
            <v>単</v>
          </cell>
          <cell r="K5" t="str">
            <v>－</v>
          </cell>
          <cell r="Q5" t="str">
            <v>R5.7</v>
          </cell>
          <cell r="S5" t="str">
            <v>R5.7</v>
          </cell>
          <cell r="AD5" t="str">
            <v>－</v>
          </cell>
        </row>
        <row r="6">
          <cell r="Q6" t="str">
            <v>R5.8</v>
          </cell>
          <cell r="S6" t="str">
            <v>R5.8</v>
          </cell>
          <cell r="AD6" t="str">
            <v>○</v>
          </cell>
        </row>
        <row r="7">
          <cell r="I7" t="str">
            <v>－</v>
          </cell>
          <cell r="Q7" t="str">
            <v>R5.9</v>
          </cell>
          <cell r="S7" t="str">
            <v>R5.9</v>
          </cell>
        </row>
        <row r="8">
          <cell r="Q8" t="str">
            <v>R5.10</v>
          </cell>
          <cell r="S8" t="str">
            <v>R5.10</v>
          </cell>
          <cell r="AD8" t="str">
            <v>－</v>
          </cell>
        </row>
        <row r="9">
          <cell r="Q9" t="str">
            <v>R5.11</v>
          </cell>
          <cell r="S9" t="str">
            <v>R5.11</v>
          </cell>
        </row>
        <row r="10">
          <cell r="Q10" t="str">
            <v>R5.12</v>
          </cell>
          <cell r="S10" t="str">
            <v>R5.12</v>
          </cell>
          <cell r="AD10" t="str">
            <v>○</v>
          </cell>
        </row>
        <row r="11">
          <cell r="Q11" t="str">
            <v>R6.1</v>
          </cell>
          <cell r="S11" t="str">
            <v>R6.1</v>
          </cell>
        </row>
        <row r="12">
          <cell r="Q12" t="str">
            <v>R6.2</v>
          </cell>
          <cell r="S12" t="str">
            <v>R6.2</v>
          </cell>
          <cell r="AD12" t="str">
            <v>○</v>
          </cell>
        </row>
        <row r="13">
          <cell r="Q13" t="str">
            <v>R6.3</v>
          </cell>
          <cell r="S13" t="str">
            <v>R6.3</v>
          </cell>
        </row>
        <row r="14">
          <cell r="AF14" t="str">
            <v>○</v>
          </cell>
          <cell r="AH14" t="str">
            <v>－</v>
          </cell>
        </row>
        <row r="15">
          <cell r="AF15" t="str">
            <v>－</v>
          </cell>
          <cell r="AH15" t="str">
            <v>①エネルギー・食料品価格等の物価高騰に伴う低所得世帯支援</v>
          </cell>
        </row>
        <row r="16">
          <cell r="AH16" t="str">
            <v>②エネルギー・食料品価格等の物価高騰に伴う子育て世帯支援</v>
          </cell>
        </row>
        <row r="17">
          <cell r="AH17" t="str">
            <v>③消費下支え等を通じた生活者支援</v>
          </cell>
        </row>
        <row r="18">
          <cell r="AH18" t="str">
            <v>④省エネ家電等への買い換え促進による生活者支援</v>
          </cell>
        </row>
        <row r="19">
          <cell r="AF19" t="str">
            <v>○</v>
          </cell>
        </row>
        <row r="20">
          <cell r="AH20" t="str">
            <v>①エネルギー・食料品価格等の物価高騰に伴う低所得世帯支援</v>
          </cell>
        </row>
        <row r="21">
          <cell r="AH21" t="str">
            <v>②エネルギー・食料品価格等の物価高騰に伴う子育て世帯支援</v>
          </cell>
        </row>
        <row r="22">
          <cell r="AH22" t="str">
            <v>③消費下支え等を通じた生活者支援</v>
          </cell>
        </row>
        <row r="23">
          <cell r="AH23" t="str">
            <v>④省エネ家電等への買い換え促進による生活者支援</v>
          </cell>
        </row>
      </sheetData>
      <sheetData sheetId="8">
        <row r="3">
          <cell r="A3" t="str">
            <v>沖縄振興特定事業推進費補助金</v>
          </cell>
          <cell r="B3" t="str">
            <v>内閣総理大臣</v>
          </cell>
          <cell r="C3" t="str">
            <v>内閣府</v>
          </cell>
        </row>
        <row r="4">
          <cell r="A4" t="str">
            <v>地域女性活躍推進交付金</v>
          </cell>
          <cell r="B4" t="str">
            <v>内閣総理大臣</v>
          </cell>
          <cell r="C4" t="str">
            <v>内閣府</v>
          </cell>
        </row>
        <row r="5">
          <cell r="A5" t="str">
            <v>地方創生テレワーク推進交付金</v>
          </cell>
          <cell r="B5" t="str">
            <v>内閣総理大臣</v>
          </cell>
          <cell r="C5" t="str">
            <v>内閣府</v>
          </cell>
        </row>
        <row r="6">
          <cell r="A6" t="str">
            <v>デジタル田園都市国家構想推進交付金</v>
          </cell>
          <cell r="B6" t="str">
            <v>内閣総理大臣</v>
          </cell>
          <cell r="C6" t="str">
            <v>内閣府</v>
          </cell>
        </row>
        <row r="7">
          <cell r="A7" t="str">
            <v>子ども・子育て支援交付金</v>
          </cell>
          <cell r="B7" t="str">
            <v>内閣総理大臣</v>
          </cell>
          <cell r="C7" t="str">
            <v>内閣府</v>
          </cell>
        </row>
        <row r="8">
          <cell r="A8" t="str">
            <v>地域少子化対策重点推進交付金</v>
          </cell>
          <cell r="B8" t="str">
            <v>内閣総理大臣</v>
          </cell>
          <cell r="C8" t="str">
            <v>内閣府</v>
          </cell>
        </row>
        <row r="9">
          <cell r="A9" t="str">
            <v>特定有人国境離島地域社会維持推進交付金</v>
          </cell>
          <cell r="B9" t="str">
            <v>内閣総理大臣</v>
          </cell>
          <cell r="C9" t="str">
            <v>内閣府</v>
          </cell>
        </row>
        <row r="10">
          <cell r="A10" t="str">
            <v>地域就職氷河期世代支援加速化交付金</v>
          </cell>
          <cell r="B10" t="str">
            <v>内閣総理大臣</v>
          </cell>
          <cell r="C10" t="str">
            <v>内閣府</v>
          </cell>
        </row>
        <row r="11">
          <cell r="A11" t="str">
            <v>地域子供の未来応援交付金</v>
          </cell>
          <cell r="B11" t="str">
            <v>内閣総理大臣</v>
          </cell>
          <cell r="C11" t="str">
            <v>内閣府</v>
          </cell>
        </row>
        <row r="12">
          <cell r="A12" t="str">
            <v>地方消費者行政強化交付金</v>
          </cell>
          <cell r="B12" t="str">
            <v>内閣総理大臣</v>
          </cell>
          <cell r="C12" t="str">
            <v>内閣府</v>
          </cell>
        </row>
        <row r="13">
          <cell r="A13" t="str">
            <v>無線システム普及支援事業費等補助金</v>
          </cell>
          <cell r="B13" t="str">
            <v>総務大臣</v>
          </cell>
          <cell r="C13" t="str">
            <v>総務省</v>
          </cell>
        </row>
        <row r="14">
          <cell r="A14" t="str">
            <v>情報通信技術利活用事業費補助金</v>
          </cell>
          <cell r="B14" t="str">
            <v>総務大臣</v>
          </cell>
          <cell r="C14" t="str">
            <v>総務省</v>
          </cell>
        </row>
        <row r="15">
          <cell r="A15" t="str">
            <v>外国人受入環境整備交付金</v>
          </cell>
          <cell r="B15" t="str">
            <v>法務大臣</v>
          </cell>
          <cell r="C15" t="str">
            <v>法務省</v>
          </cell>
        </row>
        <row r="16">
          <cell r="A16" t="str">
            <v>学校施設環境改善交付金</v>
          </cell>
          <cell r="B16" t="str">
            <v>文部科学大臣</v>
          </cell>
          <cell r="C16" t="str">
            <v>文部科学省</v>
          </cell>
        </row>
        <row r="17">
          <cell r="A17" t="str">
            <v>教育支援体制整備事業費補助金</v>
          </cell>
          <cell r="B17" t="str">
            <v>文部科学大臣</v>
          </cell>
          <cell r="C17" t="str">
            <v>文部科学省</v>
          </cell>
        </row>
        <row r="18">
          <cell r="A18" t="str">
            <v>教育支援体制整備事業費交付金</v>
          </cell>
          <cell r="B18" t="str">
            <v>文部科学大臣</v>
          </cell>
          <cell r="C18" t="str">
            <v>文部科学省</v>
          </cell>
        </row>
        <row r="19">
          <cell r="A19" t="str">
            <v>学校保健特別対策事業費補助金</v>
          </cell>
          <cell r="B19" t="str">
            <v>文部科学大臣</v>
          </cell>
          <cell r="C19" t="str">
            <v>文部科学省</v>
          </cell>
        </row>
        <row r="20">
          <cell r="A20" t="str">
            <v>公立学校情報通信ネットワーク環境施設整備費補助金</v>
          </cell>
          <cell r="B20" t="str">
            <v>文部科学大臣</v>
          </cell>
          <cell r="C20" t="str">
            <v>文部科学省</v>
          </cell>
        </row>
        <row r="21">
          <cell r="A21" t="str">
            <v>公立学校情報機器整備費補助金</v>
          </cell>
          <cell r="B21" t="str">
            <v>文部科学大臣</v>
          </cell>
          <cell r="C21" t="str">
            <v>文部科学省</v>
          </cell>
        </row>
        <row r="22">
          <cell r="A22" t="str">
            <v>学校臨時休業対策費補助金</v>
          </cell>
          <cell r="B22" t="str">
            <v>文部科学大臣</v>
          </cell>
          <cell r="C22" t="str">
            <v>文部科学省</v>
          </cell>
        </row>
        <row r="23">
          <cell r="A23" t="str">
            <v>私立高等学校等経常費助成費補助金</v>
          </cell>
          <cell r="B23" t="str">
            <v>文部科学大臣</v>
          </cell>
          <cell r="C23" t="str">
            <v>文部科学省</v>
          </cell>
        </row>
        <row r="24">
          <cell r="A24" t="str">
            <v>地方スポーツ振興費補助金</v>
          </cell>
          <cell r="B24" t="str">
            <v>文部科学大臣</v>
          </cell>
          <cell r="C24" t="str">
            <v>文部科学省</v>
          </cell>
        </row>
        <row r="25">
          <cell r="A25" t="str">
            <v>文化芸術振興費補助金</v>
          </cell>
          <cell r="B25" t="str">
            <v>文部科学大臣</v>
          </cell>
          <cell r="C25" t="str">
            <v>文部科学省</v>
          </cell>
        </row>
        <row r="26">
          <cell r="A26" t="str">
            <v>医療提供体制推進事業費補助金</v>
          </cell>
          <cell r="B26" t="str">
            <v>厚生労働大臣</v>
          </cell>
          <cell r="C26" t="str">
            <v>厚生労働省</v>
          </cell>
        </row>
        <row r="27">
          <cell r="A27" t="str">
            <v>疾病予防対策事業費等補助金</v>
          </cell>
          <cell r="B27" t="str">
            <v>厚生労働大臣</v>
          </cell>
          <cell r="C27" t="str">
            <v>厚生労働省</v>
          </cell>
        </row>
        <row r="28">
          <cell r="A28" t="str">
            <v>保健衛生施設等施設整備費補助金</v>
          </cell>
          <cell r="B28" t="str">
            <v>厚生労働大臣</v>
          </cell>
          <cell r="C28" t="str">
            <v>厚生労働省</v>
          </cell>
        </row>
        <row r="29">
          <cell r="A29" t="str">
            <v>保育対策事業費補助金</v>
          </cell>
          <cell r="B29" t="str">
            <v>厚生労働大臣</v>
          </cell>
          <cell r="C29" t="str">
            <v>厚生労働省</v>
          </cell>
        </row>
        <row r="30">
          <cell r="A30" t="str">
            <v>保育所等整備交付金</v>
          </cell>
          <cell r="B30" t="str">
            <v>厚生労働大臣</v>
          </cell>
          <cell r="C30" t="str">
            <v>厚生労働省</v>
          </cell>
        </row>
        <row r="31">
          <cell r="A31" t="str">
            <v>児童福祉事業対策費等補助金</v>
          </cell>
          <cell r="B31" t="str">
            <v>厚生労働大臣</v>
          </cell>
          <cell r="C31" t="str">
            <v>厚生労働省</v>
          </cell>
        </row>
        <row r="32">
          <cell r="A32" t="str">
            <v>母子家庭等対策費補助金</v>
          </cell>
          <cell r="B32" t="str">
            <v>厚生労働大臣</v>
          </cell>
          <cell r="C32" t="str">
            <v>厚生労働省</v>
          </cell>
        </row>
        <row r="33">
          <cell r="A33" t="str">
            <v>次世代育成支援対策施設整備交付金</v>
          </cell>
          <cell r="B33" t="str">
            <v>厚生労働大臣</v>
          </cell>
          <cell r="C33" t="str">
            <v>厚生労働省</v>
          </cell>
        </row>
        <row r="34">
          <cell r="A34" t="str">
            <v>母子保健衛生費補助金</v>
          </cell>
          <cell r="B34" t="str">
            <v>厚生労働大臣</v>
          </cell>
          <cell r="C34" t="str">
            <v>厚生労働省</v>
          </cell>
        </row>
        <row r="35">
          <cell r="A35" t="str">
            <v>子育て支援対策臨時特例交付金</v>
          </cell>
          <cell r="B35" t="str">
            <v>厚生労働大臣</v>
          </cell>
          <cell r="C35" t="str">
            <v>厚生労働省</v>
          </cell>
        </row>
        <row r="36">
          <cell r="A36" t="str">
            <v>地域自殺対策強化交付金</v>
          </cell>
          <cell r="B36" t="str">
            <v>厚生労働大臣</v>
          </cell>
          <cell r="C36" t="str">
            <v>厚生労働省</v>
          </cell>
        </row>
        <row r="37">
          <cell r="A37" t="str">
            <v>生活困窮者就労準備支援事業費等補助金</v>
          </cell>
          <cell r="B37" t="str">
            <v>厚生労働大臣</v>
          </cell>
          <cell r="C37" t="str">
            <v>厚生労働省</v>
          </cell>
        </row>
        <row r="38">
          <cell r="A38" t="str">
            <v>障害者総合支援事業費補助金</v>
          </cell>
          <cell r="B38" t="str">
            <v>厚生労働大臣</v>
          </cell>
          <cell r="C38" t="str">
            <v>厚生労働省</v>
          </cell>
        </row>
        <row r="39">
          <cell r="A39" t="str">
            <v>社会福祉施設等施設整備費補助金</v>
          </cell>
          <cell r="B39" t="str">
            <v>厚生労働大臣</v>
          </cell>
          <cell r="C39" t="str">
            <v>厚生労働省</v>
          </cell>
        </row>
        <row r="40">
          <cell r="A40" t="str">
            <v>精神保健対策費補助金</v>
          </cell>
          <cell r="B40" t="str">
            <v>厚生労働大臣</v>
          </cell>
          <cell r="C40" t="str">
            <v>厚生労働省</v>
          </cell>
        </row>
        <row r="41">
          <cell r="A41" t="str">
            <v>介護保険事業費補助金</v>
          </cell>
          <cell r="B41" t="str">
            <v>厚生労働大臣</v>
          </cell>
          <cell r="C41" t="str">
            <v>厚生労働省</v>
          </cell>
        </row>
        <row r="42">
          <cell r="A42" t="str">
            <v>職業能力開発校設備整備費等補助金</v>
          </cell>
          <cell r="B42" t="str">
            <v>厚生労働大臣</v>
          </cell>
          <cell r="C42" t="str">
            <v>厚生労働省</v>
          </cell>
        </row>
        <row r="43">
          <cell r="A43" t="str">
            <v>新型コロナウイルス感染症セーフティネット強化交付金</v>
          </cell>
          <cell r="B43" t="str">
            <v>厚生労働大臣</v>
          </cell>
          <cell r="C43" t="str">
            <v>厚生労働省</v>
          </cell>
        </row>
        <row r="44">
          <cell r="A44" t="str">
            <v>雇用開発支援事業費等補助金</v>
          </cell>
          <cell r="B44" t="str">
            <v>厚生労働大臣</v>
          </cell>
          <cell r="C44" t="str">
            <v>厚生労働省</v>
          </cell>
        </row>
        <row r="45">
          <cell r="A45" t="str">
            <v>妊娠出産子育て支援交付金</v>
          </cell>
          <cell r="B45" t="str">
            <v>厚生労働大臣</v>
          </cell>
          <cell r="C45" t="str">
            <v>厚生労働省</v>
          </cell>
        </row>
        <row r="46">
          <cell r="A46" t="str">
            <v>６次産業化市場規模拡大対策整備交付金</v>
          </cell>
          <cell r="B46" t="str">
            <v>農林水産大臣</v>
          </cell>
          <cell r="C46" t="str">
            <v>農林水産省</v>
          </cell>
        </row>
        <row r="47">
          <cell r="A47" t="str">
            <v>農業・食品産業強化対策整備交付金</v>
          </cell>
          <cell r="B47" t="str">
            <v>農林水産大臣</v>
          </cell>
          <cell r="C47" t="str">
            <v>農林水産省</v>
          </cell>
        </row>
        <row r="48">
          <cell r="A48" t="str">
            <v>担い手育成・確保等対策地方公共団体事業費補助金</v>
          </cell>
          <cell r="B48" t="str">
            <v>農林水産大臣</v>
          </cell>
          <cell r="C48" t="str">
            <v>農林水産省</v>
          </cell>
        </row>
        <row r="49">
          <cell r="A49" t="str">
            <v>国産農産物生産基盤強化等対策地方公共団体事業費補助金</v>
          </cell>
          <cell r="B49" t="str">
            <v>農林水産大臣</v>
          </cell>
          <cell r="C49" t="str">
            <v>農林水産省</v>
          </cell>
        </row>
        <row r="50">
          <cell r="A50" t="str">
            <v>中小企業経営支援等対策費補助金</v>
          </cell>
          <cell r="B50" t="str">
            <v>経済産業大臣</v>
          </cell>
          <cell r="C50" t="str">
            <v>経済産業省</v>
          </cell>
        </row>
        <row r="51">
          <cell r="A51" t="str">
            <v>奄美群島振興交付金</v>
          </cell>
          <cell r="B51" t="str">
            <v>国土交通大臣</v>
          </cell>
          <cell r="C51" t="str">
            <v>国土交通省</v>
          </cell>
        </row>
        <row r="52">
          <cell r="A52" t="str">
            <v>小笠原諸島振興開発費補助金</v>
          </cell>
          <cell r="B52" t="str">
            <v>国土交通大臣</v>
          </cell>
          <cell r="C52" t="str">
            <v>国土交通省</v>
          </cell>
        </row>
        <row r="53">
          <cell r="A53" t="str">
            <v>訪日外国人旅行者周遊促進事業費補助金</v>
          </cell>
          <cell r="B53" t="str">
            <v>国土交通大臣</v>
          </cell>
          <cell r="C53" t="str">
            <v>国土交通省</v>
          </cell>
        </row>
        <row r="54">
          <cell r="A54" t="str">
            <v>訪日外国人旅行者受入環境整備緊急対策事業費補助金</v>
          </cell>
          <cell r="B54" t="str">
            <v>国土交通大臣</v>
          </cell>
          <cell r="C54" t="str">
            <v>国土交通省</v>
          </cell>
        </row>
        <row r="55">
          <cell r="A55" t="str">
            <v>二酸化炭素排出抑制対策事業費等補助金</v>
          </cell>
          <cell r="B55" t="str">
            <v>環境大臣</v>
          </cell>
          <cell r="C55" t="str">
            <v>環境省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21"/>
  <sheetViews>
    <sheetView tabSelected="1" zoomScale="40" zoomScaleNormal="40" zoomScalePageLayoutView="0" workbookViewId="0" topLeftCell="L1">
      <selection activeCell="X9" sqref="X9"/>
    </sheetView>
  </sheetViews>
  <sheetFormatPr defaultColWidth="9" defaultRowHeight="15"/>
  <cols>
    <col min="1" max="2" width="9" style="3" customWidth="1"/>
    <col min="3" max="5" width="4.3984375" style="3" customWidth="1"/>
    <col min="6" max="7" width="11.59765625" style="3" customWidth="1"/>
    <col min="8" max="8" width="14.8984375" style="3" customWidth="1"/>
    <col min="9" max="9" width="16.09765625" style="3" customWidth="1"/>
    <col min="10" max="10" width="9.8984375" style="3" customWidth="1"/>
    <col min="11" max="11" width="10" style="3" customWidth="1"/>
    <col min="12" max="12" width="14.09765625" style="3" customWidth="1"/>
    <col min="13" max="13" width="23.8984375" style="3" customWidth="1"/>
    <col min="14" max="14" width="11.09765625" style="211" customWidth="1"/>
    <col min="15" max="15" width="17.8984375" style="211" customWidth="1"/>
    <col min="16" max="16" width="44.09765625" style="211" customWidth="1"/>
    <col min="17" max="17" width="17" style="211" customWidth="1"/>
    <col min="18" max="24" width="15" style="3" customWidth="1"/>
    <col min="25" max="25" width="16.3984375" style="3" customWidth="1"/>
    <col min="26" max="26" width="15.09765625" style="3" customWidth="1"/>
    <col min="27" max="27" width="69.8984375" style="3" customWidth="1"/>
    <col min="28" max="28" width="14.09765625" style="3" customWidth="1"/>
    <col min="29" max="33" width="17.59765625" style="3" customWidth="1"/>
    <col min="34" max="34" width="38" style="3" customWidth="1"/>
    <col min="35" max="35" width="38.5" style="3" customWidth="1"/>
    <col min="36" max="36" width="20.8984375" style="3" customWidth="1"/>
    <col min="37" max="16384" width="9" style="3" customWidth="1"/>
  </cols>
  <sheetData>
    <row r="1" spans="1:36" ht="45.75" customHeight="1">
      <c r="A1" s="2"/>
      <c r="B1" s="2"/>
      <c r="C1" s="1" t="s">
        <v>12</v>
      </c>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24.75" customHeight="1" thickBot="1">
      <c r="A2" s="2"/>
      <c r="B2" s="2"/>
      <c r="C2" s="4"/>
      <c r="D2" s="4"/>
      <c r="E2" s="4"/>
      <c r="F2" s="4"/>
      <c r="G2" s="4"/>
      <c r="H2" s="4"/>
      <c r="I2" s="5"/>
      <c r="J2" s="5"/>
      <c r="K2" s="5"/>
      <c r="L2" s="5"/>
      <c r="M2" s="5"/>
      <c r="N2" s="5"/>
      <c r="O2" s="5"/>
      <c r="P2" s="5"/>
      <c r="Q2" s="5"/>
      <c r="R2" s="5"/>
      <c r="S2" s="5"/>
      <c r="T2" s="5"/>
      <c r="U2" s="6"/>
      <c r="V2" s="6"/>
      <c r="W2" s="6"/>
      <c r="X2" s="6"/>
      <c r="Y2" s="6"/>
      <c r="Z2" s="6"/>
      <c r="AA2" s="5"/>
      <c r="AB2" s="5"/>
      <c r="AC2" s="5"/>
      <c r="AD2" s="5"/>
      <c r="AE2" s="5"/>
      <c r="AF2" s="2"/>
      <c r="AG2" s="2"/>
      <c r="AH2" s="2"/>
      <c r="AI2" s="5"/>
      <c r="AJ2" s="7" t="s">
        <v>13</v>
      </c>
    </row>
    <row r="3" spans="1:36" ht="30.75" customHeight="1" thickBot="1">
      <c r="A3" s="8"/>
      <c r="B3" s="9"/>
      <c r="C3" s="10" t="s">
        <v>0</v>
      </c>
      <c r="D3" s="11" t="s">
        <v>15</v>
      </c>
      <c r="E3" s="12" t="s">
        <v>1</v>
      </c>
      <c r="F3" s="13" t="s">
        <v>16</v>
      </c>
      <c r="G3" s="14"/>
      <c r="H3" s="15" t="s">
        <v>2</v>
      </c>
      <c r="I3" s="16" t="s">
        <v>3</v>
      </c>
      <c r="J3" s="17" t="s">
        <v>17</v>
      </c>
      <c r="K3" s="18"/>
      <c r="L3" s="19" t="s">
        <v>18</v>
      </c>
      <c r="M3" s="20"/>
      <c r="N3" s="21" t="s">
        <v>19</v>
      </c>
      <c r="O3" s="22" t="s">
        <v>20</v>
      </c>
      <c r="P3" s="23"/>
      <c r="Q3" s="24" t="s">
        <v>4</v>
      </c>
      <c r="R3" s="25"/>
      <c r="S3" s="25"/>
      <c r="T3" s="25"/>
      <c r="U3" s="25"/>
      <c r="V3" s="25"/>
      <c r="W3" s="25"/>
      <c r="X3" s="25"/>
      <c r="Y3" s="25"/>
      <c r="Z3" s="26"/>
      <c r="AA3" s="27" t="s">
        <v>21</v>
      </c>
      <c r="AB3" s="21" t="s">
        <v>22</v>
      </c>
      <c r="AC3" s="28" t="s">
        <v>23</v>
      </c>
      <c r="AD3" s="28" t="s">
        <v>24</v>
      </c>
      <c r="AE3" s="21" t="s">
        <v>25</v>
      </c>
      <c r="AF3" s="15" t="s">
        <v>5</v>
      </c>
      <c r="AG3" s="15" t="s">
        <v>6</v>
      </c>
      <c r="AH3" s="21" t="s">
        <v>26</v>
      </c>
      <c r="AI3" s="21" t="s">
        <v>27</v>
      </c>
      <c r="AJ3" s="29" t="s">
        <v>28</v>
      </c>
    </row>
    <row r="4" spans="1:36" ht="37.5" customHeight="1" thickBot="1">
      <c r="A4" s="8"/>
      <c r="B4" s="9"/>
      <c r="C4" s="30"/>
      <c r="D4" s="31"/>
      <c r="E4" s="32"/>
      <c r="F4" s="33"/>
      <c r="G4" s="34" t="s">
        <v>29</v>
      </c>
      <c r="H4" s="33"/>
      <c r="I4" s="35"/>
      <c r="J4" s="36" t="s">
        <v>30</v>
      </c>
      <c r="K4" s="37" t="s">
        <v>31</v>
      </c>
      <c r="L4" s="38"/>
      <c r="M4" s="39" t="s">
        <v>32</v>
      </c>
      <c r="N4" s="40"/>
      <c r="O4" s="40"/>
      <c r="P4" s="41" t="s">
        <v>33</v>
      </c>
      <c r="Q4" s="42" t="s">
        <v>7</v>
      </c>
      <c r="R4" s="43" t="s">
        <v>34</v>
      </c>
      <c r="S4" s="44"/>
      <c r="T4" s="44"/>
      <c r="U4" s="45"/>
      <c r="V4" s="45"/>
      <c r="W4" s="45"/>
      <c r="X4" s="45"/>
      <c r="Y4" s="39" t="s">
        <v>35</v>
      </c>
      <c r="Z4" s="46" t="s">
        <v>36</v>
      </c>
      <c r="AA4" s="47"/>
      <c r="AB4" s="40"/>
      <c r="AC4" s="40"/>
      <c r="AD4" s="40"/>
      <c r="AE4" s="48"/>
      <c r="AF4" s="49"/>
      <c r="AG4" s="49"/>
      <c r="AH4" s="48"/>
      <c r="AI4" s="48"/>
      <c r="AJ4" s="50"/>
    </row>
    <row r="5" spans="1:36" ht="22.5" customHeight="1" thickBot="1">
      <c r="A5" s="8"/>
      <c r="B5" s="9"/>
      <c r="C5" s="30"/>
      <c r="D5" s="31"/>
      <c r="E5" s="32"/>
      <c r="F5" s="33"/>
      <c r="G5" s="34"/>
      <c r="H5" s="33"/>
      <c r="I5" s="35"/>
      <c r="J5" s="51"/>
      <c r="K5" s="52"/>
      <c r="L5" s="38"/>
      <c r="M5" s="48"/>
      <c r="N5" s="40"/>
      <c r="O5" s="40"/>
      <c r="P5" s="40"/>
      <c r="Q5" s="42"/>
      <c r="R5" s="48"/>
      <c r="S5" s="53" t="s">
        <v>37</v>
      </c>
      <c r="T5" s="54" t="s">
        <v>38</v>
      </c>
      <c r="U5" s="55" t="s">
        <v>39</v>
      </c>
      <c r="V5" s="56"/>
      <c r="W5" s="57" t="s">
        <v>40</v>
      </c>
      <c r="X5" s="58"/>
      <c r="Y5" s="48"/>
      <c r="Z5" s="59"/>
      <c r="AA5" s="47"/>
      <c r="AB5" s="40"/>
      <c r="AC5" s="40"/>
      <c r="AD5" s="40"/>
      <c r="AE5" s="48"/>
      <c r="AF5" s="49"/>
      <c r="AG5" s="49"/>
      <c r="AH5" s="48"/>
      <c r="AI5" s="48"/>
      <c r="AJ5" s="50"/>
    </row>
    <row r="6" spans="1:36" ht="114.75" customHeight="1" thickBot="1">
      <c r="A6" s="8"/>
      <c r="B6" s="9"/>
      <c r="C6" s="60"/>
      <c r="D6" s="61"/>
      <c r="E6" s="62"/>
      <c r="F6" s="63"/>
      <c r="G6" s="64"/>
      <c r="H6" s="63"/>
      <c r="I6" s="65"/>
      <c r="J6" s="66"/>
      <c r="K6" s="67"/>
      <c r="L6" s="68"/>
      <c r="M6" s="69"/>
      <c r="N6" s="70"/>
      <c r="O6" s="70"/>
      <c r="P6" s="70"/>
      <c r="Q6" s="71"/>
      <c r="R6" s="72" t="s">
        <v>14</v>
      </c>
      <c r="S6" s="73" t="s">
        <v>41</v>
      </c>
      <c r="T6" s="73" t="s">
        <v>42</v>
      </c>
      <c r="U6" s="74" t="s">
        <v>43</v>
      </c>
      <c r="V6" s="75" t="s">
        <v>44</v>
      </c>
      <c r="W6" s="76" t="s">
        <v>45</v>
      </c>
      <c r="X6" s="77" t="s">
        <v>46</v>
      </c>
      <c r="Y6" s="72" t="s">
        <v>47</v>
      </c>
      <c r="Z6" s="78" t="s">
        <v>48</v>
      </c>
      <c r="AA6" s="79"/>
      <c r="AB6" s="70"/>
      <c r="AC6" s="70"/>
      <c r="AD6" s="70"/>
      <c r="AE6" s="69"/>
      <c r="AF6" s="80"/>
      <c r="AG6" s="80"/>
      <c r="AH6" s="69"/>
      <c r="AI6" s="69"/>
      <c r="AJ6" s="81"/>
    </row>
    <row r="7" spans="1:36" ht="57.75" customHeight="1" thickBot="1">
      <c r="A7" s="8"/>
      <c r="B7" s="82"/>
      <c r="C7" s="83"/>
      <c r="D7" s="83"/>
      <c r="E7" s="2"/>
      <c r="F7" s="2"/>
      <c r="G7" s="2"/>
      <c r="H7" s="2"/>
      <c r="I7" s="2"/>
      <c r="J7" s="2"/>
      <c r="K7" s="2"/>
      <c r="L7" s="2"/>
      <c r="M7" s="2"/>
      <c r="N7" s="2"/>
      <c r="O7" s="2"/>
      <c r="P7" s="84" t="s">
        <v>49</v>
      </c>
      <c r="Q7" s="85">
        <f>IF(SUM(Q8:Q21)=SUM(R7,Y7,Z7),SUM(Q8:Q21),"B~Dの合計としてください")</f>
        <v>46815</v>
      </c>
      <c r="R7" s="85">
        <f>SUM(R8:R21)</f>
        <v>38750</v>
      </c>
      <c r="S7" s="85">
        <f>SUM(S8:S21)</f>
        <v>2250</v>
      </c>
      <c r="T7" s="85">
        <f>SUM(T8:T21)</f>
        <v>0</v>
      </c>
      <c r="U7" s="85">
        <f>SUM(U8:U21)</f>
        <v>0</v>
      </c>
      <c r="V7" s="85">
        <f>SUM(V8:V21)</f>
        <v>20567</v>
      </c>
      <c r="W7" s="85">
        <f>SUM(W8:W21)</f>
        <v>14690</v>
      </c>
      <c r="X7" s="85">
        <f>SUM(X8:X21)</f>
        <v>1243</v>
      </c>
      <c r="Y7" s="85">
        <f>SUM(Y8:Y21)</f>
        <v>0</v>
      </c>
      <c r="Z7" s="86">
        <f>SUM(Z8:Z21)</f>
        <v>8065</v>
      </c>
      <c r="AA7" s="2"/>
      <c r="AB7" s="2"/>
      <c r="AC7" s="87"/>
      <c r="AD7" s="87"/>
      <c r="AE7" s="2"/>
      <c r="AF7" s="2"/>
      <c r="AG7" s="88"/>
      <c r="AH7" s="89"/>
      <c r="AI7" s="89"/>
      <c r="AJ7" s="90"/>
    </row>
    <row r="8" spans="1:36" ht="277.5" customHeight="1" thickBot="1">
      <c r="A8" s="91" t="s">
        <v>50</v>
      </c>
      <c r="B8" s="92" t="s">
        <v>51</v>
      </c>
      <c r="C8" s="93">
        <v>1</v>
      </c>
      <c r="D8" s="94" t="s">
        <v>52</v>
      </c>
      <c r="E8" s="94" t="s">
        <v>53</v>
      </c>
      <c r="F8" s="95" t="s">
        <v>54</v>
      </c>
      <c r="G8" s="96" t="s">
        <v>54</v>
      </c>
      <c r="H8" s="97" t="s">
        <v>55</v>
      </c>
      <c r="I8" s="98"/>
      <c r="J8" s="99" t="str">
        <f>IF(K8="○","－","")</f>
        <v>－</v>
      </c>
      <c r="K8" s="100" t="s">
        <v>54</v>
      </c>
      <c r="L8" s="101" t="s">
        <v>54</v>
      </c>
      <c r="M8" s="100" t="s">
        <v>56</v>
      </c>
      <c r="N8" s="100" t="s">
        <v>54</v>
      </c>
      <c r="O8" s="100" t="s">
        <v>57</v>
      </c>
      <c r="P8" s="102"/>
      <c r="Q8" s="103">
        <f aca="true" t="shared" si="0" ref="Q8:Q21">IF(E8="","",SUM(R8,Y8,Z8))</f>
        <v>14690</v>
      </c>
      <c r="R8" s="104">
        <f>IF(E8="","",SUM(V8,W8))</f>
        <v>14690</v>
      </c>
      <c r="S8" s="103"/>
      <c r="T8" s="103"/>
      <c r="U8" s="103"/>
      <c r="V8" s="105"/>
      <c r="W8" s="105">
        <v>14690</v>
      </c>
      <c r="X8" s="103"/>
      <c r="Y8" s="103"/>
      <c r="Z8" s="103"/>
      <c r="AA8" s="106" t="s">
        <v>58</v>
      </c>
      <c r="AB8" s="100" t="s">
        <v>10</v>
      </c>
      <c r="AC8" s="100" t="s">
        <v>10</v>
      </c>
      <c r="AD8" s="100" t="s">
        <v>9</v>
      </c>
      <c r="AE8" s="94" t="s">
        <v>10</v>
      </c>
      <c r="AF8" s="94" t="s">
        <v>59</v>
      </c>
      <c r="AG8" s="94" t="s">
        <v>60</v>
      </c>
      <c r="AH8" s="107" t="s">
        <v>61</v>
      </c>
      <c r="AI8" s="107" t="s">
        <v>62</v>
      </c>
      <c r="AJ8" s="108" t="s">
        <v>63</v>
      </c>
    </row>
    <row r="9" spans="1:36" ht="175.5" customHeight="1" thickBot="1">
      <c r="A9" s="109" t="s">
        <v>50</v>
      </c>
      <c r="B9" s="110" t="s">
        <v>64</v>
      </c>
      <c r="C9" s="111">
        <v>2</v>
      </c>
      <c r="D9" s="112" t="s">
        <v>52</v>
      </c>
      <c r="E9" s="113" t="s">
        <v>53</v>
      </c>
      <c r="F9" s="114" t="s">
        <v>54</v>
      </c>
      <c r="G9" s="115" t="s">
        <v>54</v>
      </c>
      <c r="H9" s="116" t="s">
        <v>65</v>
      </c>
      <c r="I9" s="117"/>
      <c r="J9" s="118" t="s">
        <v>57</v>
      </c>
      <c r="K9" s="119" t="s">
        <v>54</v>
      </c>
      <c r="L9" s="120" t="s">
        <v>54</v>
      </c>
      <c r="M9" s="120" t="s">
        <v>56</v>
      </c>
      <c r="N9" s="120" t="s">
        <v>54</v>
      </c>
      <c r="O9" s="120" t="s">
        <v>57</v>
      </c>
      <c r="P9" s="121"/>
      <c r="Q9" s="122">
        <f t="shared" si="0"/>
        <v>1277</v>
      </c>
      <c r="R9" s="123">
        <f>IF(E9="","",SUM(S9,T9,U9,V9,X9))</f>
        <v>1243</v>
      </c>
      <c r="S9" s="124"/>
      <c r="T9" s="124"/>
      <c r="U9" s="124"/>
      <c r="V9" s="124"/>
      <c r="W9" s="122"/>
      <c r="X9" s="124">
        <v>1243</v>
      </c>
      <c r="Y9" s="122"/>
      <c r="Z9" s="124">
        <v>34</v>
      </c>
      <c r="AA9" s="125" t="s">
        <v>66</v>
      </c>
      <c r="AB9" s="120" t="s">
        <v>57</v>
      </c>
      <c r="AC9" s="120" t="s">
        <v>57</v>
      </c>
      <c r="AD9" s="120" t="s">
        <v>54</v>
      </c>
      <c r="AE9" s="113" t="s">
        <v>57</v>
      </c>
      <c r="AF9" s="113" t="s">
        <v>67</v>
      </c>
      <c r="AG9" s="113" t="s">
        <v>68</v>
      </c>
      <c r="AH9" s="126" t="s">
        <v>69</v>
      </c>
      <c r="AI9" s="126" t="s">
        <v>70</v>
      </c>
      <c r="AJ9" s="128" t="s">
        <v>71</v>
      </c>
    </row>
    <row r="10" spans="1:36" ht="156" customHeight="1">
      <c r="A10" s="129" t="s">
        <v>72</v>
      </c>
      <c r="B10" s="130" t="s">
        <v>73</v>
      </c>
      <c r="C10" s="131">
        <v>3</v>
      </c>
      <c r="D10" s="132"/>
      <c r="E10" s="133"/>
      <c r="F10" s="134"/>
      <c r="G10" s="135"/>
      <c r="H10" s="136"/>
      <c r="I10" s="137"/>
      <c r="J10" s="138">
        <f>IF(K10="○","－","")</f>
      </c>
      <c r="K10" s="139"/>
      <c r="L10" s="140"/>
      <c r="M10" s="140"/>
      <c r="N10" s="140"/>
      <c r="O10" s="140"/>
      <c r="P10" s="141"/>
      <c r="Q10" s="142">
        <f t="shared" si="0"/>
      </c>
      <c r="R10" s="143">
        <f>IF(E10="","",SUM(V10,W10))</f>
      </c>
      <c r="S10" s="142"/>
      <c r="T10" s="142"/>
      <c r="U10" s="142"/>
      <c r="V10" s="144"/>
      <c r="W10" s="144"/>
      <c r="X10" s="142"/>
      <c r="Y10" s="142"/>
      <c r="Z10" s="142"/>
      <c r="AA10" s="145"/>
      <c r="AB10" s="140"/>
      <c r="AC10" s="140"/>
      <c r="AD10" s="140"/>
      <c r="AE10" s="133"/>
      <c r="AF10" s="133"/>
      <c r="AG10" s="133"/>
      <c r="AH10" s="146"/>
      <c r="AI10" s="146"/>
      <c r="AJ10" s="148"/>
    </row>
    <row r="11" spans="1:36" ht="156" customHeight="1">
      <c r="A11" s="149" t="s">
        <v>74</v>
      </c>
      <c r="B11" s="150" t="s">
        <v>75</v>
      </c>
      <c r="C11" s="151">
        <v>4</v>
      </c>
      <c r="D11" s="132"/>
      <c r="E11" s="133"/>
      <c r="F11" s="152"/>
      <c r="G11" s="153"/>
      <c r="H11" s="154"/>
      <c r="I11" s="137"/>
      <c r="J11" s="155">
        <f>IF(K11="○","－","")</f>
      </c>
      <c r="K11" s="156"/>
      <c r="L11" s="140"/>
      <c r="M11" s="140"/>
      <c r="N11" s="140"/>
      <c r="O11" s="140"/>
      <c r="P11" s="141"/>
      <c r="Q11" s="142">
        <f t="shared" si="0"/>
      </c>
      <c r="R11" s="157">
        <f>IF(E11="","",SUM(U11))</f>
      </c>
      <c r="S11" s="142"/>
      <c r="T11" s="142"/>
      <c r="U11" s="144"/>
      <c r="V11" s="142"/>
      <c r="W11" s="142"/>
      <c r="X11" s="142"/>
      <c r="Y11" s="142"/>
      <c r="Z11" s="142"/>
      <c r="AA11" s="145"/>
      <c r="AB11" s="140"/>
      <c r="AC11" s="140"/>
      <c r="AD11" s="140"/>
      <c r="AE11" s="140"/>
      <c r="AF11" s="133"/>
      <c r="AG11" s="133"/>
      <c r="AH11" s="146"/>
      <c r="AI11" s="146"/>
      <c r="AJ11" s="158"/>
    </row>
    <row r="12" spans="1:36" ht="156.75" customHeight="1" thickBot="1">
      <c r="A12" s="129" t="s">
        <v>72</v>
      </c>
      <c r="B12" s="159" t="s">
        <v>76</v>
      </c>
      <c r="C12" s="160">
        <v>5</v>
      </c>
      <c r="D12" s="112"/>
      <c r="E12" s="113"/>
      <c r="F12" s="161"/>
      <c r="G12" s="162"/>
      <c r="H12" s="127"/>
      <c r="I12" s="117"/>
      <c r="J12" s="163"/>
      <c r="K12" s="164">
        <f>IF(J12="○","－","")</f>
      </c>
      <c r="L12" s="120"/>
      <c r="M12" s="120"/>
      <c r="N12" s="120"/>
      <c r="O12" s="120"/>
      <c r="P12" s="121"/>
      <c r="Q12" s="122">
        <f t="shared" si="0"/>
      </c>
      <c r="R12" s="165">
        <f>IF(E12="","",SUM(S12,T12))</f>
      </c>
      <c r="S12" s="124"/>
      <c r="T12" s="124"/>
      <c r="U12" s="122"/>
      <c r="V12" s="122"/>
      <c r="W12" s="122"/>
      <c r="X12" s="122"/>
      <c r="Y12" s="122"/>
      <c r="Z12" s="124"/>
      <c r="AA12" s="166"/>
      <c r="AB12" s="120"/>
      <c r="AC12" s="120"/>
      <c r="AD12" s="120"/>
      <c r="AE12" s="113"/>
      <c r="AF12" s="113"/>
      <c r="AG12" s="113"/>
      <c r="AH12" s="126"/>
      <c r="AI12" s="126"/>
      <c r="AJ12" s="128"/>
    </row>
    <row r="13" spans="1:36" ht="156.75" customHeight="1" thickBot="1">
      <c r="A13" s="167" t="s">
        <v>72</v>
      </c>
      <c r="B13" s="168" t="s">
        <v>77</v>
      </c>
      <c r="C13" s="169">
        <v>6</v>
      </c>
      <c r="D13" s="170"/>
      <c r="E13" s="171"/>
      <c r="F13" s="172"/>
      <c r="G13" s="173"/>
      <c r="H13" s="174"/>
      <c r="I13" s="175"/>
      <c r="J13" s="176"/>
      <c r="K13" s="176"/>
      <c r="L13" s="176"/>
      <c r="M13" s="176"/>
      <c r="N13" s="176"/>
      <c r="O13" s="176"/>
      <c r="P13" s="177"/>
      <c r="Q13" s="178">
        <f t="shared" si="0"/>
      </c>
      <c r="R13" s="179">
        <f>IF(E13="","",SUM(S13,T13,U13,V13,X13))</f>
      </c>
      <c r="S13" s="180"/>
      <c r="T13" s="181"/>
      <c r="U13" s="181"/>
      <c r="V13" s="181"/>
      <c r="W13" s="182"/>
      <c r="X13" s="181"/>
      <c r="Y13" s="182"/>
      <c r="Z13" s="181"/>
      <c r="AA13" s="183"/>
      <c r="AB13" s="176"/>
      <c r="AC13" s="176"/>
      <c r="AD13" s="176"/>
      <c r="AE13" s="171"/>
      <c r="AF13" s="171"/>
      <c r="AG13" s="171"/>
      <c r="AH13" s="184"/>
      <c r="AI13" s="184"/>
      <c r="AJ13" s="185"/>
    </row>
    <row r="14" spans="1:36" ht="18" thickTop="1">
      <c r="A14" s="8"/>
      <c r="B14" s="9"/>
      <c r="C14" s="186">
        <v>7</v>
      </c>
      <c r="D14" s="132"/>
      <c r="E14" s="187"/>
      <c r="F14" s="188"/>
      <c r="G14" s="189"/>
      <c r="H14" s="190"/>
      <c r="I14" s="191">
        <f>IF(E14="補",VLOOKUP(H14,'[2]事業名一覧 '!$A$3:$C$55,3,FALSE),"")</f>
      </c>
      <c r="J14" s="192"/>
      <c r="K14" s="192"/>
      <c r="L14" s="192"/>
      <c r="M14" s="192"/>
      <c r="N14" s="192"/>
      <c r="O14" s="192"/>
      <c r="P14" s="190"/>
      <c r="Q14" s="193">
        <f t="shared" si="0"/>
      </c>
      <c r="R14" s="194">
        <f>IF(E14="","",SUM(S14,T14,U14,V14,))</f>
      </c>
      <c r="S14" s="195"/>
      <c r="T14" s="196"/>
      <c r="U14" s="196"/>
      <c r="V14" s="196"/>
      <c r="W14" s="197"/>
      <c r="X14" s="197"/>
      <c r="Y14" s="196"/>
      <c r="Z14" s="196"/>
      <c r="AA14" s="190"/>
      <c r="AB14" s="192"/>
      <c r="AC14" s="192"/>
      <c r="AD14" s="192"/>
      <c r="AE14" s="187"/>
      <c r="AF14" s="187"/>
      <c r="AG14" s="187"/>
      <c r="AH14" s="198"/>
      <c r="AI14" s="198"/>
      <c r="AJ14" s="199"/>
    </row>
    <row r="15" spans="1:36" ht="120.75">
      <c r="A15" s="8"/>
      <c r="B15" s="9"/>
      <c r="C15" s="200">
        <v>8</v>
      </c>
      <c r="D15" s="201" t="s">
        <v>52</v>
      </c>
      <c r="E15" s="187" t="s">
        <v>53</v>
      </c>
      <c r="F15" s="187" t="s">
        <v>54</v>
      </c>
      <c r="G15" s="189" t="s">
        <v>57</v>
      </c>
      <c r="H15" s="190" t="s">
        <v>78</v>
      </c>
      <c r="I15" s="191">
        <f>IF(E15="補",VLOOKUP(H15,'[2]事業名一覧 '!$A$3:$C$55,3,FALSE),"")</f>
      </c>
      <c r="J15" s="202" t="s">
        <v>57</v>
      </c>
      <c r="K15" s="192" t="s">
        <v>54</v>
      </c>
      <c r="L15" s="192" t="s">
        <v>54</v>
      </c>
      <c r="M15" s="192" t="s">
        <v>79</v>
      </c>
      <c r="N15" s="192" t="s">
        <v>54</v>
      </c>
      <c r="O15" s="192" t="s">
        <v>80</v>
      </c>
      <c r="P15" s="190"/>
      <c r="Q15" s="193">
        <f t="shared" si="0"/>
        <v>3000</v>
      </c>
      <c r="R15" s="203">
        <f aca="true" t="shared" si="1" ref="R15:R21">IF(E15="","",SUM(S15,T15,U15,V15,))</f>
        <v>2450</v>
      </c>
      <c r="S15" s="195"/>
      <c r="T15" s="196"/>
      <c r="U15" s="196">
        <v>0</v>
      </c>
      <c r="V15" s="196">
        <v>2450</v>
      </c>
      <c r="W15" s="197"/>
      <c r="X15" s="197"/>
      <c r="Y15" s="196"/>
      <c r="Z15" s="196">
        <v>550</v>
      </c>
      <c r="AA15" s="190" t="s">
        <v>81</v>
      </c>
      <c r="AB15" s="192" t="s">
        <v>10</v>
      </c>
      <c r="AC15" s="192" t="s">
        <v>10</v>
      </c>
      <c r="AD15" s="192" t="s">
        <v>10</v>
      </c>
      <c r="AE15" s="187" t="s">
        <v>10</v>
      </c>
      <c r="AF15" s="187" t="s">
        <v>59</v>
      </c>
      <c r="AG15" s="187" t="s">
        <v>60</v>
      </c>
      <c r="AH15" s="198" t="s">
        <v>82</v>
      </c>
      <c r="AI15" s="198" t="s">
        <v>83</v>
      </c>
      <c r="AJ15" s="199" t="s">
        <v>63</v>
      </c>
    </row>
    <row r="16" spans="1:36" ht="189.75">
      <c r="A16" s="8"/>
      <c r="B16" s="9"/>
      <c r="C16" s="200">
        <v>9</v>
      </c>
      <c r="D16" s="201" t="s">
        <v>52</v>
      </c>
      <c r="E16" s="187" t="s">
        <v>53</v>
      </c>
      <c r="F16" s="187" t="s">
        <v>54</v>
      </c>
      <c r="G16" s="189" t="s">
        <v>57</v>
      </c>
      <c r="H16" s="190" t="s">
        <v>84</v>
      </c>
      <c r="I16" s="191">
        <f>IF(E16="補",VLOOKUP(H16,'[2]事業名一覧 '!$A$3:$C$55,3,FALSE),"")</f>
      </c>
      <c r="J16" s="192" t="s">
        <v>57</v>
      </c>
      <c r="K16" s="192" t="s">
        <v>54</v>
      </c>
      <c r="L16" s="192" t="s">
        <v>54</v>
      </c>
      <c r="M16" s="192" t="s">
        <v>56</v>
      </c>
      <c r="N16" s="192" t="s">
        <v>54</v>
      </c>
      <c r="O16" s="192" t="s">
        <v>85</v>
      </c>
      <c r="P16" s="190"/>
      <c r="Q16" s="193">
        <f t="shared" si="0"/>
        <v>972</v>
      </c>
      <c r="R16" s="203">
        <f t="shared" si="1"/>
        <v>600</v>
      </c>
      <c r="S16" s="195"/>
      <c r="T16" s="196"/>
      <c r="U16" s="196"/>
      <c r="V16" s="196">
        <v>600</v>
      </c>
      <c r="W16" s="197"/>
      <c r="X16" s="197"/>
      <c r="Y16" s="196"/>
      <c r="Z16" s="196">
        <v>372</v>
      </c>
      <c r="AA16" s="190" t="s">
        <v>86</v>
      </c>
      <c r="AB16" s="192" t="s">
        <v>10</v>
      </c>
      <c r="AC16" s="192" t="s">
        <v>10</v>
      </c>
      <c r="AD16" s="192" t="s">
        <v>10</v>
      </c>
      <c r="AE16" s="187" t="s">
        <v>10</v>
      </c>
      <c r="AF16" s="187" t="s">
        <v>87</v>
      </c>
      <c r="AG16" s="187" t="s">
        <v>60</v>
      </c>
      <c r="AH16" s="198" t="s">
        <v>88</v>
      </c>
      <c r="AI16" s="198" t="s">
        <v>83</v>
      </c>
      <c r="AJ16" s="199" t="s">
        <v>89</v>
      </c>
    </row>
    <row r="17" spans="1:36" ht="224.25">
      <c r="A17" s="8"/>
      <c r="B17" s="9"/>
      <c r="C17" s="200">
        <v>10</v>
      </c>
      <c r="D17" s="201" t="s">
        <v>52</v>
      </c>
      <c r="E17" s="187" t="s">
        <v>53</v>
      </c>
      <c r="F17" s="187" t="s">
        <v>54</v>
      </c>
      <c r="G17" s="189" t="s">
        <v>57</v>
      </c>
      <c r="H17" s="190" t="s">
        <v>90</v>
      </c>
      <c r="I17" s="191">
        <f>IF(E17="補",VLOOKUP(H17,'[2]事業名一覧 '!$A$3:$C$55,3,FALSE),"")</f>
      </c>
      <c r="J17" s="192" t="s">
        <v>57</v>
      </c>
      <c r="K17" s="192" t="s">
        <v>54</v>
      </c>
      <c r="L17" s="192" t="s">
        <v>54</v>
      </c>
      <c r="M17" s="192" t="s">
        <v>56</v>
      </c>
      <c r="N17" s="192" t="s">
        <v>54</v>
      </c>
      <c r="O17" s="192" t="s">
        <v>91</v>
      </c>
      <c r="P17" s="190"/>
      <c r="Q17" s="193">
        <f t="shared" si="0"/>
        <v>13026</v>
      </c>
      <c r="R17" s="203">
        <f t="shared" si="1"/>
        <v>11317</v>
      </c>
      <c r="S17" s="195"/>
      <c r="T17" s="196"/>
      <c r="U17" s="196">
        <v>0</v>
      </c>
      <c r="V17" s="196">
        <v>11317</v>
      </c>
      <c r="W17" s="197"/>
      <c r="X17" s="197"/>
      <c r="Y17" s="196"/>
      <c r="Z17" s="196">
        <v>1709</v>
      </c>
      <c r="AA17" s="190" t="s">
        <v>92</v>
      </c>
      <c r="AB17" s="192" t="s">
        <v>10</v>
      </c>
      <c r="AC17" s="192" t="s">
        <v>10</v>
      </c>
      <c r="AD17" s="192" t="s">
        <v>10</v>
      </c>
      <c r="AE17" s="187" t="s">
        <v>10</v>
      </c>
      <c r="AF17" s="187" t="s">
        <v>93</v>
      </c>
      <c r="AG17" s="187" t="s">
        <v>60</v>
      </c>
      <c r="AH17" s="198" t="s">
        <v>94</v>
      </c>
      <c r="AI17" s="198" t="s">
        <v>83</v>
      </c>
      <c r="AJ17" s="199" t="s">
        <v>63</v>
      </c>
    </row>
    <row r="18" spans="1:36" ht="155.25">
      <c r="A18" s="8"/>
      <c r="B18" s="9"/>
      <c r="C18" s="200">
        <v>11</v>
      </c>
      <c r="D18" s="132" t="s">
        <v>52</v>
      </c>
      <c r="E18" s="187" t="s">
        <v>53</v>
      </c>
      <c r="F18" s="187" t="s">
        <v>54</v>
      </c>
      <c r="G18" s="189" t="s">
        <v>57</v>
      </c>
      <c r="H18" s="147" t="s">
        <v>95</v>
      </c>
      <c r="I18" s="191">
        <f>IF(E18="補",VLOOKUP(H18,'[2]事業名一覧 '!$A$3:$C$55,3,FALSE),"")</f>
      </c>
      <c r="J18" s="140" t="s">
        <v>57</v>
      </c>
      <c r="K18" s="192" t="s">
        <v>54</v>
      </c>
      <c r="L18" s="192" t="s">
        <v>54</v>
      </c>
      <c r="M18" s="192" t="s">
        <v>79</v>
      </c>
      <c r="N18" s="192" t="s">
        <v>54</v>
      </c>
      <c r="O18" s="192" t="s">
        <v>96</v>
      </c>
      <c r="P18" s="147"/>
      <c r="Q18" s="204">
        <f t="shared" si="0"/>
        <v>2750</v>
      </c>
      <c r="R18" s="205">
        <f t="shared" si="1"/>
        <v>2600</v>
      </c>
      <c r="S18" s="206"/>
      <c r="T18" s="144"/>
      <c r="U18" s="144">
        <v>0</v>
      </c>
      <c r="V18" s="144">
        <v>2600</v>
      </c>
      <c r="W18" s="207"/>
      <c r="X18" s="207"/>
      <c r="Y18" s="144"/>
      <c r="Z18" s="144">
        <v>150</v>
      </c>
      <c r="AA18" s="147" t="s">
        <v>97</v>
      </c>
      <c r="AB18" s="192" t="s">
        <v>10</v>
      </c>
      <c r="AC18" s="192" t="s">
        <v>10</v>
      </c>
      <c r="AD18" s="192" t="s">
        <v>10</v>
      </c>
      <c r="AE18" s="187" t="s">
        <v>10</v>
      </c>
      <c r="AF18" s="187" t="s">
        <v>93</v>
      </c>
      <c r="AG18" s="187" t="s">
        <v>60</v>
      </c>
      <c r="AH18" s="198" t="s">
        <v>98</v>
      </c>
      <c r="AI18" s="198" t="s">
        <v>83</v>
      </c>
      <c r="AJ18" s="199" t="s">
        <v>63</v>
      </c>
    </row>
    <row r="19" spans="1:36" ht="103.5">
      <c r="A19" s="8"/>
      <c r="B19" s="9"/>
      <c r="C19" s="200">
        <v>12</v>
      </c>
      <c r="D19" s="132" t="s">
        <v>52</v>
      </c>
      <c r="E19" s="133" t="s">
        <v>53</v>
      </c>
      <c r="F19" s="133" t="s">
        <v>54</v>
      </c>
      <c r="G19" s="189" t="s">
        <v>57</v>
      </c>
      <c r="H19" s="147" t="s">
        <v>99</v>
      </c>
      <c r="I19" s="191">
        <f>IF(E19="補",VLOOKUP(H19,'[2]事業名一覧 '!$A$3:$C$55,3,FALSE),"")</f>
      </c>
      <c r="J19" s="140" t="s">
        <v>57</v>
      </c>
      <c r="K19" s="140" t="s">
        <v>54</v>
      </c>
      <c r="L19" s="192" t="s">
        <v>54</v>
      </c>
      <c r="M19" s="192" t="s">
        <v>79</v>
      </c>
      <c r="N19" s="192" t="s">
        <v>54</v>
      </c>
      <c r="O19" s="192" t="s">
        <v>100</v>
      </c>
      <c r="P19" s="147"/>
      <c r="Q19" s="204">
        <f t="shared" si="0"/>
        <v>3850</v>
      </c>
      <c r="R19" s="205">
        <f>IF(E19="","",SUM(S19,T19,U19,V19,))</f>
        <v>2600</v>
      </c>
      <c r="S19" s="206"/>
      <c r="T19" s="144"/>
      <c r="U19" s="144">
        <v>0</v>
      </c>
      <c r="V19" s="144">
        <v>2600</v>
      </c>
      <c r="W19" s="207"/>
      <c r="X19" s="207"/>
      <c r="Y19" s="144"/>
      <c r="Z19" s="144">
        <v>1250</v>
      </c>
      <c r="AA19" s="147" t="s">
        <v>101</v>
      </c>
      <c r="AB19" s="140" t="s">
        <v>10</v>
      </c>
      <c r="AC19" s="140" t="s">
        <v>10</v>
      </c>
      <c r="AD19" s="140" t="s">
        <v>10</v>
      </c>
      <c r="AE19" s="133" t="s">
        <v>10</v>
      </c>
      <c r="AF19" s="133" t="s">
        <v>93</v>
      </c>
      <c r="AG19" s="133" t="s">
        <v>60</v>
      </c>
      <c r="AH19" s="146" t="s">
        <v>102</v>
      </c>
      <c r="AI19" s="146" t="s">
        <v>83</v>
      </c>
      <c r="AJ19" s="148" t="s">
        <v>63</v>
      </c>
    </row>
    <row r="20" spans="1:36" ht="138">
      <c r="A20" s="8"/>
      <c r="B20" s="9"/>
      <c r="C20" s="200">
        <v>13</v>
      </c>
      <c r="D20" s="132" t="s">
        <v>52</v>
      </c>
      <c r="E20" s="133" t="s">
        <v>53</v>
      </c>
      <c r="F20" s="133" t="s">
        <v>57</v>
      </c>
      <c r="G20" s="189" t="s">
        <v>57</v>
      </c>
      <c r="H20" s="147" t="s">
        <v>103</v>
      </c>
      <c r="I20" s="191">
        <f>IF(E20="補",VLOOKUP(H20,'[2]事業名一覧 '!$A$3:$C$55,3,FALSE),"")</f>
      </c>
      <c r="J20" s="140" t="s">
        <v>54</v>
      </c>
      <c r="K20" s="140" t="s">
        <v>57</v>
      </c>
      <c r="L20" s="192" t="s">
        <v>54</v>
      </c>
      <c r="M20" s="192" t="s">
        <v>104</v>
      </c>
      <c r="N20" s="192" t="s">
        <v>54</v>
      </c>
      <c r="O20" s="192" t="s">
        <v>57</v>
      </c>
      <c r="P20" s="147"/>
      <c r="Q20" s="204">
        <f t="shared" si="0"/>
        <v>5250</v>
      </c>
      <c r="R20" s="205">
        <f t="shared" si="1"/>
        <v>2250</v>
      </c>
      <c r="S20" s="206">
        <v>2250</v>
      </c>
      <c r="T20" s="144"/>
      <c r="U20" s="144"/>
      <c r="V20" s="144"/>
      <c r="W20" s="207"/>
      <c r="X20" s="207"/>
      <c r="Y20" s="144"/>
      <c r="Z20" s="144">
        <v>3000</v>
      </c>
      <c r="AA20" s="147" t="s">
        <v>105</v>
      </c>
      <c r="AB20" s="140" t="s">
        <v>10</v>
      </c>
      <c r="AC20" s="140" t="s">
        <v>10</v>
      </c>
      <c r="AD20" s="140" t="s">
        <v>10</v>
      </c>
      <c r="AE20" s="133" t="s">
        <v>10</v>
      </c>
      <c r="AF20" s="133" t="s">
        <v>59</v>
      </c>
      <c r="AG20" s="133" t="s">
        <v>60</v>
      </c>
      <c r="AH20" s="146" t="s">
        <v>106</v>
      </c>
      <c r="AI20" s="146" t="s">
        <v>83</v>
      </c>
      <c r="AJ20" s="148" t="s">
        <v>63</v>
      </c>
    </row>
    <row r="21" spans="1:36" s="210" customFormat="1" ht="121.5" thickBot="1">
      <c r="A21" s="208"/>
      <c r="B21" s="209"/>
      <c r="C21" s="212">
        <v>14</v>
      </c>
      <c r="D21" s="213" t="s">
        <v>11</v>
      </c>
      <c r="E21" s="214" t="s">
        <v>8</v>
      </c>
      <c r="F21" s="214" t="s">
        <v>9</v>
      </c>
      <c r="G21" s="215" t="s">
        <v>10</v>
      </c>
      <c r="H21" s="216" t="s">
        <v>107</v>
      </c>
      <c r="I21" s="217">
        <f>IF(E21="補",VLOOKUP(H21,'[2]事業名一覧 '!$A$3:$C$55,3,FALSE),"")</f>
      </c>
      <c r="J21" s="218" t="s">
        <v>10</v>
      </c>
      <c r="K21" s="218" t="s">
        <v>9</v>
      </c>
      <c r="L21" s="219" t="s">
        <v>9</v>
      </c>
      <c r="M21" s="219" t="s">
        <v>108</v>
      </c>
      <c r="N21" s="219" t="s">
        <v>9</v>
      </c>
      <c r="O21" s="219" t="s">
        <v>109</v>
      </c>
      <c r="P21" s="216"/>
      <c r="Q21" s="220">
        <f t="shared" si="0"/>
        <v>2000</v>
      </c>
      <c r="R21" s="221">
        <f t="shared" si="1"/>
        <v>1000</v>
      </c>
      <c r="S21" s="222"/>
      <c r="T21" s="223"/>
      <c r="U21" s="223">
        <v>0</v>
      </c>
      <c r="V21" s="223">
        <v>1000</v>
      </c>
      <c r="W21" s="224"/>
      <c r="X21" s="224"/>
      <c r="Y21" s="223"/>
      <c r="Z21" s="223">
        <v>1000</v>
      </c>
      <c r="AA21" s="216" t="s">
        <v>110</v>
      </c>
      <c r="AB21" s="218" t="s">
        <v>10</v>
      </c>
      <c r="AC21" s="218" t="s">
        <v>10</v>
      </c>
      <c r="AD21" s="218" t="s">
        <v>10</v>
      </c>
      <c r="AE21" s="214" t="s">
        <v>10</v>
      </c>
      <c r="AF21" s="214" t="s">
        <v>111</v>
      </c>
      <c r="AG21" s="214" t="s">
        <v>112</v>
      </c>
      <c r="AH21" s="225" t="s">
        <v>113</v>
      </c>
      <c r="AI21" s="225" t="s">
        <v>83</v>
      </c>
      <c r="AJ21" s="226" t="s">
        <v>114</v>
      </c>
    </row>
  </sheetData>
  <sheetProtection/>
  <mergeCells count="32">
    <mergeCell ref="W5:X5"/>
    <mergeCell ref="G4:G6"/>
    <mergeCell ref="J4:J6"/>
    <mergeCell ref="K4:K6"/>
    <mergeCell ref="M4:M6"/>
    <mergeCell ref="P4:P6"/>
    <mergeCell ref="Q4:Q6"/>
    <mergeCell ref="AH3:AH6"/>
    <mergeCell ref="AI3:AI6"/>
    <mergeCell ref="AJ3:AJ6"/>
    <mergeCell ref="AB3:AB6"/>
    <mergeCell ref="AC3:AC6"/>
    <mergeCell ref="AD3:AD6"/>
    <mergeCell ref="AE3:AE6"/>
    <mergeCell ref="AF3:AF6"/>
    <mergeCell ref="AG3:AG6"/>
    <mergeCell ref="I3:I6"/>
    <mergeCell ref="J3:K3"/>
    <mergeCell ref="L3:L6"/>
    <mergeCell ref="N3:N6"/>
    <mergeCell ref="O3:O6"/>
    <mergeCell ref="AA3:AA6"/>
    <mergeCell ref="R4:R5"/>
    <mergeCell ref="Y4:Y5"/>
    <mergeCell ref="Z4:Z5"/>
    <mergeCell ref="U5:V5"/>
    <mergeCell ref="C3:C6"/>
    <mergeCell ref="D3:D6"/>
    <mergeCell ref="E3:E6"/>
    <mergeCell ref="F3:F6"/>
    <mergeCell ref="H3:H6"/>
    <mergeCell ref="C1:AJ1"/>
  </mergeCells>
  <conditionalFormatting sqref="Y8:Y21">
    <cfRule type="expression" priority="11" dxfId="1">
      <formula>$E8="単"</formula>
    </cfRule>
  </conditionalFormatting>
  <conditionalFormatting sqref="S14:T21">
    <cfRule type="expression" priority="7" dxfId="1">
      <formula>$K14="○"</formula>
    </cfRule>
  </conditionalFormatting>
  <conditionalFormatting sqref="P8:P21">
    <cfRule type="expression" priority="13" dxfId="1">
      <formula>$O8&lt;&gt;"⑨推奨事業メニューよりも更に効果があると考える支援"</formula>
    </cfRule>
  </conditionalFormatting>
  <conditionalFormatting sqref="U14:X21">
    <cfRule type="expression" priority="9" dxfId="1">
      <formula>$E14="補"</formula>
    </cfRule>
  </conditionalFormatting>
  <conditionalFormatting sqref="T14:T21">
    <cfRule type="expression" priority="10" dxfId="1">
      <formula>$F14="－"</formula>
    </cfRule>
  </conditionalFormatting>
  <conditionalFormatting sqref="W8:X21">
    <cfRule type="expression" priority="12" dxfId="1">
      <formula>$G8="－"</formula>
    </cfRule>
  </conditionalFormatting>
  <conditionalFormatting sqref="U14:V21">
    <cfRule type="expression" priority="6" dxfId="6">
      <formula>AND($H14="妊娠出産子育て支援交付金",$K14="○")</formula>
    </cfRule>
    <cfRule type="expression" priority="8" dxfId="1">
      <formula>$J14="○"</formula>
    </cfRule>
  </conditionalFormatting>
  <conditionalFormatting sqref="V8 V10">
    <cfRule type="expression" priority="4" dxfId="1">
      <formula>$O8="－"</formula>
    </cfRule>
  </conditionalFormatting>
  <conditionalFormatting sqref="U9:V9 U13:V13">
    <cfRule type="expression" priority="3" dxfId="1">
      <formula>$O9="－"</formula>
    </cfRule>
  </conditionalFormatting>
  <conditionalFormatting sqref="S9:T9 S13:T13">
    <cfRule type="expression" priority="2" dxfId="1">
      <formula>$J9="－"</formula>
    </cfRule>
  </conditionalFormatting>
  <conditionalFormatting sqref="U13:V13 X13">
    <cfRule type="expression" priority="1" dxfId="1">
      <formula>$K$13="－"</formula>
    </cfRule>
  </conditionalFormatting>
  <dataValidations count="5">
    <dataValidation allowBlank="1" showInputMessage="1" showErrorMessage="1" prompt="国庫補助事業の場合は、事業名一覧から、対象国庫補助事業名をコピーして貼り付けてください。コピーする際にはダブルクリックするとエラーメッセージが表示されるので、セルを選択（一度だけクリック）しコピーしてください。また、貼り付けの際には値で貼り付けをしてください。" sqref="H14:H21"/>
    <dataValidation allowBlank="1" showErrorMessage="1" sqref="P8:P21 I8:I21 J8 J10:J11 K12"/>
    <dataValidation allowBlank="1" showInputMessage="1" showErrorMessage="1" prompt="国庫補助事業の名称や他の事業の名称と重複することがないようにしてください。&#10;語尾に(事務費)を付けてください。" sqref="H9 H13"/>
    <dataValidation allowBlank="1" showInputMessage="1" showErrorMessage="1" prompt="国庫補助事業の名称や他の事業の名称と重複することがないようにしてください。&#10;語尾に【低所得者世帯給付金】を付けてください。" sqref="H8"/>
    <dataValidation allowBlank="1" showInputMessage="1" showErrorMessage="1" prompt="国庫補助事業の名称や他の事業の名称と重複することがないようにしてください。" sqref="H10:H12"/>
  </dataValidations>
  <printOptions/>
  <pageMargins left="0.58" right="0.31" top="0.55" bottom="0.18" header="0.3" footer="0.3"/>
  <pageSetup fitToHeight="1" fitToWidth="1" orientation="landscape" paperSize="9" scale="2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N202007003</dc:creator>
  <cp:keywords/>
  <dc:description/>
  <cp:lastModifiedBy> </cp:lastModifiedBy>
  <cp:lastPrinted>2024-03-21T05:20:39Z</cp:lastPrinted>
  <dcterms:created xsi:type="dcterms:W3CDTF">2024-03-21T05:05:21Z</dcterms:created>
  <dcterms:modified xsi:type="dcterms:W3CDTF">2024-03-21T05:21:04Z</dcterms:modified>
  <cp:category/>
  <cp:version/>
  <cp:contentType/>
  <cp:contentStatus/>
</cp:coreProperties>
</file>