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pu08user\Desktop\"/>
    </mc:Choice>
  </mc:AlternateContent>
  <workbookProtection workbookPassword="8649" lockStructure="1"/>
  <bookViews>
    <workbookView xWindow="0" yWindow="0" windowWidth="20490" windowHeight="834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<sst xmlns="http://schemas.openxmlformats.org/spreadsheetml/2006/main" count="221" uniqueCount="110">
  <si>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</si>
  <si>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</si>
  <si>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</si>
  <si>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</si>
  <si>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</si>
  <si>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</si>
  <si>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</si>
  <si>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</si>
  <si>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</si>
  <si>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</si>
  <si>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</si>
  <si>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</si>
  <si>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</si>
  <si>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</si>
  <si>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</si>
  <si>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</si>
  <si>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</si>
  <si>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</si>
  <si>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</si>
  <si>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</si>
  <si>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</si>
  <si>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</si>
  <si>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</si>
  <si>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</si>
  <si>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</si>
  <si>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</si>
  <si>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</si>
  <si>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</si>
  <si>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</si>
  <si>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</si>
  <si>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</si>
  <si>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</si>
  <si>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</si>
  <si>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</si>
  <si>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</si>
  <si>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</si>
  <si>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</si>
  <si>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</si>
  <si>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</si>
  <si>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</si>
  <si>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</si>
  <si>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</si>
  <si>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</si>
  <si>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</si>
  <si>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</si>
  <si>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</si>
  <si>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</si>
  <si>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</si>
  <si>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</si>
  <si>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</si>
  <si>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</si>
  <si>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</si>
  <si>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</si>
  <si>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</si>
  <si>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</si>
  <si>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</si>
  <si>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</si>
  <si>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</si>
  <si>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</si>
  <si>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</si>
  <si>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</si>
  <si>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</si>
  <si>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</si>
  <si>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</si>
  <si>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</si>
  <si>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</si>
  <si>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</si>
  <si>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</si>
  <si>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</si>
  <si>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</si>
  <si>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</si>
  <si>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</si>
  <si>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</si>
  <si>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</si>
  <si>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</si>
  <si>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</si>
  <si>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</si>
  <si>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</si>
  <si>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</si>
  <si>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</si>
  <si>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</si>
  <si>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</si>
  <si>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</si>
  <si>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</si>
  <si>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</si>
  <si>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</si>
  <si>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</si>
  <si>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</si>
  <si>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</si>
  <si>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</si>
  <si>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</si>
  <si>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</si>
  <si>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</si>
  <si>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</si>
  <si>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</si>
  <si>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北海道　南富良野町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</si>
  <si>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</si>
  <si>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</si>
  <si>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</si>
  <si>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</si>
  <si>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</si>
  <si>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</si>
  <si>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</si>
  <si>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</si>
  <si>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</si>
  <si>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</si>
  <si>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</si>
  <si>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経営収支比率が低く料金回収率も低いため、料金収入以外の収入に依存しており、適正な使用料金収入の確保・汚水処理費の縮減を検討する必要がある。</t>
    <rPh sb="1" eb="3">
      <t>ケイエイ</t>
    </rPh>
    <rPh sb="3" eb="5">
      <t>シュウシ</t>
    </rPh>
    <rPh sb="5" eb="7">
      <t>ヒリツ</t>
    </rPh>
    <rPh sb="8" eb="9">
      <t>ヒク</t>
    </rPh>
    <rPh sb="10" eb="12">
      <t>リョウキン</t>
    </rPh>
    <rPh sb="12" eb="14">
      <t>カイシュウ</t>
    </rPh>
    <rPh sb="14" eb="15">
      <t>リツ</t>
    </rPh>
    <rPh sb="16" eb="17">
      <t>ヒク</t>
    </rPh>
    <rPh sb="21" eb="23">
      <t>リョウキン</t>
    </rPh>
    <rPh sb="23" eb="25">
      <t>シュウニュウ</t>
    </rPh>
    <rPh sb="25" eb="27">
      <t>イガイ</t>
    </rPh>
    <rPh sb="28" eb="30">
      <t>シュウニュウ</t>
    </rPh>
    <rPh sb="31" eb="33">
      <t>イゾン</t>
    </rPh>
    <rPh sb="38" eb="40">
      <t>テキセイ</t>
    </rPh>
    <rPh sb="41" eb="43">
      <t>シヨウ</t>
    </rPh>
    <rPh sb="43" eb="45">
      <t>リョウキン</t>
    </rPh>
    <rPh sb="45" eb="47">
      <t>シュウニュウ</t>
    </rPh>
    <rPh sb="48" eb="50">
      <t>カクホ</t>
    </rPh>
    <rPh sb="51" eb="53">
      <t>オスイ</t>
    </rPh>
    <rPh sb="53" eb="55">
      <t>ショリ</t>
    </rPh>
    <rPh sb="55" eb="56">
      <t>ヒ</t>
    </rPh>
    <rPh sb="57" eb="59">
      <t>シュクゲン</t>
    </rPh>
    <rPh sb="60" eb="62">
      <t>ケントウ</t>
    </rPh>
    <rPh sb="64" eb="66">
      <t>ヒツヨウ</t>
    </rPh>
    <phoneticPr fontId="4"/>
  </si>
  <si>
    <t>　法定耐用年数の経過施設等の更新・長寿命化については、適正な更新計画により財源の確保・投資計画の見直しを検討する必要がある。</t>
    <rPh sb="1" eb="3">
      <t>ホウテイ</t>
    </rPh>
    <rPh sb="3" eb="5">
      <t>タイヨウ</t>
    </rPh>
    <rPh sb="5" eb="7">
      <t>ネンスウ</t>
    </rPh>
    <rPh sb="8" eb="10">
      <t>ケイカ</t>
    </rPh>
    <rPh sb="10" eb="12">
      <t>シセツ</t>
    </rPh>
    <rPh sb="12" eb="13">
      <t>トウ</t>
    </rPh>
    <rPh sb="14" eb="16">
      <t>コウシン</t>
    </rPh>
    <rPh sb="17" eb="18">
      <t>チョウ</t>
    </rPh>
    <rPh sb="18" eb="21">
      <t>ジュミョウカ</t>
    </rPh>
    <rPh sb="27" eb="29">
      <t>テキセイ</t>
    </rPh>
    <rPh sb="30" eb="32">
      <t>コウシン</t>
    </rPh>
    <rPh sb="32" eb="34">
      <t>ケイカク</t>
    </rPh>
    <rPh sb="37" eb="39">
      <t>ザイゲン</t>
    </rPh>
    <rPh sb="40" eb="42">
      <t>カクホ</t>
    </rPh>
    <rPh sb="43" eb="45">
      <t>トウシ</t>
    </rPh>
    <rPh sb="45" eb="47">
      <t>ケイカク</t>
    </rPh>
    <rPh sb="48" eb="50">
      <t>ミナオ</t>
    </rPh>
    <rPh sb="52" eb="54">
      <t>ケントウ</t>
    </rPh>
    <rPh sb="56" eb="58">
      <t>ヒツヨウ</t>
    </rPh>
    <phoneticPr fontId="4"/>
  </si>
  <si>
    <t>　使用料収入以外の収入に依存していることから、維持管理費の縮減・料金の見直しを検討し、施設等の計画的更新や財源確保・投資のあり方についても検討する必要がある。</t>
    <rPh sb="1" eb="4">
      <t>シヨウリョウ</t>
    </rPh>
    <rPh sb="4" eb="6">
      <t>シュウニュウ</t>
    </rPh>
    <rPh sb="6" eb="8">
      <t>イガイ</t>
    </rPh>
    <rPh sb="9" eb="11">
      <t>シュウニュウ</t>
    </rPh>
    <rPh sb="12" eb="14">
      <t>イゾン</t>
    </rPh>
    <rPh sb="23" eb="25">
      <t>イジ</t>
    </rPh>
    <rPh sb="25" eb="28">
      <t>カンリヒ</t>
    </rPh>
    <rPh sb="29" eb="31">
      <t>シュクゲン</t>
    </rPh>
    <rPh sb="32" eb="34">
      <t>リョウキン</t>
    </rPh>
    <rPh sb="35" eb="37">
      <t>ミナオ</t>
    </rPh>
    <rPh sb="39" eb="41">
      <t>ケントウ</t>
    </rPh>
    <rPh sb="43" eb="45">
      <t>シセツ</t>
    </rPh>
    <rPh sb="45" eb="46">
      <t>トウ</t>
    </rPh>
    <rPh sb="47" eb="50">
      <t>ケイカクテキ</t>
    </rPh>
    <rPh sb="50" eb="52">
      <t>コウシン</t>
    </rPh>
    <rPh sb="53" eb="55">
      <t>ザイゲン</t>
    </rPh>
    <rPh sb="55" eb="57">
      <t>カクホ</t>
    </rPh>
    <rPh sb="58" eb="60">
      <t>トウシ</t>
    </rPh>
    <rPh sb="63" eb="64">
      <t>カタ</t>
    </rPh>
    <rPh sb="69" eb="71">
      <t>ケントウ</t>
    </rPh>
    <rPh sb="73" eb="7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</si>
</sst>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474512"/>
        <c:axId val="210347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474512"/>
        <c:axId val="2103479408"/>
      </c:lineChart>
      <c:dateAx>
        <c:axId val="210347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479408"/>
        <c:crosses val="autoZero"/>
        <c:auto val="1"/>
        <c:lblOffset val="100"/>
        <c:baseTimeUnit val="years"/>
      </c:dateAx>
      <c:valAx>
        <c:axId val="210347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347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44.26</c:v>
                </c:pt>
                <c:pt idx="1">
                  <c:v>45.85</c:v>
                </c:pt>
                <c:pt idx="2">
                  <c:v>45.22</c:v>
                </c:pt>
                <c:pt idx="3">
                  <c:v>42.66</c:v>
                </c:pt>
                <c:pt idx="4">
                  <c:v>42.98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152240"/>
        <c:axId val="211615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152240"/>
        <c:axId val="2116155504"/>
      </c:lineChart>
      <c:dateAx>
        <c:axId val="211615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155504"/>
        <c:crosses val="autoZero"/>
        <c:auto val="1"/>
        <c:lblOffset val="100"/>
        <c:baseTimeUnit val="years"/>
      </c:dateAx>
      <c:valAx>
        <c:axId val="211615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615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</c:v>
                </c:pt>
                <c:pt idx="1">
                  <c:v>96</c:v>
                </c:pt>
                <c:pt idx="2">
                  <c:v>96.83</c:v>
                </c:pt>
                <c:pt idx="3">
                  <c:v>97.45</c:v>
                </c:pt>
                <c:pt idx="4">
                  <c:v>97.63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151696"/>
        <c:axId val="211615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151696"/>
        <c:axId val="2116152784"/>
      </c:lineChart>
      <c:dateAx>
        <c:axId val="211615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152784"/>
        <c:crosses val="autoZero"/>
        <c:auto val="1"/>
        <c:lblOffset val="100"/>
        <c:baseTimeUnit val="years"/>
      </c:dateAx>
      <c:valAx>
        <c:axId val="211615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615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58.4</c:v>
                </c:pt>
                <c:pt idx="1">
                  <c:v>77.069999999999993</c:v>
                </c:pt>
                <c:pt idx="2">
                  <c:v>62.2</c:v>
                </c:pt>
                <c:pt idx="3">
                  <c:v>57.56</c:v>
                </c:pt>
                <c:pt idx="4">
                  <c:v>57.19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477776"/>
        <c:axId val="210348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477776"/>
        <c:axId val="2103480496"/>
      </c:lineChart>
      <c:dateAx>
        <c:axId val="210347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3480496"/>
        <c:crosses val="autoZero"/>
        <c:auto val="1"/>
        <c:lblOffset val="100"/>
        <c:baseTimeUnit val="years"/>
      </c:dateAx>
      <c:valAx>
        <c:axId val="210348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347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4528"/>
        <c:axId val="21157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54528"/>
        <c:axId val="2115751808"/>
      </c:lineChart>
      <c:dateAx>
        <c:axId val="211575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51808"/>
        <c:crosses val="autoZero"/>
        <c:auto val="1"/>
        <c:lblOffset val="100"/>
        <c:baseTimeUnit val="years"/>
      </c:dateAx>
      <c:valAx>
        <c:axId val="21157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5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62688"/>
        <c:axId val="211575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62688"/>
        <c:axId val="2115758336"/>
      </c:lineChart>
      <c:dateAx>
        <c:axId val="211576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58336"/>
        <c:crosses val="autoZero"/>
        <c:auto val="1"/>
        <c:lblOffset val="100"/>
        <c:baseTimeUnit val="years"/>
      </c:dateAx>
      <c:valAx>
        <c:axId val="211575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6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2352"/>
        <c:axId val="211575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52352"/>
        <c:axId val="2115753984"/>
      </c:lineChart>
      <c:dateAx>
        <c:axId val="21157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53984"/>
        <c:crosses val="autoZero"/>
        <c:auto val="1"/>
        <c:lblOffset val="100"/>
        <c:baseTimeUnit val="years"/>
      </c:dateAx>
      <c:valAx>
        <c:axId val="211575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65952"/>
        <c:axId val="211575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65952"/>
        <c:axId val="2115758880"/>
      </c:lineChart>
      <c:dateAx>
        <c:axId val="21157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58880"/>
        <c:crosses val="autoZero"/>
        <c:auto val="1"/>
        <c:lblOffset val="100"/>
        <c:baseTimeUnit val="years"/>
      </c:dateAx>
      <c:valAx>
        <c:axId val="211575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1040.68</c:v>
                </c:pt>
                <c:pt idx="1">
                  <c:v>1018.94</c:v>
                </c:pt>
                <c:pt idx="2">
                  <c:v>1585.12</c:v>
                </c:pt>
                <c:pt idx="3">
                  <c:v>2082.5300000000002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57248"/>
        <c:axId val="211575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57248"/>
        <c:axId val="2115757792"/>
      </c:lineChart>
      <c:dateAx>
        <c:axId val="211575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57792"/>
        <c:crosses val="autoZero"/>
        <c:auto val="1"/>
        <c:lblOffset val="100"/>
        <c:baseTimeUnit val="years"/>
      </c:dateAx>
      <c:valAx>
        <c:axId val="211575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5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44.28</c:v>
                </c:pt>
                <c:pt idx="1">
                  <c:v>43.92</c:v>
                </c:pt>
                <c:pt idx="2">
                  <c:v>43.84</c:v>
                </c:pt>
                <c:pt idx="3">
                  <c:v>41.14</c:v>
                </c:pt>
                <c:pt idx="4">
                  <c:v>40.31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763232"/>
        <c:axId val="211576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763232"/>
        <c:axId val="2115763776"/>
      </c:lineChart>
      <c:dateAx>
        <c:axId val="211576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5763776"/>
        <c:crosses val="autoZero"/>
        <c:auto val="1"/>
        <c:lblOffset val="100"/>
        <c:baseTimeUnit val="years"/>
      </c:dateAx>
      <c:valAx>
        <c:axId val="211576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576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365.62</c:v>
                </c:pt>
                <c:pt idx="1">
                  <c:v>372.11</c:v>
                </c:pt>
                <c:pt idx="2">
                  <c:v>382.58</c:v>
                </c:pt>
                <c:pt idx="3">
                  <c:v>421.51</c:v>
                </c:pt>
                <c:pt idx="4">
                  <c:v>430.83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160400"/>
        <c:axId val="211615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160400"/>
        <c:axId val="2116159312"/>
      </c:lineChart>
      <c:dateAx>
        <c:axId val="211616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6159312"/>
        <c:crosses val="autoZero"/>
        <c:auto val="1"/>
        <c:lblOffset val="100"/>
        <c:baseTimeUnit val="years"/>
      </c:dateAx>
      <c:valAx>
        <c:axId val="211615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616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北海道　南富良野町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2643</v>
      </c>
      <c r="AM8" s="47"/>
      <c r="AN8" s="47"/>
      <c r="AO8" s="47"/>
      <c r="AP8" s="47"/>
      <c r="AQ8" s="47"/>
      <c r="AR8" s="47"/>
      <c r="AS8" s="47"/>
      <c r="AT8" s="43">
        <f>データ!S6</f>
        <v>665.54</v>
      </c>
      <c r="AU8" s="43"/>
      <c r="AV8" s="43"/>
      <c r="AW8" s="43"/>
      <c r="AX8" s="43"/>
      <c r="AY8" s="43"/>
      <c r="AZ8" s="43"/>
      <c r="BA8" s="43"/>
      <c r="BB8" s="43">
        <f>データ!T6</f>
        <v>3.97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67.540000000000006</v>
      </c>
      <c r="Q10" s="43"/>
      <c r="R10" s="43"/>
      <c r="S10" s="43"/>
      <c r="T10" s="43"/>
      <c r="U10" s="43"/>
      <c r="V10" s="43"/>
      <c r="W10" s="43">
        <f>データ!P6</f>
        <v>91.01</v>
      </c>
      <c r="X10" s="43"/>
      <c r="Y10" s="43"/>
      <c r="Z10" s="43"/>
      <c r="AA10" s="43"/>
      <c r="AB10" s="43"/>
      <c r="AC10" s="43"/>
      <c r="AD10" s="47">
        <f>データ!Q6</f>
        <v>3087</v>
      </c>
      <c r="AE10" s="47"/>
      <c r="AF10" s="47"/>
      <c r="AG10" s="47"/>
      <c r="AH10" s="47"/>
      <c r="AI10" s="47"/>
      <c r="AJ10" s="47"/>
      <c r="AK10" s="2"/>
      <c r="AL10" s="47">
        <f>データ!U6</f>
        <v>1771</v>
      </c>
      <c r="AM10" s="47"/>
      <c r="AN10" s="47"/>
      <c r="AO10" s="47"/>
      <c r="AP10" s="47"/>
      <c r="AQ10" s="47"/>
      <c r="AR10" s="47"/>
      <c r="AS10" s="47"/>
      <c r="AT10" s="43">
        <f>データ!V6</f>
        <v>1.25</v>
      </c>
      <c r="AU10" s="43"/>
      <c r="AV10" s="43"/>
      <c r="AW10" s="43"/>
      <c r="AX10" s="43"/>
      <c r="AY10" s="43"/>
      <c r="AZ10" s="43"/>
      <c r="BA10" s="43"/>
      <c r="BB10" s="43">
        <f>データ!W6</f>
        <v>1416.8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2015</v>
      </c>
      <c r="C6" s="31">
        <f t="shared" ref="C6:W6" si="3">C7</f>
        <v>14621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北海道　南富良野町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67.540000000000006</v>
      </c>
      <c r="P6" s="32">
        <f t="shared" si="3"/>
        <v>91.01</v>
      </c>
      <c r="Q6" s="32">
        <f t="shared" si="3"/>
        <v>3087</v>
      </c>
      <c r="R6" s="32">
        <f t="shared" si="3"/>
        <v>2643</v>
      </c>
      <c r="S6" s="32">
        <f t="shared" si="3"/>
        <v>665.54</v>
      </c>
      <c r="T6" s="32">
        <f t="shared" si="3"/>
        <v>3.97</v>
      </c>
      <c r="U6" s="32">
        <f t="shared" si="3"/>
        <v>1771</v>
      </c>
      <c r="V6" s="32">
        <f t="shared" si="3"/>
        <v>1.25</v>
      </c>
      <c r="W6" s="32">
        <f t="shared" si="3"/>
        <v>1416.8</v>
      </c>
      <c r="X6" s="33">
        <f>IF(X7="",NA(),X7)</f>
        <v>58.4</v>
      </c>
      <c r="Y6" s="33">
        <f t="shared" ref="Y6:AG6" si="4">IF(Y7="",NA(),Y7)</f>
        <v>77.069999999999993</v>
      </c>
      <c r="Z6" s="33">
        <f t="shared" si="4"/>
        <v>62.2</v>
      </c>
      <c r="AA6" s="33">
        <f t="shared" si="4"/>
        <v>57.56</v>
      </c>
      <c r="AB6" s="33">
        <f t="shared" si="4"/>
        <v>57.19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1040.68</v>
      </c>
      <c r="BF6" s="33">
        <f t="shared" ref="BF6:BN6" si="7">IF(BF7="",NA(),BF7)</f>
        <v>1018.94</v>
      </c>
      <c r="BG6" s="33">
        <f t="shared" si="7"/>
        <v>1585.12</v>
      </c>
      <c r="BH6" s="33">
        <f t="shared" si="7"/>
        <v>2082.5300000000002</v>
      </c>
      <c r="BI6" s="32">
        <f t="shared" si="7"/>
        <v>0</v>
      </c>
      <c r="BJ6" s="33">
        <f t="shared" si="7"/>
        <v>1835.56</v>
      </c>
      <c r="BK6" s="33">
        <f t="shared" si="7"/>
        <v>1716.82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44.28</v>
      </c>
      <c r="BQ6" s="33">
        <f t="shared" ref="BQ6:BY6" si="8">IF(BQ7="",NA(),BQ7)</f>
        <v>43.92</v>
      </c>
      <c r="BR6" s="33">
        <f t="shared" si="8"/>
        <v>43.84</v>
      </c>
      <c r="BS6" s="33">
        <f t="shared" si="8"/>
        <v>41.14</v>
      </c>
      <c r="BT6" s="33">
        <f t="shared" si="8"/>
        <v>40.31</v>
      </c>
      <c r="BU6" s="33">
        <f t="shared" si="8"/>
        <v>52.89</v>
      </c>
      <c r="BV6" s="33">
        <f t="shared" si="8"/>
        <v>51.73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365.62</v>
      </c>
      <c r="CB6" s="33">
        <f t="shared" ref="CB6:CJ6" si="9">IF(CB7="",NA(),CB7)</f>
        <v>372.11</v>
      </c>
      <c r="CC6" s="33">
        <f t="shared" si="9"/>
        <v>382.58</v>
      </c>
      <c r="CD6" s="33">
        <f t="shared" si="9"/>
        <v>421.51</v>
      </c>
      <c r="CE6" s="33">
        <f t="shared" si="9"/>
        <v>430.83</v>
      </c>
      <c r="CF6" s="33">
        <f t="shared" si="9"/>
        <v>300.52</v>
      </c>
      <c r="CG6" s="33">
        <f t="shared" si="9"/>
        <v>310.47000000000003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44.26</v>
      </c>
      <c r="CM6" s="33">
        <f t="shared" ref="CM6:CU6" si="10">IF(CM7="",NA(),CM7)</f>
        <v>45.85</v>
      </c>
      <c r="CN6" s="33">
        <f t="shared" si="10"/>
        <v>45.22</v>
      </c>
      <c r="CO6" s="33">
        <f t="shared" si="10"/>
        <v>42.66</v>
      </c>
      <c r="CP6" s="33">
        <f t="shared" si="10"/>
        <v>42.98</v>
      </c>
      <c r="CQ6" s="33">
        <f t="shared" si="10"/>
        <v>36.799999999999997</v>
      </c>
      <c r="CR6" s="33">
        <f t="shared" si="10"/>
        <v>36.67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96</v>
      </c>
      <c r="CX6" s="33">
        <f t="shared" ref="CX6:DF6" si="11">IF(CX7="",NA(),CX7)</f>
        <v>96</v>
      </c>
      <c r="CY6" s="33">
        <f t="shared" si="11"/>
        <v>96.83</v>
      </c>
      <c r="CZ6" s="33">
        <f t="shared" si="11"/>
        <v>97.45</v>
      </c>
      <c r="DA6" s="33">
        <f t="shared" si="11"/>
        <v>97.63</v>
      </c>
      <c r="DB6" s="33">
        <f t="shared" si="11"/>
        <v>71.62</v>
      </c>
      <c r="DC6" s="33">
        <f t="shared" si="11"/>
        <v>71.239999999999995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14621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67.540000000000006</v>
      </c>
      <c r="P7" s="36">
        <v>91.01</v>
      </c>
      <c r="Q7" s="36">
        <v>3087</v>
      </c>
      <c r="R7" s="36">
        <v>2643</v>
      </c>
      <c r="S7" s="36">
        <v>665.54</v>
      </c>
      <c r="T7" s="36">
        <v>3.97</v>
      </c>
      <c r="U7" s="36">
        <v>1771</v>
      </c>
      <c r="V7" s="36">
        <v>1.25</v>
      </c>
      <c r="W7" s="36">
        <v>1416.8</v>
      </c>
      <c r="X7" s="36">
        <v>58.4</v>
      </c>
      <c r="Y7" s="36">
        <v>77.069999999999993</v>
      </c>
      <c r="Z7" s="36">
        <v>62.2</v>
      </c>
      <c r="AA7" s="36">
        <v>57.56</v>
      </c>
      <c r="AB7" s="36">
        <v>57.19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1040.68</v>
      </c>
      <c r="BF7" s="36">
        <v>1018.94</v>
      </c>
      <c r="BG7" s="36">
        <v>1585.12</v>
      </c>
      <c r="BH7" s="36">
        <v>2082.5300000000002</v>
      </c>
      <c r="BI7" s="36">
        <v>0</v>
      </c>
      <c r="BJ7" s="36">
        <v>1835.56</v>
      </c>
      <c r="BK7" s="36">
        <v>1716.82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44.28</v>
      </c>
      <c r="BQ7" s="36">
        <v>43.92</v>
      </c>
      <c r="BR7" s="36">
        <v>43.84</v>
      </c>
      <c r="BS7" s="36">
        <v>41.14</v>
      </c>
      <c r="BT7" s="36">
        <v>40.31</v>
      </c>
      <c r="BU7" s="36">
        <v>52.89</v>
      </c>
      <c r="BV7" s="36">
        <v>51.73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365.62</v>
      </c>
      <c r="CB7" s="36">
        <v>372.11</v>
      </c>
      <c r="CC7" s="36">
        <v>382.58</v>
      </c>
      <c r="CD7" s="36">
        <v>421.51</v>
      </c>
      <c r="CE7" s="36">
        <v>430.83</v>
      </c>
      <c r="CF7" s="36">
        <v>300.52</v>
      </c>
      <c r="CG7" s="36">
        <v>310.47000000000003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44.26</v>
      </c>
      <c r="CM7" s="36">
        <v>45.85</v>
      </c>
      <c r="CN7" s="36">
        <v>45.22</v>
      </c>
      <c r="CO7" s="36">
        <v>42.66</v>
      </c>
      <c r="CP7" s="36">
        <v>42.98</v>
      </c>
      <c r="CQ7" s="36">
        <v>36.799999999999997</v>
      </c>
      <c r="CR7" s="36">
        <v>36.67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96</v>
      </c>
      <c r="CX7" s="36">
        <v>96</v>
      </c>
      <c r="CY7" s="36">
        <v>96.83</v>
      </c>
      <c r="CZ7" s="36">
        <v>97.45</v>
      </c>
      <c r="DA7" s="36">
        <v>97.63</v>
      </c>
      <c r="DB7" s="36">
        <v>71.62</v>
      </c>
      <c r="DC7" s="36">
        <v>71.239999999999995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2017-02-14T04:32:13Z</cp:lastPrinted>
  <dcterms:created xsi:type="dcterms:W3CDTF">2017-02-08T02:57:24Z</dcterms:created>
  <dcterms:modified xsi:type="dcterms:W3CDTF">2017-02-14T04:34:41Z</dcterms:modified>
  <cp:category/>
</cp:coreProperties>
</file>