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DehlWmenwvHE32ukyY0OAULdxjeuOYVA2ZF/vrqPnE3RFziRyGNvg1VK7rQW9CUYsnh2TwiHREJs/sijoSrI8Q==" workbookSaltValue="mpjJMlO/lUcnH4mmiqOke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<sst xmlns="http://schemas.openxmlformats.org/spreadsheetml/2006/main" count="228" uniqueCount="115">
  <si>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</si>
  <si>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</si>
  <si>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</si>
  <si>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</si>
  <si>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</si>
  <si>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</si>
  <si>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</si>
  <si>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</si>
  <si>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</si>
  <si>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</si>
  <si>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</si>
  <si>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</si>
  <si>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</si>
  <si>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</si>
  <si>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</si>
  <si>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</si>
  <si>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</si>
  <si>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</si>
  <si>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</si>
  <si>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</si>
  <si>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</si>
  <si>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</si>
  <si>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</si>
  <si>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</si>
  <si>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</si>
  <si>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</si>
  <si>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</si>
  <si>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</si>
  <si>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</si>
  <si>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</si>
  <si>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</si>
  <si>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</si>
  <si>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</si>
  <si>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</si>
  <si>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</si>
  <si>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</si>
  <si>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</si>
  <si>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</si>
  <si>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</si>
  <si>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</si>
  <si>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</si>
  <si>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</si>
  <si>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</si>
  <si>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</si>
  <si>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</si>
  <si>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</si>
  <si>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</si>
  <si>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</si>
  <si>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</si>
  <si>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</si>
  <si>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</si>
  <si>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</si>
  <si>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</si>
  <si>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</si>
  <si>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</si>
  <si>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</si>
  <si>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</si>
  <si>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</si>
  <si>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</si>
  <si>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</si>
  <si>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</si>
  <si>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</si>
  <si>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</si>
  <si>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</si>
  <si>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</si>
  <si>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</si>
  <si>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</si>
  <si>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</si>
  <si>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</si>
  <si>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</si>
  <si>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</si>
  <si>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</si>
  <si>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</si>
  <si>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</si>
  <si>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</si>
  <si>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</si>
  <si>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</si>
  <si>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</si>
  <si>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</si>
  <si>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</si>
  <si>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</si>
  <si>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</si>
  <si>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</si>
  <si>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</si>
  <si>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</si>
  <si>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</si>
  <si>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</si>
  <si>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</si>
  <si>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</si>
  <si>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</si>
  <si>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</si>
  <si>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</si>
  <si>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</si>
  <si>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</si>
  <si>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</si>
  <si>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</si>
  <si>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</si>
  <si>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</si>
  <si>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</si>
  <si>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南富良野町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</si>
  <si>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</si>
  <si>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</si>
  <si>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</si>
  <si>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</si>
  <si>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</si>
  <si>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</si>
  <si>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</si>
  <si>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</si>
  <si>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</si>
  <si>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</si>
  <si>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</si>
  <si>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</si>
  <si>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法定耐用年数の経過施設等の更新・長寿命化については、適正な更新計画により財源の確保・投資計画の見直しを検討する必要があります。</t>
    <rPh sb="1" eb="3">
      <t>ホウテイ</t>
    </rPh>
    <rPh sb="3" eb="5">
      <t>タイヨウ</t>
    </rPh>
    <rPh sb="5" eb="7">
      <t>ネンスウ</t>
    </rPh>
    <rPh sb="8" eb="10">
      <t>ケイカ</t>
    </rPh>
    <rPh sb="10" eb="13">
      <t>シセツナド</t>
    </rPh>
    <rPh sb="14" eb="16">
      <t>コウシン</t>
    </rPh>
    <rPh sb="17" eb="18">
      <t>チョウ</t>
    </rPh>
    <rPh sb="18" eb="21">
      <t>ジュミョウカ</t>
    </rPh>
    <rPh sb="27" eb="29">
      <t>テキセイ</t>
    </rPh>
    <rPh sb="30" eb="32">
      <t>コウシン</t>
    </rPh>
    <rPh sb="32" eb="34">
      <t>ケイカク</t>
    </rPh>
    <rPh sb="37" eb="39">
      <t>ザイゲン</t>
    </rPh>
    <rPh sb="40" eb="42">
      <t>カクホ</t>
    </rPh>
    <rPh sb="43" eb="45">
      <t>トウシ</t>
    </rPh>
    <rPh sb="45" eb="47">
      <t>ケイカク</t>
    </rPh>
    <rPh sb="48" eb="50">
      <t>ミナオ</t>
    </rPh>
    <rPh sb="52" eb="54">
      <t>ケントウ</t>
    </rPh>
    <rPh sb="56" eb="58">
      <t>ヒツヨウ</t>
    </rPh>
    <phoneticPr fontId="15"/>
  </si>
  <si>
    <t>　使用料収入以外の収入に依存していることから、維持管理費の縮減・料金の見直しを検討し、施設等の計画的更新や財源確保・投資のあり方についても検討する必要があります。</t>
    <rPh sb="1" eb="4">
      <t>シヨウリョウ</t>
    </rPh>
    <rPh sb="4" eb="6">
      <t>シュウニュウ</t>
    </rPh>
    <rPh sb="6" eb="8">
      <t>イガイ</t>
    </rPh>
    <rPh sb="9" eb="11">
      <t>シュウニュウ</t>
    </rPh>
    <rPh sb="12" eb="14">
      <t>イゾン</t>
    </rPh>
    <rPh sb="23" eb="25">
      <t>イジ</t>
    </rPh>
    <rPh sb="25" eb="27">
      <t>カンリ</t>
    </rPh>
    <rPh sb="27" eb="28">
      <t>ヒ</t>
    </rPh>
    <rPh sb="29" eb="31">
      <t>シュクゲン</t>
    </rPh>
    <rPh sb="32" eb="34">
      <t>リョウキン</t>
    </rPh>
    <rPh sb="35" eb="37">
      <t>ミナオ</t>
    </rPh>
    <rPh sb="39" eb="41">
      <t>ケントウ</t>
    </rPh>
    <rPh sb="43" eb="45">
      <t>シセツ</t>
    </rPh>
    <rPh sb="45" eb="46">
      <t>ナド</t>
    </rPh>
    <rPh sb="47" eb="50">
      <t>ケイカクテキ</t>
    </rPh>
    <rPh sb="50" eb="52">
      <t>コウシン</t>
    </rPh>
    <rPh sb="53" eb="55">
      <t>ザイゲン</t>
    </rPh>
    <rPh sb="55" eb="57">
      <t>カクホ</t>
    </rPh>
    <rPh sb="58" eb="60">
      <t>トウシ</t>
    </rPh>
    <rPh sb="63" eb="64">
      <t>カタ</t>
    </rPh>
    <rPh sb="69" eb="71">
      <t>ケントウ</t>
    </rPh>
    <rPh sb="73" eb="75">
      <t>ヒツヨウ</t>
    </rPh>
    <phoneticPr fontId="15"/>
  </si>
  <si>
    <t>　経営収支比率が低く料金回収率も低いため、料金収入以外の収入に依存しており、適正な使用料金収入の確保・汚水処理費の縮減を検討する必要があります。
④企業債残高対事業規模比率(％)
H27 該当値 0.00 → 2029.27 に修正
H28 該当値 0.00 → 2057.47 に修正</t>
    <rPh sb="1" eb="3">
      <t>ケイエイ</t>
    </rPh>
    <rPh sb="3" eb="5">
      <t>シュウシ</t>
    </rPh>
    <rPh sb="5" eb="7">
      <t>ヒリツ</t>
    </rPh>
    <rPh sb="8" eb="9">
      <t>ヒク</t>
    </rPh>
    <rPh sb="10" eb="12">
      <t>リョウキン</t>
    </rPh>
    <rPh sb="12" eb="14">
      <t>カイシュウ</t>
    </rPh>
    <rPh sb="14" eb="15">
      <t>リツ</t>
    </rPh>
    <rPh sb="16" eb="17">
      <t>ヒク</t>
    </rPh>
    <rPh sb="21" eb="23">
      <t>リョウキン</t>
    </rPh>
    <rPh sb="23" eb="25">
      <t>シュウニュウ</t>
    </rPh>
    <rPh sb="25" eb="27">
      <t>イガイ</t>
    </rPh>
    <rPh sb="28" eb="30">
      <t>シュウニュウ</t>
    </rPh>
    <rPh sb="31" eb="33">
      <t>イゾン</t>
    </rPh>
    <rPh sb="38" eb="40">
      <t>テキセイ</t>
    </rPh>
    <rPh sb="41" eb="43">
      <t>シヨウ</t>
    </rPh>
    <rPh sb="43" eb="45">
      <t>リョウキン</t>
    </rPh>
    <rPh sb="45" eb="47">
      <t>シュウニュウ</t>
    </rPh>
    <rPh sb="48" eb="50">
      <t>カクホ</t>
    </rPh>
    <rPh sb="51" eb="53">
      <t>オスイ</t>
    </rPh>
    <rPh sb="53" eb="55">
      <t>ショリ</t>
    </rPh>
    <rPh sb="55" eb="56">
      <t>ヒ</t>
    </rPh>
    <rPh sb="57" eb="59">
      <t>シュクゲン</t>
    </rPh>
    <rPh sb="60" eb="62">
      <t>ケントウ</t>
    </rPh>
    <rPh sb="64" eb="66">
      <t>ヒツヨウ</t>
    </rPh>
    <rPh sb="75" eb="77">
      <t>キギョウ</t>
    </rPh>
    <rPh sb="77" eb="78">
      <t>サイ</t>
    </rPh>
    <rPh sb="78" eb="80">
      <t>ザンダカ</t>
    </rPh>
    <rPh sb="95" eb="97">
      <t>ガイトウ</t>
    </rPh>
    <rPh sb="97" eb="98">
      <t>アタイ</t>
    </rPh>
    <rPh sb="115" eb="117">
      <t>シュウセイ</t>
    </rPh>
    <rPh sb="122" eb="124">
      <t>ガイトウ</t>
    </rPh>
    <rPh sb="124" eb="125">
      <t>アタイ</t>
    </rPh>
    <rPh sb="142" eb="144">
      <t>シュウセイ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</si>
</sst>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1E-45F5-A637-F84058D7D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49728"/>
        <c:axId val="13667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1E-45F5-A637-F84058D7D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49728"/>
        <c:axId val="136672384"/>
      </c:lineChart>
      <c:dateAx>
        <c:axId val="13664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672384"/>
        <c:crosses val="autoZero"/>
        <c:auto val="1"/>
        <c:lblOffset val="100"/>
        <c:baseTimeUnit val="years"/>
      </c:dateAx>
      <c:valAx>
        <c:axId val="13667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64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42.66</c:v>
                </c:pt>
                <c:pt idx="1">
                  <c:v>42.98</c:v>
                </c:pt>
                <c:pt idx="2">
                  <c:v>44.74</c:v>
                </c:pt>
                <c:pt idx="3">
                  <c:v>79.239999999999995</c:v>
                </c:pt>
                <c:pt idx="4">
                  <c:v>77.61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DB-4D96-BDAC-D342C1581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861760"/>
        <c:axId val="137888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0DB-4D96-BDAC-D342C1581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61760"/>
        <c:axId val="137888512"/>
      </c:lineChart>
      <c:dateAx>
        <c:axId val="13786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888512"/>
        <c:crosses val="autoZero"/>
        <c:auto val="1"/>
        <c:lblOffset val="100"/>
        <c:baseTimeUnit val="years"/>
      </c:dateAx>
      <c:valAx>
        <c:axId val="137888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861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97.45</c:v>
                </c:pt>
                <c:pt idx="1">
                  <c:v>97.63</c:v>
                </c:pt>
                <c:pt idx="2">
                  <c:v>98.12</c:v>
                </c:pt>
                <c:pt idx="3">
                  <c:v>98.52</c:v>
                </c:pt>
                <c:pt idx="4">
                  <c:v>98.66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21-49F1-A6CA-28963D5AD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907200"/>
        <c:axId val="137909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821-49F1-A6CA-28963D5AD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907200"/>
        <c:axId val="137909376"/>
      </c:lineChart>
      <c:dateAx>
        <c:axId val="137907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909376"/>
        <c:crosses val="autoZero"/>
        <c:auto val="1"/>
        <c:lblOffset val="100"/>
        <c:baseTimeUnit val="years"/>
      </c:dateAx>
      <c:valAx>
        <c:axId val="137909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907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57.56</c:v>
                </c:pt>
                <c:pt idx="1">
                  <c:v>57.19</c:v>
                </c:pt>
                <c:pt idx="2">
                  <c:v>63.89</c:v>
                </c:pt>
                <c:pt idx="3">
                  <c:v>62.04</c:v>
                </c:pt>
                <c:pt idx="4">
                  <c:v>53.85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0D7-4646-9B25-76AE820CF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699264"/>
        <c:axId val="13736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D7-4646-9B25-76AE820CF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699264"/>
        <c:axId val="137364992"/>
      </c:lineChart>
      <c:dateAx>
        <c:axId val="13669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364992"/>
        <c:crosses val="autoZero"/>
        <c:auto val="1"/>
        <c:lblOffset val="100"/>
        <c:baseTimeUnit val="years"/>
      </c:dateAx>
      <c:valAx>
        <c:axId val="13736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69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76-4A74-AB51-AFCA52BCF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404416"/>
        <c:axId val="13740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76-4A74-AB51-AFCA52BCF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04416"/>
        <c:axId val="137406336"/>
      </c:lineChart>
      <c:dateAx>
        <c:axId val="13740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406336"/>
        <c:crosses val="autoZero"/>
        <c:auto val="1"/>
        <c:lblOffset val="100"/>
        <c:baseTimeUnit val="years"/>
      </c:dateAx>
      <c:valAx>
        <c:axId val="13740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40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6A-46ED-A44F-8C07F13EB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564544"/>
        <c:axId val="13756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D6A-46ED-A44F-8C07F13EB1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64544"/>
        <c:axId val="137566464"/>
      </c:lineChart>
      <c:dateAx>
        <c:axId val="13756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566464"/>
        <c:crosses val="autoZero"/>
        <c:auto val="1"/>
        <c:lblOffset val="100"/>
        <c:baseTimeUnit val="years"/>
      </c:dateAx>
      <c:valAx>
        <c:axId val="13756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56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1D-4269-A6CA-E8B91ED1D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614464"/>
        <c:axId val="13761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1D-4269-A6CA-E8B91ED1D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14464"/>
        <c:axId val="137616384"/>
      </c:lineChart>
      <c:dateAx>
        <c:axId val="137614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616384"/>
        <c:crosses val="autoZero"/>
        <c:auto val="1"/>
        <c:lblOffset val="100"/>
        <c:baseTimeUnit val="years"/>
      </c:dateAx>
      <c:valAx>
        <c:axId val="137616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61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5D-4497-809A-73A170DB9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651712"/>
        <c:axId val="137653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5D-4497-809A-73A170DB9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51712"/>
        <c:axId val="137653632"/>
      </c:lineChart>
      <c:dateAx>
        <c:axId val="137651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653632"/>
        <c:crosses val="autoZero"/>
        <c:auto val="1"/>
        <c:lblOffset val="100"/>
        <c:baseTimeUnit val="years"/>
      </c:dateAx>
      <c:valAx>
        <c:axId val="137653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651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2082.5300000000002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1691.63</c:v>
                </c:pt>
                <c:pt idx="4" formatCode="#,##0.00;&quot;△&quot;#,##0.00;&quot;-&quot;">
                  <c:v>1574.22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E3-4296-AEC8-10D38EAFD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693056"/>
        <c:axId val="137695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E3-4296-AEC8-10D38EAFD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693056"/>
        <c:axId val="137695232"/>
      </c:lineChart>
      <c:dateAx>
        <c:axId val="137693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695232"/>
        <c:crosses val="autoZero"/>
        <c:auto val="1"/>
        <c:lblOffset val="100"/>
        <c:baseTimeUnit val="years"/>
      </c:dateAx>
      <c:valAx>
        <c:axId val="137695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693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41.14</c:v>
                </c:pt>
                <c:pt idx="1">
                  <c:v>40.31</c:v>
                </c:pt>
                <c:pt idx="2">
                  <c:v>38.06</c:v>
                </c:pt>
                <c:pt idx="3">
                  <c:v>44.19</c:v>
                </c:pt>
                <c:pt idx="4">
                  <c:v>39.049999999999997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1C-498F-B745-DD0730890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730304"/>
        <c:axId val="137732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1C-498F-B745-DD0730890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730304"/>
        <c:axId val="137732480"/>
      </c:lineChart>
      <c:dateAx>
        <c:axId val="137730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732480"/>
        <c:crosses val="autoZero"/>
        <c:auto val="1"/>
        <c:lblOffset val="100"/>
        <c:baseTimeUnit val="years"/>
      </c:dateAx>
      <c:valAx>
        <c:axId val="137732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730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421.51</c:v>
                </c:pt>
                <c:pt idx="1">
                  <c:v>430.83</c:v>
                </c:pt>
                <c:pt idx="2">
                  <c:v>454.14</c:v>
                </c:pt>
                <c:pt idx="3">
                  <c:v>390.05</c:v>
                </c:pt>
                <c:pt idx="4">
                  <c:v>445.26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51-4F70-95E0-7AF90ABBF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840896"/>
        <c:axId val="137843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244.29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C51-4F70-95E0-7AF90ABBF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840896"/>
        <c:axId val="137843072"/>
      </c:lineChart>
      <c:dateAx>
        <c:axId val="137840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843072"/>
        <c:crosses val="autoZero"/>
        <c:auto val="1"/>
        <c:lblOffset val="100"/>
        <c:baseTimeUnit val="years"/>
      </c:dateAx>
      <c:valAx>
        <c:axId val="137843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840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F1" zoomScaleNormal="100" workbookViewId="0">
      <selection activeCell="CI25" sqref="CI2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北海道　南富良野町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2515</v>
      </c>
      <c r="AM8" s="50"/>
      <c r="AN8" s="50"/>
      <c r="AO8" s="50"/>
      <c r="AP8" s="50"/>
      <c r="AQ8" s="50"/>
      <c r="AR8" s="50"/>
      <c r="AS8" s="50"/>
      <c r="AT8" s="45">
        <f>データ!T6</f>
        <v>665.54</v>
      </c>
      <c r="AU8" s="45"/>
      <c r="AV8" s="45"/>
      <c r="AW8" s="45"/>
      <c r="AX8" s="45"/>
      <c r="AY8" s="45"/>
      <c r="AZ8" s="45"/>
      <c r="BA8" s="45"/>
      <c r="BB8" s="45">
        <f>データ!U6</f>
        <v>3.78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69.45</v>
      </c>
      <c r="Q10" s="45"/>
      <c r="R10" s="45"/>
      <c r="S10" s="45"/>
      <c r="T10" s="45"/>
      <c r="U10" s="45"/>
      <c r="V10" s="45"/>
      <c r="W10" s="45">
        <f>データ!Q6</f>
        <v>81.7</v>
      </c>
      <c r="X10" s="45"/>
      <c r="Y10" s="45"/>
      <c r="Z10" s="45"/>
      <c r="AA10" s="45"/>
      <c r="AB10" s="45"/>
      <c r="AC10" s="45"/>
      <c r="AD10" s="50">
        <f>データ!R6</f>
        <v>3087</v>
      </c>
      <c r="AE10" s="50"/>
      <c r="AF10" s="50"/>
      <c r="AG10" s="50"/>
      <c r="AH10" s="50"/>
      <c r="AI10" s="50"/>
      <c r="AJ10" s="50"/>
      <c r="AK10" s="2"/>
      <c r="AL10" s="50">
        <f>データ!V6</f>
        <v>1712</v>
      </c>
      <c r="AM10" s="50"/>
      <c r="AN10" s="50"/>
      <c r="AO10" s="50"/>
      <c r="AP10" s="50"/>
      <c r="AQ10" s="50"/>
      <c r="AR10" s="50"/>
      <c r="AS10" s="50"/>
      <c r="AT10" s="45">
        <f>データ!W6</f>
        <v>1.25</v>
      </c>
      <c r="AU10" s="45"/>
      <c r="AV10" s="45"/>
      <c r="AW10" s="45"/>
      <c r="AX10" s="45"/>
      <c r="AY10" s="45"/>
      <c r="AZ10" s="45"/>
      <c r="BA10" s="45"/>
      <c r="BB10" s="45">
        <f>データ!X6</f>
        <v>1369.6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114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112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113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【1,209.40】</v>
      </c>
      <c r="I86" s="26" t="str">
        <f>データ!CA6</f>
        <v>【74.48】</v>
      </c>
      <c r="J86" s="26" t="str">
        <f>データ!CL6</f>
        <v>【219.46】</v>
      </c>
      <c r="K86" s="26" t="str">
        <f>データ!CW6</f>
        <v>【42.82】</v>
      </c>
      <c r="L86" s="26" t="str">
        <f>データ!DH6</f>
        <v>【83.36】</v>
      </c>
      <c r="M86" s="26" t="s">
        <v>44</v>
      </c>
      <c r="N86" s="26" t="s">
        <v>45</v>
      </c>
      <c r="O86" s="26" t="str">
        <f>データ!EO6</f>
        <v>【0.12】</v>
      </c>
    </row>
  </sheetData>
  <sheetProtection algorithmName="SHA-512" hashValue="qmInbzMuM+xAkKVOoAbU33xfWWPxmpqbBz/+/V9RgzqwVjqet2ny1BU8xTcnMjdc9KXi/ty73zVoqxG+sS7qXg==" saltValue="Baf9akQl+KdOT3U7cHSt0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6" t="s">
        <v>55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60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2018</v>
      </c>
      <c r="C6" s="33">
        <f t="shared" ref="C6:X6" si="3">C7</f>
        <v>14621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北海道　南富良野町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69.45</v>
      </c>
      <c r="Q6" s="34">
        <f t="shared" si="3"/>
        <v>81.7</v>
      </c>
      <c r="R6" s="34">
        <f t="shared" si="3"/>
        <v>3087</v>
      </c>
      <c r="S6" s="34">
        <f t="shared" si="3"/>
        <v>2515</v>
      </c>
      <c r="T6" s="34">
        <f t="shared" si="3"/>
        <v>665.54</v>
      </c>
      <c r="U6" s="34">
        <f t="shared" si="3"/>
        <v>3.78</v>
      </c>
      <c r="V6" s="34">
        <f t="shared" si="3"/>
        <v>1712</v>
      </c>
      <c r="W6" s="34">
        <f t="shared" si="3"/>
        <v>1.25</v>
      </c>
      <c r="X6" s="34">
        <f t="shared" si="3"/>
        <v>1369.6</v>
      </c>
      <c r="Y6" s="35">
        <f>IF(Y7="",NA(),Y7)</f>
        <v>57.56</v>
      </c>
      <c r="Z6" s="35">
        <f t="shared" ref="Z6:AH6" si="4">IF(Z7="",NA(),Z7)</f>
        <v>57.19</v>
      </c>
      <c r="AA6" s="35">
        <f t="shared" si="4"/>
        <v>63.89</v>
      </c>
      <c r="AB6" s="35">
        <f t="shared" si="4"/>
        <v>62.04</v>
      </c>
      <c r="AC6" s="35">
        <f t="shared" si="4"/>
        <v>53.85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2082.5300000000002</v>
      </c>
      <c r="BG6" s="34">
        <f t="shared" ref="BG6:BO6" si="7">IF(BG7="",NA(),BG7)</f>
        <v>0</v>
      </c>
      <c r="BH6" s="34">
        <f t="shared" si="7"/>
        <v>0</v>
      </c>
      <c r="BI6" s="35">
        <f t="shared" si="7"/>
        <v>1691.63</v>
      </c>
      <c r="BJ6" s="35">
        <f t="shared" si="7"/>
        <v>1574.22</v>
      </c>
      <c r="BK6" s="35">
        <f t="shared" si="7"/>
        <v>1436</v>
      </c>
      <c r="BL6" s="35">
        <f t="shared" si="7"/>
        <v>1434.89</v>
      </c>
      <c r="BM6" s="35">
        <f t="shared" si="7"/>
        <v>1298.9100000000001</v>
      </c>
      <c r="BN6" s="35">
        <f t="shared" si="7"/>
        <v>1243.71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41.14</v>
      </c>
      <c r="BR6" s="35">
        <f t="shared" ref="BR6:BZ6" si="8">IF(BR7="",NA(),BR7)</f>
        <v>40.31</v>
      </c>
      <c r="BS6" s="35">
        <f t="shared" si="8"/>
        <v>38.06</v>
      </c>
      <c r="BT6" s="35">
        <f t="shared" si="8"/>
        <v>44.19</v>
      </c>
      <c r="BU6" s="35">
        <f t="shared" si="8"/>
        <v>39.049999999999997</v>
      </c>
      <c r="BV6" s="35">
        <f t="shared" si="8"/>
        <v>66.56</v>
      </c>
      <c r="BW6" s="35">
        <f t="shared" si="8"/>
        <v>66.22</v>
      </c>
      <c r="BX6" s="35">
        <f t="shared" si="8"/>
        <v>69.87</v>
      </c>
      <c r="BY6" s="35">
        <f t="shared" si="8"/>
        <v>74.3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>
        <f>IF(CB7="",NA(),CB7)</f>
        <v>421.51</v>
      </c>
      <c r="CC6" s="35">
        <f t="shared" ref="CC6:CK6" si="9">IF(CC7="",NA(),CC7)</f>
        <v>430.83</v>
      </c>
      <c r="CD6" s="35">
        <f t="shared" si="9"/>
        <v>454.14</v>
      </c>
      <c r="CE6" s="35">
        <f t="shared" si="9"/>
        <v>390.05</v>
      </c>
      <c r="CF6" s="35">
        <f t="shared" si="9"/>
        <v>445.26</v>
      </c>
      <c r="CG6" s="35">
        <f t="shared" si="9"/>
        <v>244.29</v>
      </c>
      <c r="CH6" s="35">
        <f t="shared" si="9"/>
        <v>246.72</v>
      </c>
      <c r="CI6" s="35">
        <f t="shared" si="9"/>
        <v>234.96</v>
      </c>
      <c r="CJ6" s="35">
        <f t="shared" si="9"/>
        <v>221.81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>
        <f>IF(CM7="",NA(),CM7)</f>
        <v>42.66</v>
      </c>
      <c r="CN6" s="35">
        <f t="shared" ref="CN6:CV6" si="10">IF(CN7="",NA(),CN7)</f>
        <v>42.98</v>
      </c>
      <c r="CO6" s="35">
        <f t="shared" si="10"/>
        <v>44.74</v>
      </c>
      <c r="CP6" s="35">
        <f t="shared" si="10"/>
        <v>79.239999999999995</v>
      </c>
      <c r="CQ6" s="35">
        <f t="shared" si="10"/>
        <v>77.61</v>
      </c>
      <c r="CR6" s="35">
        <f t="shared" si="10"/>
        <v>43.58</v>
      </c>
      <c r="CS6" s="35">
        <f t="shared" si="10"/>
        <v>41.35</v>
      </c>
      <c r="CT6" s="35">
        <f t="shared" si="10"/>
        <v>42.9</v>
      </c>
      <c r="CU6" s="35">
        <f t="shared" si="10"/>
        <v>43.36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>
        <f>IF(CX7="",NA(),CX7)</f>
        <v>97.45</v>
      </c>
      <c r="CY6" s="35">
        <f t="shared" ref="CY6:DG6" si="11">IF(CY7="",NA(),CY7)</f>
        <v>97.63</v>
      </c>
      <c r="CZ6" s="35">
        <f t="shared" si="11"/>
        <v>98.12</v>
      </c>
      <c r="DA6" s="35">
        <f t="shared" si="11"/>
        <v>98.52</v>
      </c>
      <c r="DB6" s="35">
        <f t="shared" si="11"/>
        <v>98.66</v>
      </c>
      <c r="DC6" s="35">
        <f t="shared" si="11"/>
        <v>82.35</v>
      </c>
      <c r="DD6" s="35">
        <f t="shared" si="11"/>
        <v>82.9</v>
      </c>
      <c r="DE6" s="35">
        <f t="shared" si="11"/>
        <v>83.5</v>
      </c>
      <c r="DF6" s="35">
        <f t="shared" si="11"/>
        <v>83.06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7.0000000000000007E-2</v>
      </c>
      <c r="EL6" s="35">
        <f t="shared" si="14"/>
        <v>0.09</v>
      </c>
      <c r="EM6" s="35">
        <f t="shared" si="14"/>
        <v>0.09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5" s="36" customFormat="1" x14ac:dyDescent="0.15">
      <c r="A7" s="28"/>
      <c r="B7" s="37">
        <v>2018</v>
      </c>
      <c r="C7" s="37">
        <v>14621</v>
      </c>
      <c r="D7" s="37">
        <v>47</v>
      </c>
      <c r="E7" s="37">
        <v>17</v>
      </c>
      <c r="F7" s="37">
        <v>4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69.45</v>
      </c>
      <c r="Q7" s="38">
        <v>81.7</v>
      </c>
      <c r="R7" s="38">
        <v>3087</v>
      </c>
      <c r="S7" s="38">
        <v>2515</v>
      </c>
      <c r="T7" s="38">
        <v>665.54</v>
      </c>
      <c r="U7" s="38">
        <v>3.78</v>
      </c>
      <c r="V7" s="38">
        <v>1712</v>
      </c>
      <c r="W7" s="38">
        <v>1.25</v>
      </c>
      <c r="X7" s="38">
        <v>1369.6</v>
      </c>
      <c r="Y7" s="38">
        <v>57.56</v>
      </c>
      <c r="Z7" s="38">
        <v>57.19</v>
      </c>
      <c r="AA7" s="38">
        <v>63.89</v>
      </c>
      <c r="AB7" s="38">
        <v>62.04</v>
      </c>
      <c r="AC7" s="38">
        <v>53.85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2082.5300000000002</v>
      </c>
      <c r="BG7" s="38">
        <v>0</v>
      </c>
      <c r="BH7" s="38">
        <v>0</v>
      </c>
      <c r="BI7" s="38">
        <v>1691.63</v>
      </c>
      <c r="BJ7" s="38">
        <v>1574.22</v>
      </c>
      <c r="BK7" s="38">
        <v>1436</v>
      </c>
      <c r="BL7" s="38">
        <v>1434.89</v>
      </c>
      <c r="BM7" s="38">
        <v>1298.9100000000001</v>
      </c>
      <c r="BN7" s="38">
        <v>1243.71</v>
      </c>
      <c r="BO7" s="38">
        <v>1194.1500000000001</v>
      </c>
      <c r="BP7" s="38">
        <v>1209.4000000000001</v>
      </c>
      <c r="BQ7" s="38">
        <v>41.14</v>
      </c>
      <c r="BR7" s="38">
        <v>40.31</v>
      </c>
      <c r="BS7" s="38">
        <v>38.06</v>
      </c>
      <c r="BT7" s="38">
        <v>44.19</v>
      </c>
      <c r="BU7" s="38">
        <v>39.049999999999997</v>
      </c>
      <c r="BV7" s="38">
        <v>66.56</v>
      </c>
      <c r="BW7" s="38">
        <v>66.22</v>
      </c>
      <c r="BX7" s="38">
        <v>69.87</v>
      </c>
      <c r="BY7" s="38">
        <v>74.3</v>
      </c>
      <c r="BZ7" s="38">
        <v>72.260000000000005</v>
      </c>
      <c r="CA7" s="38">
        <v>74.48</v>
      </c>
      <c r="CB7" s="38">
        <v>421.51</v>
      </c>
      <c r="CC7" s="38">
        <v>430.83</v>
      </c>
      <c r="CD7" s="38">
        <v>454.14</v>
      </c>
      <c r="CE7" s="38">
        <v>390.05</v>
      </c>
      <c r="CF7" s="38">
        <v>445.26</v>
      </c>
      <c r="CG7" s="38">
        <v>244.29</v>
      </c>
      <c r="CH7" s="38">
        <v>246.72</v>
      </c>
      <c r="CI7" s="38">
        <v>234.96</v>
      </c>
      <c r="CJ7" s="38">
        <v>221.81</v>
      </c>
      <c r="CK7" s="38">
        <v>230.02</v>
      </c>
      <c r="CL7" s="38">
        <v>219.46</v>
      </c>
      <c r="CM7" s="38">
        <v>42.66</v>
      </c>
      <c r="CN7" s="38">
        <v>42.98</v>
      </c>
      <c r="CO7" s="38">
        <v>44.74</v>
      </c>
      <c r="CP7" s="38">
        <v>79.239999999999995</v>
      </c>
      <c r="CQ7" s="38">
        <v>77.61</v>
      </c>
      <c r="CR7" s="38">
        <v>43.58</v>
      </c>
      <c r="CS7" s="38">
        <v>41.35</v>
      </c>
      <c r="CT7" s="38">
        <v>42.9</v>
      </c>
      <c r="CU7" s="38">
        <v>43.36</v>
      </c>
      <c r="CV7" s="38">
        <v>42.56</v>
      </c>
      <c r="CW7" s="38">
        <v>42.82</v>
      </c>
      <c r="CX7" s="38">
        <v>97.45</v>
      </c>
      <c r="CY7" s="38">
        <v>97.63</v>
      </c>
      <c r="CZ7" s="38">
        <v>98.12</v>
      </c>
      <c r="DA7" s="38">
        <v>98.52</v>
      </c>
      <c r="DB7" s="38">
        <v>98.66</v>
      </c>
      <c r="DC7" s="38">
        <v>82.35</v>
      </c>
      <c r="DD7" s="38">
        <v>82.9</v>
      </c>
      <c r="DE7" s="38">
        <v>83.5</v>
      </c>
      <c r="DF7" s="38">
        <v>83.06</v>
      </c>
      <c r="DG7" s="38">
        <v>83.32</v>
      </c>
      <c r="DH7" s="38">
        <v>83.36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7.0000000000000007E-2</v>
      </c>
      <c r="EL7" s="38">
        <v>0.09</v>
      </c>
      <c r="EM7" s="38">
        <v>0.09</v>
      </c>
      <c r="EN7" s="38">
        <v>0.13</v>
      </c>
      <c r="EO7" s="38">
        <v>0.12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NANPU</cp:lastModifiedBy>
  <dcterms:created xsi:type="dcterms:W3CDTF">2019-12-05T05:09:23Z</dcterms:created>
  <dcterms:modified xsi:type="dcterms:W3CDTF">2020-03-11T08:04:20Z</dcterms:modified>
</cp:coreProperties>
</file>