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fNUmF84/sGwP65OjtbxJDgsYWjbMySsR1TTTrflQqCFvE3aZj30QJIndaPh54QFI9Ob25ZozrwiwJle9/4q3SA==" workbookSaltValue="0p/CAjunK6v0uzA174h7B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<sst xmlns="http://schemas.openxmlformats.org/spreadsheetml/2006/main" count="240" uniqueCount="124">
  <si>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</si>
  <si>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</si>
  <si>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</si>
  <si>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</si>
  <si>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</si>
  <si>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</si>
  <si>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</si>
  <si>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</si>
  <si>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</si>
  <si>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</si>
  <si>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</si>
  <si>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</si>
  <si>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</si>
  <si>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</si>
  <si>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</si>
  <si>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</si>
  <si>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</si>
  <si>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</si>
  <si>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</si>
  <si>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</si>
  <si>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</si>
  <si>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</si>
  <si>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</si>
  <si>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</si>
  <si>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</si>
  <si>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</si>
  <si>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</si>
  <si>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</si>
  <si>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</si>
  <si>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</si>
  <si>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</si>
  <si>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</si>
  <si>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</si>
  <si>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</si>
  <si>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</si>
  <si>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</si>
  <si>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</si>
  <si>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</si>
  <si>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</si>
  <si>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</si>
  <si>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</si>
  <si>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</si>
  <si>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</si>
  <si>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</si>
  <si>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</si>
  <si>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</si>
  <si>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</si>
  <si>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</si>
  <si>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</si>
  <si>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</si>
  <si>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</si>
  <si>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</si>
  <si>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</si>
  <si>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</si>
  <si>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</si>
  <si>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</si>
  <si>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</si>
  <si>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</si>
  <si>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</si>
  <si>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</si>
  <si>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</si>
  <si>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</si>
  <si>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</si>
  <si>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</si>
  <si>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</si>
  <si>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</si>
  <si>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</si>
  <si>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</si>
  <si>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</si>
  <si>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</si>
  <si>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</si>
  <si>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</si>
  <si>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</si>
  <si>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</si>
  <si>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</si>
  <si>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</si>
  <si>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</si>
  <si>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</si>
  <si>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</si>
  <si>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</si>
  <si>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</si>
  <si>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</si>
  <si>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</si>
  <si>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</si>
  <si>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</si>
  <si>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</si>
  <si>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</si>
  <si>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</si>
  <si>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</si>
  <si>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</si>
  <si>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</si>
  <si>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</si>
  <si>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</si>
  <si>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</si>
  <si>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</si>
  <si>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</si>
  <si>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</si>
  <si>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</si>
  <si>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</si>
  <si>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</si>
  <si>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</si>
  <si>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</si>
  <si>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</si>
  <si>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</si>
  <si>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</si>
  <si>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</si>
  <si>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</si>
  <si>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</si>
  <si>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南富良野町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</si>
  <si>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</si>
  <si>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</si>
  <si>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</si>
  <si>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</si>
  <si>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</si>
  <si>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</si>
  <si>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</si>
  <si>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</si>
  <si>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</si>
  <si>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</si>
  <si>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</si>
  <si>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</si>
  <si>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経営収支比率が低く料金回収率も低いため、料金収入以外の収入に依存しており、適正な使用料金収入の確保・汚水処理費の縮減を検討する必要があります。</t>
    <rPh sb="1" eb="3">
      <t>ケイエイ</t>
    </rPh>
    <rPh sb="3" eb="5">
      <t>シュウシ</t>
    </rPh>
    <rPh sb="5" eb="7">
      <t>ヒリツ</t>
    </rPh>
    <rPh sb="8" eb="9">
      <t>ヒク</t>
    </rPh>
    <rPh sb="10" eb="12">
      <t>リョウキン</t>
    </rPh>
    <rPh sb="12" eb="14">
      <t>カイシュウ</t>
    </rPh>
    <rPh sb="14" eb="15">
      <t>リツ</t>
    </rPh>
    <rPh sb="16" eb="17">
      <t>ヒク</t>
    </rPh>
    <rPh sb="21" eb="23">
      <t>リョウキン</t>
    </rPh>
    <rPh sb="23" eb="25">
      <t>シュウニュウ</t>
    </rPh>
    <rPh sb="25" eb="27">
      <t>イガイ</t>
    </rPh>
    <rPh sb="28" eb="30">
      <t>シュウニュウ</t>
    </rPh>
    <rPh sb="31" eb="33">
      <t>イゾン</t>
    </rPh>
    <rPh sb="38" eb="40">
      <t>テキセイ</t>
    </rPh>
    <rPh sb="41" eb="43">
      <t>シヨウ</t>
    </rPh>
    <rPh sb="43" eb="45">
      <t>リョウキン</t>
    </rPh>
    <rPh sb="45" eb="47">
      <t>シュウニュウ</t>
    </rPh>
    <rPh sb="48" eb="50">
      <t>カクホ</t>
    </rPh>
    <rPh sb="51" eb="53">
      <t>オスイ</t>
    </rPh>
    <rPh sb="53" eb="55">
      <t>ショリ</t>
    </rPh>
    <rPh sb="55" eb="56">
      <t>ヒ</t>
    </rPh>
    <rPh sb="57" eb="59">
      <t>シュクゲン</t>
    </rPh>
    <rPh sb="60" eb="62">
      <t>ケントウ</t>
    </rPh>
    <rPh sb="64" eb="66">
      <t>ヒツヨウ</t>
    </rPh>
    <phoneticPr fontId="15"/>
  </si>
  <si>
    <t>　法定耐用年数の経過施設等の更新・長寿命化については、適正な更新計画により財源の確保・投資計画の見直しを検討する必要があります。</t>
    <rPh sb="1" eb="3">
      <t>ホウテイ</t>
    </rPh>
    <rPh sb="3" eb="5">
      <t>タイヨウ</t>
    </rPh>
    <rPh sb="5" eb="7">
      <t>ネンスウ</t>
    </rPh>
    <rPh sb="8" eb="10">
      <t>ケイカ</t>
    </rPh>
    <rPh sb="10" eb="13">
      <t>シセツナド</t>
    </rPh>
    <rPh sb="14" eb="16">
      <t>コウシン</t>
    </rPh>
    <rPh sb="17" eb="18">
      <t>チョウ</t>
    </rPh>
    <rPh sb="18" eb="21">
      <t>ジュミョウカ</t>
    </rPh>
    <rPh sb="27" eb="29">
      <t>テキセイ</t>
    </rPh>
    <rPh sb="30" eb="32">
      <t>コウシン</t>
    </rPh>
    <rPh sb="32" eb="34">
      <t>ケイカク</t>
    </rPh>
    <rPh sb="37" eb="39">
      <t>ザイゲン</t>
    </rPh>
    <rPh sb="40" eb="42">
      <t>カクホ</t>
    </rPh>
    <rPh sb="43" eb="45">
      <t>トウシ</t>
    </rPh>
    <rPh sb="45" eb="47">
      <t>ケイカク</t>
    </rPh>
    <rPh sb="48" eb="50">
      <t>ミナオ</t>
    </rPh>
    <rPh sb="52" eb="54">
      <t>ケントウ</t>
    </rPh>
    <rPh sb="56" eb="58">
      <t>ヒツヨウ</t>
    </rPh>
    <phoneticPr fontId="15"/>
  </si>
  <si>
    <t>　使用料収入以外の収入に依存していることから、維持管理費の縮減・料金の見直しを検討し、施設等の計画的更新や財源確保・投資のあり方についても検討する必要があります。</t>
    <rPh sb="1" eb="4">
      <t>シヨウリョウ</t>
    </rPh>
    <rPh sb="4" eb="6">
      <t>シュウニュウ</t>
    </rPh>
    <rPh sb="6" eb="8">
      <t>イガイ</t>
    </rPh>
    <rPh sb="9" eb="11">
      <t>シュウニュウ</t>
    </rPh>
    <rPh sb="12" eb="14">
      <t>イゾン</t>
    </rPh>
    <rPh sb="23" eb="25">
      <t>イジ</t>
    </rPh>
    <rPh sb="25" eb="27">
      <t>カンリ</t>
    </rPh>
    <rPh sb="27" eb="28">
      <t>ヒ</t>
    </rPh>
    <rPh sb="29" eb="31">
      <t>シュクゲン</t>
    </rPh>
    <rPh sb="32" eb="34">
      <t>リョウキン</t>
    </rPh>
    <rPh sb="35" eb="37">
      <t>ミナオ</t>
    </rPh>
    <rPh sb="39" eb="41">
      <t>ケントウ</t>
    </rPh>
    <rPh sb="43" eb="45">
      <t>シセツ</t>
    </rPh>
    <rPh sb="45" eb="46">
      <t>ナド</t>
    </rPh>
    <rPh sb="47" eb="50">
      <t>ケイカクテキ</t>
    </rPh>
    <rPh sb="50" eb="52">
      <t>コウシン</t>
    </rPh>
    <rPh sb="53" eb="55">
      <t>ザイゲン</t>
    </rPh>
    <rPh sb="55" eb="57">
      <t>カクホ</t>
    </rPh>
    <rPh sb="58" eb="60">
      <t>トウシ</t>
    </rPh>
    <rPh sb="63" eb="64">
      <t>カタ</t>
    </rPh>
    <rPh sb="69" eb="71">
      <t>ケントウ</t>
    </rPh>
    <rPh sb="73" eb="75">
      <t>ヒツヨウ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</si>
</sst>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2F-4F59-BA39-0B912EAF5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198592"/>
        <c:axId val="19920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2F-4F59-BA39-0B912EAF5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198592"/>
        <c:axId val="199208960"/>
      </c:lineChart>
      <c:dateAx>
        <c:axId val="19919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208960"/>
        <c:crosses val="autoZero"/>
        <c:auto val="1"/>
        <c:lblOffset val="100"/>
        <c:baseTimeUnit val="years"/>
      </c:dateAx>
      <c:valAx>
        <c:axId val="19920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19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45.22</c:v>
                </c:pt>
                <c:pt idx="1">
                  <c:v>42.66</c:v>
                </c:pt>
                <c:pt idx="2">
                  <c:v>42.98</c:v>
                </c:pt>
                <c:pt idx="3">
                  <c:v>44.74</c:v>
                </c:pt>
                <c:pt idx="4">
                  <c:v>79.239999999999995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0A-4D6A-9012-B8B63CD75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24896"/>
        <c:axId val="199826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0A-4D6A-9012-B8B63CD75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24896"/>
        <c:axId val="199826816"/>
      </c:lineChart>
      <c:dateAx>
        <c:axId val="19982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826816"/>
        <c:crosses val="autoZero"/>
        <c:auto val="1"/>
        <c:lblOffset val="100"/>
        <c:baseTimeUnit val="years"/>
      </c:dateAx>
      <c:valAx>
        <c:axId val="199826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82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96.83</c:v>
                </c:pt>
                <c:pt idx="1">
                  <c:v>97.45</c:v>
                </c:pt>
                <c:pt idx="2">
                  <c:v>97.63</c:v>
                </c:pt>
                <c:pt idx="3">
                  <c:v>98.12</c:v>
                </c:pt>
                <c:pt idx="4">
                  <c:v>98.52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70-41AC-A4C4-FEE787BD3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86720"/>
        <c:axId val="19988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70-41AC-A4C4-FEE787BD3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86720"/>
        <c:axId val="199888896"/>
      </c:lineChart>
      <c:dateAx>
        <c:axId val="19988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888896"/>
        <c:crosses val="autoZero"/>
        <c:auto val="1"/>
        <c:lblOffset val="100"/>
        <c:baseTimeUnit val="years"/>
      </c:dateAx>
      <c:valAx>
        <c:axId val="19988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88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62.2</c:v>
                </c:pt>
                <c:pt idx="1">
                  <c:v>57.56</c:v>
                </c:pt>
                <c:pt idx="2">
                  <c:v>57.19</c:v>
                </c:pt>
                <c:pt idx="3">
                  <c:v>63.89</c:v>
                </c:pt>
                <c:pt idx="4">
                  <c:v>62.04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D6-4A4D-B3B5-58E9BD005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3296"/>
        <c:axId val="199389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D6-4A4D-B3B5-58E9BD005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3296"/>
        <c:axId val="199389568"/>
      </c:lineChart>
      <c:dateAx>
        <c:axId val="19938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389568"/>
        <c:crosses val="autoZero"/>
        <c:auto val="1"/>
        <c:lblOffset val="100"/>
        <c:baseTimeUnit val="years"/>
      </c:dateAx>
      <c:valAx>
        <c:axId val="199389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38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25-4B99-BFEA-216A0F5B6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420544"/>
        <c:axId val="19970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25-4B99-BFEA-216A0F5B6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20544"/>
        <c:axId val="199705344"/>
      </c:lineChart>
      <c:dateAx>
        <c:axId val="199420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705344"/>
        <c:crosses val="autoZero"/>
        <c:auto val="1"/>
        <c:lblOffset val="100"/>
        <c:baseTimeUnit val="years"/>
      </c:dateAx>
      <c:valAx>
        <c:axId val="19970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420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91-4998-96B3-C1CF51669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38112"/>
        <c:axId val="1997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91-4998-96B3-C1CF51669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38112"/>
        <c:axId val="199740032"/>
      </c:lineChart>
      <c:dateAx>
        <c:axId val="19973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740032"/>
        <c:crosses val="autoZero"/>
        <c:auto val="1"/>
        <c:lblOffset val="100"/>
        <c:baseTimeUnit val="years"/>
      </c:dateAx>
      <c:valAx>
        <c:axId val="1997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73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01-4376-A79D-03C27FFAF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22176"/>
        <c:axId val="19952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01-4376-A79D-03C27FFAF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22176"/>
        <c:axId val="199524352"/>
      </c:lineChart>
      <c:dateAx>
        <c:axId val="19952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524352"/>
        <c:crosses val="autoZero"/>
        <c:auto val="1"/>
        <c:lblOffset val="100"/>
        <c:baseTimeUnit val="years"/>
      </c:dateAx>
      <c:valAx>
        <c:axId val="19952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52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4B-46FB-90CC-8501AA2F4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59424"/>
        <c:axId val="19956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4B-46FB-90CC-8501AA2F4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59424"/>
        <c:axId val="199565696"/>
      </c:lineChart>
      <c:dateAx>
        <c:axId val="19955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565696"/>
        <c:crosses val="autoZero"/>
        <c:auto val="1"/>
        <c:lblOffset val="100"/>
        <c:baseTimeUnit val="years"/>
      </c:dateAx>
      <c:valAx>
        <c:axId val="19956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55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1585.12</c:v>
                </c:pt>
                <c:pt idx="1">
                  <c:v>2082.5300000000002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1691.63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E3-4D0D-BA92-92B00CE54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600768"/>
        <c:axId val="19961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E3-4D0D-BA92-92B00CE54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00768"/>
        <c:axId val="199611136"/>
      </c:lineChart>
      <c:dateAx>
        <c:axId val="19960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611136"/>
        <c:crosses val="autoZero"/>
        <c:auto val="1"/>
        <c:lblOffset val="100"/>
        <c:baseTimeUnit val="years"/>
      </c:dateAx>
      <c:valAx>
        <c:axId val="19961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60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43.84</c:v>
                </c:pt>
                <c:pt idx="1">
                  <c:v>41.14</c:v>
                </c:pt>
                <c:pt idx="2">
                  <c:v>40.31</c:v>
                </c:pt>
                <c:pt idx="3">
                  <c:v>38.06</c:v>
                </c:pt>
                <c:pt idx="4">
                  <c:v>44.19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86-40D3-9023-C6A2B7993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56800"/>
        <c:axId val="19977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86-40D3-9023-C6A2B7993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56800"/>
        <c:axId val="199775360"/>
      </c:lineChart>
      <c:dateAx>
        <c:axId val="19975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775360"/>
        <c:crosses val="autoZero"/>
        <c:auto val="1"/>
        <c:lblOffset val="100"/>
        <c:baseTimeUnit val="years"/>
      </c:dateAx>
      <c:valAx>
        <c:axId val="19977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756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382.58</c:v>
                </c:pt>
                <c:pt idx="1">
                  <c:v>421.51</c:v>
                </c:pt>
                <c:pt idx="2">
                  <c:v>430.83</c:v>
                </c:pt>
                <c:pt idx="3">
                  <c:v>454.14</c:v>
                </c:pt>
                <c:pt idx="4">
                  <c:v>390.05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17-4693-BFE5-12066B977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05952"/>
        <c:axId val="19980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17-4693-BFE5-12066B977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05952"/>
        <c:axId val="199808128"/>
      </c:lineChart>
      <c:dateAx>
        <c:axId val="19980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808128"/>
        <c:crosses val="autoZero"/>
        <c:auto val="1"/>
        <c:lblOffset val="100"/>
        <c:baseTimeUnit val="years"/>
      </c:dateAx>
      <c:valAx>
        <c:axId val="19980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80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Q6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北海道　南富良野町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3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62">
        <f>データ!S6</f>
        <v>2563</v>
      </c>
      <c r="AM8" s="62"/>
      <c r="AN8" s="62"/>
      <c r="AO8" s="62"/>
      <c r="AP8" s="62"/>
      <c r="AQ8" s="62"/>
      <c r="AR8" s="62"/>
      <c r="AS8" s="62"/>
      <c r="AT8" s="61">
        <f>データ!T6</f>
        <v>665.54</v>
      </c>
      <c r="AU8" s="61"/>
      <c r="AV8" s="61"/>
      <c r="AW8" s="61"/>
      <c r="AX8" s="61"/>
      <c r="AY8" s="61"/>
      <c r="AZ8" s="61"/>
      <c r="BA8" s="61"/>
      <c r="BB8" s="61">
        <f>データ!U6</f>
        <v>3.85</v>
      </c>
      <c r="BC8" s="61"/>
      <c r="BD8" s="61"/>
      <c r="BE8" s="61"/>
      <c r="BF8" s="61"/>
      <c r="BG8" s="61"/>
      <c r="BH8" s="61"/>
      <c r="BI8" s="61"/>
      <c r="BJ8" s="3"/>
      <c r="BK8" s="3"/>
      <c r="BL8" s="63" t="s">
        <v>10</v>
      </c>
      <c r="BM8" s="64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58" t="s">
        <v>16</v>
      </c>
      <c r="AE9" s="58"/>
      <c r="AF9" s="58"/>
      <c r="AG9" s="58"/>
      <c r="AH9" s="58"/>
      <c r="AI9" s="58"/>
      <c r="AJ9" s="58"/>
      <c r="AK9" s="3"/>
      <c r="AL9" s="58" t="s">
        <v>17</v>
      </c>
      <c r="AM9" s="58"/>
      <c r="AN9" s="58"/>
      <c r="AO9" s="58"/>
      <c r="AP9" s="58"/>
      <c r="AQ9" s="58"/>
      <c r="AR9" s="58"/>
      <c r="AS9" s="58"/>
      <c r="AT9" s="58" t="s">
        <v>18</v>
      </c>
      <c r="AU9" s="58"/>
      <c r="AV9" s="58"/>
      <c r="AW9" s="58"/>
      <c r="AX9" s="58"/>
      <c r="AY9" s="58"/>
      <c r="AZ9" s="58"/>
      <c r="BA9" s="58"/>
      <c r="BB9" s="58" t="s">
        <v>19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20</v>
      </c>
      <c r="BM9" s="60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1" t="str">
        <f>データ!N6</f>
        <v>-</v>
      </c>
      <c r="C10" s="61"/>
      <c r="D10" s="61"/>
      <c r="E10" s="61"/>
      <c r="F10" s="61"/>
      <c r="G10" s="61"/>
      <c r="H10" s="61"/>
      <c r="I10" s="61" t="str">
        <f>データ!O6</f>
        <v>該当数値なし</v>
      </c>
      <c r="J10" s="61"/>
      <c r="K10" s="61"/>
      <c r="L10" s="61"/>
      <c r="M10" s="61"/>
      <c r="N10" s="61"/>
      <c r="O10" s="61"/>
      <c r="P10" s="61">
        <f>データ!P6</f>
        <v>69.22</v>
      </c>
      <c r="Q10" s="61"/>
      <c r="R10" s="61"/>
      <c r="S10" s="61"/>
      <c r="T10" s="61"/>
      <c r="U10" s="61"/>
      <c r="V10" s="61"/>
      <c r="W10" s="61">
        <f>データ!Q6</f>
        <v>83.5</v>
      </c>
      <c r="X10" s="61"/>
      <c r="Y10" s="61"/>
      <c r="Z10" s="61"/>
      <c r="AA10" s="61"/>
      <c r="AB10" s="61"/>
      <c r="AC10" s="61"/>
      <c r="AD10" s="62">
        <f>データ!R6</f>
        <v>3087</v>
      </c>
      <c r="AE10" s="62"/>
      <c r="AF10" s="62"/>
      <c r="AG10" s="62"/>
      <c r="AH10" s="62"/>
      <c r="AI10" s="62"/>
      <c r="AJ10" s="62"/>
      <c r="AK10" s="2"/>
      <c r="AL10" s="62">
        <f>データ!V6</f>
        <v>1761</v>
      </c>
      <c r="AM10" s="62"/>
      <c r="AN10" s="62"/>
      <c r="AO10" s="62"/>
      <c r="AP10" s="62"/>
      <c r="AQ10" s="62"/>
      <c r="AR10" s="62"/>
      <c r="AS10" s="62"/>
      <c r="AT10" s="61">
        <f>データ!W6</f>
        <v>1.25</v>
      </c>
      <c r="AU10" s="61"/>
      <c r="AV10" s="61"/>
      <c r="AW10" s="61"/>
      <c r="AX10" s="61"/>
      <c r="AY10" s="61"/>
      <c r="AZ10" s="61"/>
      <c r="BA10" s="61"/>
      <c r="BB10" s="61">
        <f>データ!X6</f>
        <v>1408.8</v>
      </c>
      <c r="BC10" s="61"/>
      <c r="BD10" s="61"/>
      <c r="BE10" s="61"/>
      <c r="BF10" s="61"/>
      <c r="BG10" s="61"/>
      <c r="BH10" s="61"/>
      <c r="BI10" s="61"/>
      <c r="BJ10" s="2"/>
      <c r="BK10" s="2"/>
      <c r="BL10" s="51" t="s">
        <v>22</v>
      </c>
      <c r="BM10" s="52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7" t="s">
        <v>121</v>
      </c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7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7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7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7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7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7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7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7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7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7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7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7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7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7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7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7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7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9"/>
    </row>
    <row r="34" spans="1:78" ht="13.5" customHeight="1" x14ac:dyDescent="0.15">
      <c r="A34" s="2"/>
      <c r="B34" s="16"/>
      <c r="C34" s="47" t="s">
        <v>27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19"/>
      <c r="R34" s="47" t="s">
        <v>28</v>
      </c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19"/>
      <c r="AG34" s="47" t="s">
        <v>29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19"/>
      <c r="AV34" s="47" t="s">
        <v>30</v>
      </c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18"/>
      <c r="BK34" s="2"/>
      <c r="BL34" s="77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9"/>
    </row>
    <row r="35" spans="1:78" ht="13.5" customHeight="1" x14ac:dyDescent="0.15">
      <c r="A35" s="2"/>
      <c r="B35" s="1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19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19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19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18"/>
      <c r="BK35" s="2"/>
      <c r="BL35" s="77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7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7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7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7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7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7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7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7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0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7" t="s">
        <v>122</v>
      </c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7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7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7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7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7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7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7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7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9"/>
    </row>
    <row r="56" spans="1:78" ht="13.5" customHeight="1" x14ac:dyDescent="0.15">
      <c r="A56" s="2"/>
      <c r="B56" s="16"/>
      <c r="C56" s="47" t="s">
        <v>32</v>
      </c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19"/>
      <c r="R56" s="47" t="s">
        <v>33</v>
      </c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19"/>
      <c r="AG56" s="47" t="s">
        <v>34</v>
      </c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19"/>
      <c r="AV56" s="47" t="s">
        <v>35</v>
      </c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18"/>
      <c r="BK56" s="2"/>
      <c r="BL56" s="77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9"/>
    </row>
    <row r="57" spans="1:78" ht="13.5" customHeight="1" x14ac:dyDescent="0.15">
      <c r="A57" s="2"/>
      <c r="B57" s="1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19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19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19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18"/>
      <c r="BK57" s="2"/>
      <c r="BL57" s="77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7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7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9"/>
    </row>
    <row r="60" spans="1:78" ht="13.5" customHeight="1" x14ac:dyDescent="0.15">
      <c r="A60" s="2"/>
      <c r="B60" s="48" t="s">
        <v>36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77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9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77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7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0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7" t="s">
        <v>123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7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7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7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7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7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7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7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7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7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7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7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7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9"/>
    </row>
    <row r="79" spans="1:78" ht="13.5" customHeight="1" x14ac:dyDescent="0.15">
      <c r="A79" s="2"/>
      <c r="B79" s="16"/>
      <c r="C79" s="47" t="s">
        <v>38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19"/>
      <c r="V79" s="19"/>
      <c r="W79" s="47" t="s">
        <v>39</v>
      </c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19"/>
      <c r="AP79" s="19"/>
      <c r="AQ79" s="47" t="s">
        <v>40</v>
      </c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17"/>
      <c r="BJ79" s="18"/>
      <c r="BK79" s="2"/>
      <c r="BL79" s="77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9"/>
    </row>
    <row r="80" spans="1:78" ht="13.5" customHeight="1" x14ac:dyDescent="0.15">
      <c r="A80" s="2"/>
      <c r="B80" s="16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19"/>
      <c r="V80" s="19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19"/>
      <c r="AP80" s="19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17"/>
      <c r="BJ80" s="18"/>
      <c r="BK80" s="2"/>
      <c r="BL80" s="77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7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0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55</v>
      </c>
      <c r="N86" s="25" t="s">
        <v>55</v>
      </c>
      <c r="O86" s="25" t="str">
        <f>データ!EO6</f>
        <v>【0.10】</v>
      </c>
    </row>
  </sheetData>
  <sheetProtection algorithmName="SHA-512" hashValue="nk07aTjbqUoaee/RTot99oJGw/51+E4ptoHiekPYoUufVK+iqtt+afG2alWN007jq3yXMSJNWduOvEZi7Tzwmg==" saltValue="sPBrStGRrJg/XKRXxJDSC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0" t="s">
        <v>65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/>
      <c r="Y3" s="76" t="s">
        <v>66</v>
      </c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 t="s">
        <v>36</v>
      </c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</row>
    <row r="4" spans="1:145" x14ac:dyDescent="0.15">
      <c r="A4" s="27" t="s">
        <v>67</v>
      </c>
      <c r="B4" s="29"/>
      <c r="C4" s="29"/>
      <c r="D4" s="29"/>
      <c r="E4" s="29"/>
      <c r="F4" s="29"/>
      <c r="G4" s="29"/>
      <c r="H4" s="73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/>
      <c r="Y4" s="69" t="s">
        <v>68</v>
      </c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 t="s">
        <v>69</v>
      </c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 t="s">
        <v>70</v>
      </c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 t="s">
        <v>71</v>
      </c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 t="s">
        <v>72</v>
      </c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 t="s">
        <v>73</v>
      </c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 t="s">
        <v>74</v>
      </c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 t="s">
        <v>75</v>
      </c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 t="s">
        <v>76</v>
      </c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 t="s">
        <v>77</v>
      </c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 t="s">
        <v>78</v>
      </c>
      <c r="EF4" s="69"/>
      <c r="EG4" s="69"/>
      <c r="EH4" s="69"/>
      <c r="EI4" s="69"/>
      <c r="EJ4" s="69"/>
      <c r="EK4" s="69"/>
      <c r="EL4" s="69"/>
      <c r="EM4" s="69"/>
      <c r="EN4" s="69"/>
      <c r="EO4" s="69"/>
    </row>
    <row r="5" spans="1:145" x14ac:dyDescent="0.15">
      <c r="A5" s="27" t="s">
        <v>79</v>
      </c>
      <c r="B5" s="30"/>
      <c r="C5" s="30"/>
      <c r="D5" s="30"/>
      <c r="E5" s="30"/>
      <c r="F5" s="30"/>
      <c r="G5" s="30"/>
      <c r="H5" s="31" t="s">
        <v>80</v>
      </c>
      <c r="I5" s="31" t="s">
        <v>81</v>
      </c>
      <c r="J5" s="31" t="s">
        <v>82</v>
      </c>
      <c r="K5" s="31" t="s">
        <v>83</v>
      </c>
      <c r="L5" s="31" t="s">
        <v>84</v>
      </c>
      <c r="M5" s="31" t="s">
        <v>5</v>
      </c>
      <c r="N5" s="31" t="s">
        <v>85</v>
      </c>
      <c r="O5" s="31" t="s">
        <v>86</v>
      </c>
      <c r="P5" s="31" t="s">
        <v>87</v>
      </c>
      <c r="Q5" s="31" t="s">
        <v>88</v>
      </c>
      <c r="R5" s="31" t="s">
        <v>89</v>
      </c>
      <c r="S5" s="31" t="s">
        <v>90</v>
      </c>
      <c r="T5" s="31" t="s">
        <v>91</v>
      </c>
      <c r="U5" s="31" t="s">
        <v>92</v>
      </c>
      <c r="V5" s="31" t="s">
        <v>93</v>
      </c>
      <c r="W5" s="31" t="s">
        <v>94</v>
      </c>
      <c r="X5" s="31" t="s">
        <v>95</v>
      </c>
      <c r="Y5" s="31" t="s">
        <v>96</v>
      </c>
      <c r="Z5" s="31" t="s">
        <v>97</v>
      </c>
      <c r="AA5" s="31" t="s">
        <v>98</v>
      </c>
      <c r="AB5" s="31" t="s">
        <v>99</v>
      </c>
      <c r="AC5" s="31" t="s">
        <v>100</v>
      </c>
      <c r="AD5" s="31" t="s">
        <v>101</v>
      </c>
      <c r="AE5" s="31" t="s">
        <v>102</v>
      </c>
      <c r="AF5" s="31" t="s">
        <v>103</v>
      </c>
      <c r="AG5" s="31" t="s">
        <v>104</v>
      </c>
      <c r="AH5" s="31" t="s">
        <v>105</v>
      </c>
      <c r="AI5" s="31" t="s">
        <v>43</v>
      </c>
      <c r="AJ5" s="31" t="s">
        <v>96</v>
      </c>
      <c r="AK5" s="31" t="s">
        <v>97</v>
      </c>
      <c r="AL5" s="31" t="s">
        <v>98</v>
      </c>
      <c r="AM5" s="31" t="s">
        <v>99</v>
      </c>
      <c r="AN5" s="31" t="s">
        <v>100</v>
      </c>
      <c r="AO5" s="31" t="s">
        <v>101</v>
      </c>
      <c r="AP5" s="31" t="s">
        <v>102</v>
      </c>
      <c r="AQ5" s="31" t="s">
        <v>103</v>
      </c>
      <c r="AR5" s="31" t="s">
        <v>104</v>
      </c>
      <c r="AS5" s="31" t="s">
        <v>105</v>
      </c>
      <c r="AT5" s="31" t="s">
        <v>106</v>
      </c>
      <c r="AU5" s="31" t="s">
        <v>96</v>
      </c>
      <c r="AV5" s="31" t="s">
        <v>97</v>
      </c>
      <c r="AW5" s="31" t="s">
        <v>98</v>
      </c>
      <c r="AX5" s="31" t="s">
        <v>99</v>
      </c>
      <c r="AY5" s="31" t="s">
        <v>100</v>
      </c>
      <c r="AZ5" s="31" t="s">
        <v>101</v>
      </c>
      <c r="BA5" s="31" t="s">
        <v>102</v>
      </c>
      <c r="BB5" s="31" t="s">
        <v>103</v>
      </c>
      <c r="BC5" s="31" t="s">
        <v>104</v>
      </c>
      <c r="BD5" s="31" t="s">
        <v>105</v>
      </c>
      <c r="BE5" s="31" t="s">
        <v>106</v>
      </c>
      <c r="BF5" s="31" t="s">
        <v>96</v>
      </c>
      <c r="BG5" s="31" t="s">
        <v>97</v>
      </c>
      <c r="BH5" s="31" t="s">
        <v>98</v>
      </c>
      <c r="BI5" s="31" t="s">
        <v>99</v>
      </c>
      <c r="BJ5" s="31" t="s">
        <v>100</v>
      </c>
      <c r="BK5" s="31" t="s">
        <v>101</v>
      </c>
      <c r="BL5" s="31" t="s">
        <v>102</v>
      </c>
      <c r="BM5" s="31" t="s">
        <v>103</v>
      </c>
      <c r="BN5" s="31" t="s">
        <v>104</v>
      </c>
      <c r="BO5" s="31" t="s">
        <v>105</v>
      </c>
      <c r="BP5" s="31" t="s">
        <v>106</v>
      </c>
      <c r="BQ5" s="31" t="s">
        <v>96</v>
      </c>
      <c r="BR5" s="31" t="s">
        <v>97</v>
      </c>
      <c r="BS5" s="31" t="s">
        <v>98</v>
      </c>
      <c r="BT5" s="31" t="s">
        <v>99</v>
      </c>
      <c r="BU5" s="31" t="s">
        <v>100</v>
      </c>
      <c r="BV5" s="31" t="s">
        <v>101</v>
      </c>
      <c r="BW5" s="31" t="s">
        <v>102</v>
      </c>
      <c r="BX5" s="31" t="s">
        <v>103</v>
      </c>
      <c r="BY5" s="31" t="s">
        <v>104</v>
      </c>
      <c r="BZ5" s="31" t="s">
        <v>105</v>
      </c>
      <c r="CA5" s="31" t="s">
        <v>106</v>
      </c>
      <c r="CB5" s="31" t="s">
        <v>96</v>
      </c>
      <c r="CC5" s="31" t="s">
        <v>97</v>
      </c>
      <c r="CD5" s="31" t="s">
        <v>98</v>
      </c>
      <c r="CE5" s="31" t="s">
        <v>99</v>
      </c>
      <c r="CF5" s="31" t="s">
        <v>100</v>
      </c>
      <c r="CG5" s="31" t="s">
        <v>101</v>
      </c>
      <c r="CH5" s="31" t="s">
        <v>102</v>
      </c>
      <c r="CI5" s="31" t="s">
        <v>103</v>
      </c>
      <c r="CJ5" s="31" t="s">
        <v>104</v>
      </c>
      <c r="CK5" s="31" t="s">
        <v>105</v>
      </c>
      <c r="CL5" s="31" t="s">
        <v>106</v>
      </c>
      <c r="CM5" s="31" t="s">
        <v>96</v>
      </c>
      <c r="CN5" s="31" t="s">
        <v>97</v>
      </c>
      <c r="CO5" s="31" t="s">
        <v>98</v>
      </c>
      <c r="CP5" s="31" t="s">
        <v>99</v>
      </c>
      <c r="CQ5" s="31" t="s">
        <v>100</v>
      </c>
      <c r="CR5" s="31" t="s">
        <v>101</v>
      </c>
      <c r="CS5" s="31" t="s">
        <v>102</v>
      </c>
      <c r="CT5" s="31" t="s">
        <v>103</v>
      </c>
      <c r="CU5" s="31" t="s">
        <v>104</v>
      </c>
      <c r="CV5" s="31" t="s">
        <v>105</v>
      </c>
      <c r="CW5" s="31" t="s">
        <v>106</v>
      </c>
      <c r="CX5" s="31" t="s">
        <v>96</v>
      </c>
      <c r="CY5" s="31" t="s">
        <v>97</v>
      </c>
      <c r="CZ5" s="31" t="s">
        <v>98</v>
      </c>
      <c r="DA5" s="31" t="s">
        <v>99</v>
      </c>
      <c r="DB5" s="31" t="s">
        <v>100</v>
      </c>
      <c r="DC5" s="31" t="s">
        <v>101</v>
      </c>
      <c r="DD5" s="31" t="s">
        <v>102</v>
      </c>
      <c r="DE5" s="31" t="s">
        <v>103</v>
      </c>
      <c r="DF5" s="31" t="s">
        <v>104</v>
      </c>
      <c r="DG5" s="31" t="s">
        <v>105</v>
      </c>
      <c r="DH5" s="31" t="s">
        <v>106</v>
      </c>
      <c r="DI5" s="31" t="s">
        <v>96</v>
      </c>
      <c r="DJ5" s="31" t="s">
        <v>97</v>
      </c>
      <c r="DK5" s="31" t="s">
        <v>98</v>
      </c>
      <c r="DL5" s="31" t="s">
        <v>99</v>
      </c>
      <c r="DM5" s="31" t="s">
        <v>100</v>
      </c>
      <c r="DN5" s="31" t="s">
        <v>101</v>
      </c>
      <c r="DO5" s="31" t="s">
        <v>102</v>
      </c>
      <c r="DP5" s="31" t="s">
        <v>103</v>
      </c>
      <c r="DQ5" s="31" t="s">
        <v>104</v>
      </c>
      <c r="DR5" s="31" t="s">
        <v>105</v>
      </c>
      <c r="DS5" s="31" t="s">
        <v>106</v>
      </c>
      <c r="DT5" s="31" t="s">
        <v>96</v>
      </c>
      <c r="DU5" s="31" t="s">
        <v>97</v>
      </c>
      <c r="DV5" s="31" t="s">
        <v>98</v>
      </c>
      <c r="DW5" s="31" t="s">
        <v>99</v>
      </c>
      <c r="DX5" s="31" t="s">
        <v>100</v>
      </c>
      <c r="DY5" s="31" t="s">
        <v>101</v>
      </c>
      <c r="DZ5" s="31" t="s">
        <v>102</v>
      </c>
      <c r="EA5" s="31" t="s">
        <v>103</v>
      </c>
      <c r="EB5" s="31" t="s">
        <v>104</v>
      </c>
      <c r="EC5" s="31" t="s">
        <v>105</v>
      </c>
      <c r="ED5" s="31" t="s">
        <v>106</v>
      </c>
      <c r="EE5" s="31" t="s">
        <v>96</v>
      </c>
      <c r="EF5" s="31" t="s">
        <v>97</v>
      </c>
      <c r="EG5" s="31" t="s">
        <v>98</v>
      </c>
      <c r="EH5" s="31" t="s">
        <v>99</v>
      </c>
      <c r="EI5" s="31" t="s">
        <v>100</v>
      </c>
      <c r="EJ5" s="31" t="s">
        <v>101</v>
      </c>
      <c r="EK5" s="31" t="s">
        <v>102</v>
      </c>
      <c r="EL5" s="31" t="s">
        <v>103</v>
      </c>
      <c r="EM5" s="31" t="s">
        <v>104</v>
      </c>
      <c r="EN5" s="31" t="s">
        <v>105</v>
      </c>
      <c r="EO5" s="31" t="s">
        <v>106</v>
      </c>
    </row>
    <row r="6" spans="1:145" s="35" customFormat="1" x14ac:dyDescent="0.15">
      <c r="A6" s="27" t="s">
        <v>107</v>
      </c>
      <c r="B6" s="32">
        <f>B7</f>
        <v>2017</v>
      </c>
      <c r="C6" s="32">
        <f t="shared" ref="C6:X6" si="3">C7</f>
        <v>14621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北海道　南富良野町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69.22</v>
      </c>
      <c r="Q6" s="33">
        <f t="shared" si="3"/>
        <v>83.5</v>
      </c>
      <c r="R6" s="33">
        <f t="shared" si="3"/>
        <v>3087</v>
      </c>
      <c r="S6" s="33">
        <f t="shared" si="3"/>
        <v>2563</v>
      </c>
      <c r="T6" s="33">
        <f t="shared" si="3"/>
        <v>665.54</v>
      </c>
      <c r="U6" s="33">
        <f t="shared" si="3"/>
        <v>3.85</v>
      </c>
      <c r="V6" s="33">
        <f t="shared" si="3"/>
        <v>1761</v>
      </c>
      <c r="W6" s="33">
        <f t="shared" si="3"/>
        <v>1.25</v>
      </c>
      <c r="X6" s="33">
        <f t="shared" si="3"/>
        <v>1408.8</v>
      </c>
      <c r="Y6" s="34">
        <f>IF(Y7="",NA(),Y7)</f>
        <v>62.2</v>
      </c>
      <c r="Z6" s="34">
        <f t="shared" ref="Z6:AH6" si="4">IF(Z7="",NA(),Z7)</f>
        <v>57.56</v>
      </c>
      <c r="AA6" s="34">
        <f t="shared" si="4"/>
        <v>57.19</v>
      </c>
      <c r="AB6" s="34">
        <f t="shared" si="4"/>
        <v>63.89</v>
      </c>
      <c r="AC6" s="34">
        <f t="shared" si="4"/>
        <v>62.04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1585.12</v>
      </c>
      <c r="BG6" s="34">
        <f t="shared" ref="BG6:BO6" si="7">IF(BG7="",NA(),BG7)</f>
        <v>2082.5300000000002</v>
      </c>
      <c r="BH6" s="33">
        <f t="shared" si="7"/>
        <v>0</v>
      </c>
      <c r="BI6" s="33">
        <f t="shared" si="7"/>
        <v>0</v>
      </c>
      <c r="BJ6" s="34">
        <f t="shared" si="7"/>
        <v>1691.63</v>
      </c>
      <c r="BK6" s="34">
        <f t="shared" si="7"/>
        <v>1569.13</v>
      </c>
      <c r="BL6" s="34">
        <f t="shared" si="7"/>
        <v>1436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43.84</v>
      </c>
      <c r="BR6" s="34">
        <f t="shared" ref="BR6:BZ6" si="8">IF(BR7="",NA(),BR7)</f>
        <v>41.14</v>
      </c>
      <c r="BS6" s="34">
        <f t="shared" si="8"/>
        <v>40.31</v>
      </c>
      <c r="BT6" s="34">
        <f t="shared" si="8"/>
        <v>38.06</v>
      </c>
      <c r="BU6" s="34">
        <f t="shared" si="8"/>
        <v>44.19</v>
      </c>
      <c r="BV6" s="34">
        <f t="shared" si="8"/>
        <v>64.63</v>
      </c>
      <c r="BW6" s="34">
        <f t="shared" si="8"/>
        <v>66.56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382.58</v>
      </c>
      <c r="CC6" s="34">
        <f t="shared" ref="CC6:CK6" si="9">IF(CC7="",NA(),CC7)</f>
        <v>421.51</v>
      </c>
      <c r="CD6" s="34">
        <f t="shared" si="9"/>
        <v>430.83</v>
      </c>
      <c r="CE6" s="34">
        <f t="shared" si="9"/>
        <v>454.14</v>
      </c>
      <c r="CF6" s="34">
        <f t="shared" si="9"/>
        <v>390.05</v>
      </c>
      <c r="CG6" s="34">
        <f t="shared" si="9"/>
        <v>245.75</v>
      </c>
      <c r="CH6" s="34">
        <f t="shared" si="9"/>
        <v>244.29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>
        <f>IF(CM7="",NA(),CM7)</f>
        <v>45.22</v>
      </c>
      <c r="CN6" s="34">
        <f t="shared" ref="CN6:CV6" si="10">IF(CN7="",NA(),CN7)</f>
        <v>42.66</v>
      </c>
      <c r="CO6" s="34">
        <f t="shared" si="10"/>
        <v>42.98</v>
      </c>
      <c r="CP6" s="34">
        <f t="shared" si="10"/>
        <v>44.74</v>
      </c>
      <c r="CQ6" s="34">
        <f t="shared" si="10"/>
        <v>79.239999999999995</v>
      </c>
      <c r="CR6" s="34">
        <f t="shared" si="10"/>
        <v>43.65</v>
      </c>
      <c r="CS6" s="34">
        <f t="shared" si="10"/>
        <v>43.58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96.83</v>
      </c>
      <c r="CY6" s="34">
        <f t="shared" ref="CY6:DG6" si="11">IF(CY7="",NA(),CY7)</f>
        <v>97.45</v>
      </c>
      <c r="CZ6" s="34">
        <f t="shared" si="11"/>
        <v>97.63</v>
      </c>
      <c r="DA6" s="34">
        <f t="shared" si="11"/>
        <v>98.12</v>
      </c>
      <c r="DB6" s="34">
        <f t="shared" si="11"/>
        <v>98.52</v>
      </c>
      <c r="DC6" s="34">
        <f t="shared" si="11"/>
        <v>82.2</v>
      </c>
      <c r="DD6" s="34">
        <f t="shared" si="11"/>
        <v>82.35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0.05</v>
      </c>
      <c r="EK6" s="34">
        <f t="shared" si="14"/>
        <v>0.04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14621</v>
      </c>
      <c r="D7" s="36">
        <v>47</v>
      </c>
      <c r="E7" s="36">
        <v>17</v>
      </c>
      <c r="F7" s="36">
        <v>4</v>
      </c>
      <c r="G7" s="36">
        <v>0</v>
      </c>
      <c r="H7" s="36" t="s">
        <v>108</v>
      </c>
      <c r="I7" s="36" t="s">
        <v>109</v>
      </c>
      <c r="J7" s="36" t="s">
        <v>110</v>
      </c>
      <c r="K7" s="36" t="s">
        <v>111</v>
      </c>
      <c r="L7" s="36" t="s">
        <v>112</v>
      </c>
      <c r="M7" s="36" t="s">
        <v>113</v>
      </c>
      <c r="N7" s="37" t="s">
        <v>114</v>
      </c>
      <c r="O7" s="37" t="s">
        <v>115</v>
      </c>
      <c r="P7" s="37">
        <v>69.22</v>
      </c>
      <c r="Q7" s="37">
        <v>83.5</v>
      </c>
      <c r="R7" s="37">
        <v>3087</v>
      </c>
      <c r="S7" s="37">
        <v>2563</v>
      </c>
      <c r="T7" s="37">
        <v>665.54</v>
      </c>
      <c r="U7" s="37">
        <v>3.85</v>
      </c>
      <c r="V7" s="37">
        <v>1761</v>
      </c>
      <c r="W7" s="37">
        <v>1.25</v>
      </c>
      <c r="X7" s="37">
        <v>1408.8</v>
      </c>
      <c r="Y7" s="37">
        <v>62.2</v>
      </c>
      <c r="Z7" s="37">
        <v>57.56</v>
      </c>
      <c r="AA7" s="37">
        <v>57.19</v>
      </c>
      <c r="AB7" s="37">
        <v>63.89</v>
      </c>
      <c r="AC7" s="37">
        <v>62.04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1585.12</v>
      </c>
      <c r="BG7" s="37">
        <v>2082.5300000000002</v>
      </c>
      <c r="BH7" s="37">
        <v>0</v>
      </c>
      <c r="BI7" s="37">
        <v>0</v>
      </c>
      <c r="BJ7" s="37">
        <v>1691.63</v>
      </c>
      <c r="BK7" s="37">
        <v>1569.13</v>
      </c>
      <c r="BL7" s="37">
        <v>1436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43.84</v>
      </c>
      <c r="BR7" s="37">
        <v>41.14</v>
      </c>
      <c r="BS7" s="37">
        <v>40.31</v>
      </c>
      <c r="BT7" s="37">
        <v>38.06</v>
      </c>
      <c r="BU7" s="37">
        <v>44.19</v>
      </c>
      <c r="BV7" s="37">
        <v>64.63</v>
      </c>
      <c r="BW7" s="37">
        <v>66.56</v>
      </c>
      <c r="BX7" s="37">
        <v>66.22</v>
      </c>
      <c r="BY7" s="37">
        <v>69.87</v>
      </c>
      <c r="BZ7" s="37">
        <v>74.3</v>
      </c>
      <c r="CA7" s="37">
        <v>75.58</v>
      </c>
      <c r="CB7" s="37">
        <v>382.58</v>
      </c>
      <c r="CC7" s="37">
        <v>421.51</v>
      </c>
      <c r="CD7" s="37">
        <v>430.83</v>
      </c>
      <c r="CE7" s="37">
        <v>454.14</v>
      </c>
      <c r="CF7" s="37">
        <v>390.05</v>
      </c>
      <c r="CG7" s="37">
        <v>245.75</v>
      </c>
      <c r="CH7" s="37">
        <v>244.29</v>
      </c>
      <c r="CI7" s="37">
        <v>246.72</v>
      </c>
      <c r="CJ7" s="37">
        <v>234.96</v>
      </c>
      <c r="CK7" s="37">
        <v>221.81</v>
      </c>
      <c r="CL7" s="37">
        <v>215.23</v>
      </c>
      <c r="CM7" s="37">
        <v>45.22</v>
      </c>
      <c r="CN7" s="37">
        <v>42.66</v>
      </c>
      <c r="CO7" s="37">
        <v>42.98</v>
      </c>
      <c r="CP7" s="37">
        <v>44.74</v>
      </c>
      <c r="CQ7" s="37">
        <v>79.239999999999995</v>
      </c>
      <c r="CR7" s="37">
        <v>43.65</v>
      </c>
      <c r="CS7" s="37">
        <v>43.58</v>
      </c>
      <c r="CT7" s="37">
        <v>41.35</v>
      </c>
      <c r="CU7" s="37">
        <v>42.9</v>
      </c>
      <c r="CV7" s="37">
        <v>43.36</v>
      </c>
      <c r="CW7" s="37">
        <v>42.66</v>
      </c>
      <c r="CX7" s="37">
        <v>96.83</v>
      </c>
      <c r="CY7" s="37">
        <v>97.45</v>
      </c>
      <c r="CZ7" s="37">
        <v>97.63</v>
      </c>
      <c r="DA7" s="37">
        <v>98.12</v>
      </c>
      <c r="DB7" s="37">
        <v>98.52</v>
      </c>
      <c r="DC7" s="37">
        <v>82.2</v>
      </c>
      <c r="DD7" s="37">
        <v>82.35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0.05</v>
      </c>
      <c r="EK7" s="37">
        <v>0.04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116</v>
      </c>
      <c r="C9" s="39" t="s">
        <v>117</v>
      </c>
      <c r="D9" s="39" t="s">
        <v>118</v>
      </c>
      <c r="E9" s="39" t="s">
        <v>119</v>
      </c>
      <c r="F9" s="39" t="s">
        <v>120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NANPU</cp:lastModifiedBy>
  <dcterms:created xsi:type="dcterms:W3CDTF">2018-12-03T09:10:33Z</dcterms:created>
  <dcterms:modified xsi:type="dcterms:W3CDTF">2019-01-21T00:37:43Z</dcterms:modified>
  <cp:category/>
</cp:coreProperties>
</file>