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N202007003\Documents\財政係（係長）\決算\財政状況資料集\R5財政状況資料集\1回目\提出\"/>
    </mc:Choice>
  </mc:AlternateContent>
  <xr:revisionPtr revIDLastSave="0" documentId="13_ncr:1_{1B10EB18-ED35-41DE-BA70-A60BB92F2100}" xr6:coauthVersionLast="44" xr6:coauthVersionMax="44" xr10:uidLastSave="{00000000-0000-0000-0000-000000000000}"/>
  <bookViews>
    <workbookView xWindow="435" yWindow="0" windowWidth="25815" windowHeight="13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s="1"/>
  <c r="CO34" i="10" l="1"/>
</calcChain>
</file>

<file path=xl/sharedStrings.xml><?xml version="1.0" encoding="utf-8"?>
<sst xmlns="http://schemas.openxmlformats.org/spreadsheetml/2006/main" count="1067" uniqueCount="556">
  <si>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</si>
  <si>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</si>
  <si>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</si>
  <si>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</si>
  <si>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</si>
  <si>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</si>
  <si>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</si>
  <si>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</si>
  <si>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</si>
  <si>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</si>
  <si>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</si>
  <si>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</si>
  <si>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</si>
  <si>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</si>
  <si>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</si>
  <si>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</si>
  <si>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</si>
  <si>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</si>
  <si>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</si>
  <si>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</si>
  <si>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</si>
  <si>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</si>
  <si>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</si>
  <si>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</si>
  <si>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</si>
  <si>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</si>
  <si>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</si>
  <si>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</si>
  <si>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</si>
  <si>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</si>
  <si>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</si>
  <si>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</si>
  <si>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</si>
  <si>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</si>
  <si>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</si>
  <si>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</si>
  <si>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</si>
  <si>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</si>
  <si>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</si>
  <si>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</si>
  <si>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</si>
  <si>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</si>
  <si>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</si>
  <si>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</si>
  <si>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</si>
  <si>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</si>
  <si>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</si>
  <si>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</si>
  <si>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</si>
  <si>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</si>
  <si>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</si>
  <si>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</si>
  <si>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</si>
  <si>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</si>
  <si>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</si>
  <si>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</si>
  <si>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</si>
  <si>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</si>
  <si>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</si>
  <si>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</si>
  <si>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</si>
  <si>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</si>
  <si>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</si>
  <si>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</si>
  <si>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</si>
  <si>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</si>
  <si>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</si>
  <si>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</si>
  <si>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</si>
  <si>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</si>
  <si>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</si>
  <si>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</si>
  <si>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</si>
  <si>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</si>
  <si>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</si>
  <si>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</si>
  <si>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</si>
  <si>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</si>
  <si>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</si>
  <si>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</si>
  <si>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</si>
  <si>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</si>
  <si>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</si>
  <si>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</si>
  <si>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</si>
  <si>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</si>
  <si>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</si>
  <si>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</si>
  <si>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</si>
  <si>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</si>
  <si>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</si>
  <si>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</si>
  <si>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</si>
  <si>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</si>
  <si>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</si>
  <si>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</si>
  <si>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</si>
  <si>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</si>
  <si>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</si>
  <si>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</si>
  <si>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</si>
  <si>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</si>
  <si>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</si>
  <si>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</si>
  <si>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</si>
  <si>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</si>
  <si>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</si>
  <si>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</si>
  <si>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</si>
  <si>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</si>
  <si>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</si>
  <si>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</si>
  <si>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</si>
  <si>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</si>
  <si>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</si>
  <si>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</si>
  <si>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</si>
  <si>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</si>
  <si>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</si>
  <si>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</si>
  <si>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</si>
  <si>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</si>
  <si>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</si>
  <si>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</si>
  <si>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</si>
  <si>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</si>
  <si>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</si>
  <si>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</si>
  <si>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</si>
  <si>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</si>
  <si>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</si>
  <si>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</si>
  <si>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</si>
  <si>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</si>
  <si>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</si>
  <si>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</si>
  <si>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</si>
  <si>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</si>
  <si>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</si>
  <si>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</si>
  <si>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</si>
  <si>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</si>
  <si>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</si>
  <si>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</si>
  <si>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</si>
  <si>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</si>
  <si>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</si>
  <si>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</si>
  <si>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</si>
  <si>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</si>
  <si>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</si>
  <si>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</si>
  <si>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</si>
  <si>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</si>
  <si>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</si>
  <si>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</si>
  <si>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</si>
  <si>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</si>
  <si>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</si>
  <si>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</si>
  <si>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</si>
  <si>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</si>
  <si>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</si>
  <si>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</si>
  <si>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</si>
  <si>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</si>
  <si>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</si>
  <si>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</si>
  <si>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</si>
  <si>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</si>
  <si>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</si>
  <si>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</si>
  <si>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</si>
  <si>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</si>
  <si>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</si>
  <si>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</si>
  <si>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</si>
  <si>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</si>
  <si>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</si>
  <si>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</si>
  <si>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</si>
  <si>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</si>
  <si>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</si>
  <si>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</si>
  <si>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</si>
  <si>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</si>
  <si>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</si>
  <si>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</si>
  <si>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</si>
  <si>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</si>
  <si>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</si>
  <si>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</si>
  <si>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</si>
  <si>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</si>
  <si>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</si>
  <si>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</si>
  <si>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</si>
  <si>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</si>
  <si>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</si>
  <si>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</si>
  <si>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</si>
  <si>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</si>
  <si>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</si>
  <si>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北海道南富良野町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</si>
  <si>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</si>
  <si>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</si>
  <si>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</si>
  <si>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</si>
  <si>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</si>
  <si>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</si>
  <si>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</si>
  <si>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</si>
  <si>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</si>
  <si>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</si>
  <si>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</si>
  <si>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</si>
  <si>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</si>
  <si>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</si>
  <si>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</si>
  <si>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</si>
  <si>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</si>
  <si>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</si>
  <si>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</si>
  <si>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</si>
  <si>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</si>
  <si>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</si>
  <si>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</si>
  <si>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</si>
  <si>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</si>
  <si>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</si>
  <si>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</si>
  <si>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</si>
  <si>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</si>
  <si>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</si>
  <si>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</si>
  <si>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</si>
  <si>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</si>
  <si>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</si>
  <si>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</si>
  <si>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</si>
  <si>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</si>
  <si>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</si>
  <si>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</si>
  <si>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</si>
  <si>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</si>
  <si>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</si>
  <si>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</si>
  <si>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</si>
  <si>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</si>
  <si>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</si>
  <si>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</si>
  <si>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</si>
  <si>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</si>
  <si>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</si>
  <si>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</si>
  <si>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</si>
  <si>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</si>
  <si>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</si>
  <si>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</si>
  <si>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</si>
  <si>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</si>
  <si>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</si>
  <si>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</si>
  <si>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</si>
  <si>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</si>
  <si>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</si>
  <si>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</si>
  <si>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</si>
  <si>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</si>
  <si>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</si>
  <si>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</si>
  <si>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</si>
  <si>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</si>
  <si>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</si>
  <si>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</si>
  <si>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</si>
  <si>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</si>
  <si>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</si>
  <si>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</si>
  <si>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</si>
  <si>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</si>
  <si>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</si>
  <si>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</si>
  <si>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</si>
  <si>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</si>
  <si>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</si>
  <si>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</si>
  <si>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</si>
  <si>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</si>
  <si>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</si>
  <si>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</si>
  <si>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</si>
  <si>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</si>
  <si>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</si>
  <si>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</si>
  <si>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</si>
  <si>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</si>
  <si>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</si>
  <si>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</si>
  <si>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</si>
  <si>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</si>
  <si>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</si>
  <si>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</si>
  <si>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</si>
  <si>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</si>
  <si>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</si>
  <si>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</si>
  <si>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</si>
  <si>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</si>
  <si>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</si>
  <si>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</si>
  <si>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</si>
  <si>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</si>
  <si>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</si>
  <si>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</si>
  <si>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</si>
  <si>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</si>
  <si>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</si>
  <si>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</si>
  <si>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</si>
  <si>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</si>
  <si>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</si>
  <si>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</si>
  <si>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</si>
  <si>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</si>
  <si>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</si>
  <si>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</si>
  <si>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</si>
  <si>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</si>
  <si>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</si>
  <si>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</si>
  <si>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</si>
  <si>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</si>
  <si>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</si>
  <si>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</si>
  <si>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</si>
  <si>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</si>
  <si>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</si>
  <si>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</si>
  <si>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</si>
  <si>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</si>
  <si>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</si>
  <si>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</si>
  <si>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</si>
  <si>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</si>
  <si>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</si>
  <si>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</si>
  <si>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</si>
  <si>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</si>
  <si>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</si>
  <si>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</si>
  <si>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</si>
  <si>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</si>
  <si>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</si>
  <si>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北海道南富良野町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</si>
  <si>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</si>
  <si>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</si>
  <si>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</si>
  <si>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</si>
  <si>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</si>
  <si>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</si>
  <si>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</si>
  <si>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</si>
  <si>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</si>
  <si>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</si>
  <si>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</si>
  <si>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</si>
  <si>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</si>
  <si>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</si>
  <si>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</si>
  <si>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</si>
  <si>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</si>
  <si>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</si>
  <si>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</si>
  <si>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</si>
  <si>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</si>
  <si>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</si>
  <si>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</si>
  <si>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</si>
  <si>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</si>
  <si>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</si>
  <si>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</si>
  <si>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</si>
  <si>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</si>
  <si>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</si>
  <si>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</si>
  <si>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</si>
  <si>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</si>
  <si>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</si>
  <si>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</si>
  <si>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</si>
  <si>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</si>
  <si>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</si>
  <si>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</si>
  <si>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</si>
  <si>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</si>
  <si>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</si>
  <si>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</si>
  <si>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</si>
  <si>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</si>
  <si>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</si>
  <si>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</si>
  <si>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</si>
  <si>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</si>
  <si>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</si>
  <si>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</si>
  <si>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</si>
  <si>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</si>
  <si>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</si>
  <si>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</si>
  <si>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</si>
  <si>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</si>
  <si>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</si>
  <si>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</si>
  <si>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</si>
  <si>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</si>
  <si>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</si>
  <si>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</si>
  <si>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</si>
  <si>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</si>
  <si>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</si>
  <si>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</si>
  <si>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</si>
  <si>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</si>
  <si>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</si>
  <si>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</si>
  <si>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</si>
  <si>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</si>
  <si>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</si>
  <si>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</si>
  <si>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</si>
  <si>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</si>
  <si>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</si>
  <si>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</si>
  <si>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</si>
  <si>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</si>
  <si>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</si>
  <si>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</si>
  <si>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</si>
  <si>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</si>
  <si>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</si>
  <si>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</si>
  <si>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</si>
  <si>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</si>
  <si>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</si>
  <si>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</si>
  <si>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</si>
  <si>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</si>
  <si>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</si>
  <si>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</si>
  <si>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</si>
  <si>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</si>
  <si>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</si>
  <si>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</si>
  <si>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</si>
  <si>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</si>
  <si>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</si>
  <si>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</si>
  <si>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</si>
  <si>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</si>
  <si>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</si>
  <si>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</si>
  <si>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</si>
  <si>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</si>
  <si>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</si>
  <si>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</si>
  <si>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</si>
  <si>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</si>
  <si>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</si>
  <si>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</si>
  <si>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</si>
  <si>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</si>
  <si>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</si>
  <si>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</si>
  <si>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</si>
  <si>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</si>
  <si>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</si>
  <si>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</si>
  <si>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</si>
  <si>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</si>
  <si>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</si>
  <si>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</si>
  <si>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</si>
  <si>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</si>
  <si>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</si>
  <si>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</si>
  <si>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</si>
  <si>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</si>
  <si>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</si>
  <si>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</si>
  <si>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</si>
  <si>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</si>
  <si>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</si>
  <si>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</si>
  <si>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</si>
  <si>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</si>
  <si>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</si>
  <si>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</si>
  <si>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</si>
  <si>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</si>
  <si>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</si>
  <si>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</si>
  <si>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</si>
  <si>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</si>
  <si>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</si>
  <si>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</si>
  <si>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</si>
  <si>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</si>
  <si>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</si>
  <si>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</si>
  <si>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</si>
  <si>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</si>
  <si>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</si>
  <si>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</si>
  <si>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</si>
  <si>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</si>
  <si>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</si>
  <si>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</si>
  <si>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</si>
  <si>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</si>
  <si>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</si>
  <si>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</si>
  <si>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</si>
  <si>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</si>
  <si>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</si>
  <si>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</si>
  <si>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</si>
  <si>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</si>
  <si>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</si>
  <si>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</si>
  <si>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</si>
  <si>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 1.51</t>
  </si>
  <si>
    <t>一般会計</t>
  </si>
  <si>
    <t>介護保険特別会計</t>
  </si>
  <si>
    <t>公共下水道事業特別会計</t>
  </si>
  <si>
    <t>簡易水道事業特別会計</t>
  </si>
  <si>
    <t>町立診療所事業特別会計</t>
  </si>
  <si>
    <t>後期高齢者医療事業特別会計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</si>
  <si>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</si>
  <si>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</si>
  <si>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</si>
  <si>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</si>
  <si>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</si>
  <si>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</si>
  <si>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</si>
  <si>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</si>
  <si>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まちづくり応援基金</t>
    <rPh sb="5" eb="7">
      <t>オウエン</t>
    </rPh>
    <rPh sb="7" eb="9">
      <t>キキン</t>
    </rPh>
    <phoneticPr fontId="5"/>
  </si>
  <si>
    <t>公共施設等整備基金</t>
    <rPh sb="0" eb="2">
      <t>コウキョウ</t>
    </rPh>
    <rPh sb="2" eb="4">
      <t>シセツ</t>
    </rPh>
    <rPh sb="4" eb="5">
      <t>ナド</t>
    </rPh>
    <rPh sb="5" eb="7">
      <t>セイビ</t>
    </rPh>
    <rPh sb="7" eb="9">
      <t>キキン</t>
    </rPh>
    <phoneticPr fontId="5"/>
  </si>
  <si>
    <t>公共交通確保対策事業基金</t>
    <rPh sb="0" eb="2">
      <t>コウキョウ</t>
    </rPh>
    <rPh sb="2" eb="4">
      <t>コウツウ</t>
    </rPh>
    <rPh sb="4" eb="6">
      <t>カクホ</t>
    </rPh>
    <rPh sb="6" eb="8">
      <t>タイサク</t>
    </rPh>
    <rPh sb="8" eb="10">
      <t>ジギョウ</t>
    </rPh>
    <rPh sb="10" eb="12">
      <t>キキン</t>
    </rPh>
    <phoneticPr fontId="2"/>
  </si>
  <si>
    <t>地域福祉基金</t>
    <rPh sb="0" eb="2">
      <t>チイキ</t>
    </rPh>
    <rPh sb="2" eb="4">
      <t>フクシ</t>
    </rPh>
    <rPh sb="4" eb="6">
      <t>キキン</t>
    </rPh>
    <phoneticPr fontId="2"/>
  </si>
  <si>
    <t>森林環境譲与税基金</t>
    <rPh sb="0" eb="7">
      <t>シンリンカンキョウジョウヨゼイ</t>
    </rPh>
    <rPh sb="7" eb="9">
      <t>キキン</t>
    </rPh>
    <phoneticPr fontId="2"/>
  </si>
  <si>
    <t>-</t>
    <phoneticPr fontId="2"/>
  </si>
  <si>
    <t>南富良野町振興公社</t>
    <rPh sb="0" eb="5">
      <t>ミナミフラノチョウ</t>
    </rPh>
    <rPh sb="5" eb="7">
      <t>シンコウ</t>
    </rPh>
    <rPh sb="7" eb="9">
      <t>コウシャ</t>
    </rPh>
    <phoneticPr fontId="10"/>
  </si>
  <si>
    <t>富良野広域連合</t>
    <rPh sb="0" eb="7">
      <t>フラノコウイキレンゴウ</t>
    </rPh>
    <phoneticPr fontId="10"/>
  </si>
  <si>
    <t>上川教育研修センター</t>
    <rPh sb="0" eb="2">
      <t>カミカワ</t>
    </rPh>
    <rPh sb="2" eb="4">
      <t>キョウイク</t>
    </rPh>
    <rPh sb="4" eb="6">
      <t>ケンシュウ</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</si>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</sst>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9" fillId="8" borderId="129" xfId="15" applyNumberFormat="1" applyFont="1" applyFill="1" applyBorder="1" applyAlignment="1" applyProtection="1">
      <alignment horizontal="right" vertical="center" shrinkToFit="1"/>
      <protection locked="0"/>
    </xf>
    <xf numFmtId="177" fontId="39" fillId="8" borderId="44" xfId="12" applyNumberFormat="1" applyFont="1" applyFill="1" applyBorder="1" applyAlignment="1" applyProtection="1">
      <alignment horizontal="right" vertical="center" shrinkToFit="1"/>
      <protection locked="0"/>
    </xf>
    <xf numFmtId="177" fontId="39" fillId="8" borderId="18" xfId="15" applyNumberFormat="1" applyFont="1" applyFill="1" applyBorder="1" applyAlignment="1" applyProtection="1">
      <alignment horizontal="right" vertical="center" shrinkToFit="1"/>
      <protection locked="0"/>
    </xf>
    <xf numFmtId="177" fontId="39"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9"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9" fillId="8" borderId="17" xfId="15" applyNumberFormat="1" applyFont="1" applyFill="1" applyBorder="1" applyAlignment="1" applyProtection="1">
      <alignment horizontal="right" vertical="center" shrinkToFit="1"/>
      <protection locked="0"/>
    </xf>
    <xf numFmtId="177" fontId="39" fillId="8" borderId="19" xfId="15" applyNumberFormat="1" applyFont="1" applyFill="1" applyBorder="1" applyAlignment="1" applyProtection="1">
      <alignment horizontal="right" vertical="center" shrinkToFit="1"/>
      <protection locked="0"/>
    </xf>
    <xf numFmtId="177" fontId="39" fillId="8" borderId="132" xfId="15"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9" fillId="8" borderId="130" xfId="15" applyNumberFormat="1" applyFont="1" applyFill="1" applyBorder="1" applyAlignment="1" applyProtection="1">
      <alignment horizontal="right" vertical="center" shrinkToFit="1"/>
      <protection locked="0"/>
    </xf>
    <xf numFmtId="177" fontId="39" fillId="8" borderId="183"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9" fillId="8" borderId="44" xfId="15" applyNumberFormat="1" applyFont="1" applyFill="1" applyBorder="1" applyAlignment="1" applyProtection="1">
      <alignment horizontal="right" vertical="center" shrinkToFit="1"/>
      <protection locked="0"/>
    </xf>
    <xf numFmtId="177" fontId="39" fillId="8" borderId="187" xfId="15" applyNumberFormat="1" applyFont="1" applyFill="1" applyBorder="1" applyAlignment="1" applyProtection="1">
      <alignment horizontal="right" vertical="center" shrinkToFit="1"/>
      <protection locked="0"/>
    </xf>
    <xf numFmtId="177" fontId="39" fillId="8" borderId="148"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6BF1-42AD-B61F-51855F01FF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184818</c:v>
                </c:pt>
                <c:pt idx="1">
                  <c:v>263355</c:v>
                </c:pt>
                <c:pt idx="2">
                  <c:v>737328</c:v>
                </c:pt>
                <c:pt idx="3">
                  <c:v>242553</c:v>
                </c:pt>
                <c:pt idx="4">
                  <c:v>379496</c:v>
                </c:pt>
              </c:numCache>
            </c:numRef>
          </c:val>
          <c:smooth val="0"/>
          <c:extLst>
            <c:ext xmlns:c16="http://schemas.microsoft.com/office/drawing/2014/chart" uri="{C3380CC4-5D6E-409C-BE32-E72D297353CC}">
              <c16:uniqueId val="{00000001-6BF1-42AD-B61F-51855F01FF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2.68</c:v>
                </c:pt>
                <c:pt idx="1">
                  <c:v>2.5099999999999998</c:v>
                </c:pt>
                <c:pt idx="2">
                  <c:v>3.72</c:v>
                </c:pt>
                <c:pt idx="3">
                  <c:v>2.3199999999999998</c:v>
                </c:pt>
                <c:pt idx="4">
                  <c:v>3.3</c:v>
                </c:pt>
              </c:numCache>
            </c:numRef>
          </c:val>
          <c:extLst>
            <c:ext xmlns:c16="http://schemas.microsoft.com/office/drawing/2014/chart" uri="{C3380CC4-5D6E-409C-BE32-E72D297353CC}">
              <c16:uniqueId val="{00000000-8F0A-4B55-AE55-05405EB1F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23.15</c:v>
                </c:pt>
                <c:pt idx="1">
                  <c:v>22.6</c:v>
                </c:pt>
                <c:pt idx="2">
                  <c:v>21.83</c:v>
                </c:pt>
                <c:pt idx="3">
                  <c:v>22.44</c:v>
                </c:pt>
                <c:pt idx="4">
                  <c:v>22.51</c:v>
                </c:pt>
              </c:numCache>
            </c:numRef>
          </c:val>
          <c:extLst>
            <c:ext xmlns:c16="http://schemas.microsoft.com/office/drawing/2014/chart" uri="{C3380CC4-5D6E-409C-BE32-E72D297353CC}">
              <c16:uniqueId val="{00000001-8F0A-4B55-AE55-05405EB1FE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0.68</c:v>
                </c:pt>
                <c:pt idx="1">
                  <c:v>-0.1</c:v>
                </c:pt>
                <c:pt idx="2">
                  <c:v>1.29</c:v>
                </c:pt>
                <c:pt idx="3">
                  <c:v>-1.51</c:v>
                </c:pt>
                <c:pt idx="4">
                  <c:v>0.97</c:v>
                </c:pt>
              </c:numCache>
            </c:numRef>
          </c:val>
          <c:smooth val="0"/>
          <c:extLst>
            <c:ext xmlns:c16="http://schemas.microsoft.com/office/drawing/2014/chart" uri="{C3380CC4-5D6E-409C-BE32-E72D297353CC}">
              <c16:uniqueId val="{00000002-8F0A-4B55-AE55-05405EB1FE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28-4DFA-BD79-774AFF9869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28-4DFA-BD79-774AFF9869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28-4DFA-BD79-774AFF9869E4}"/>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0.02</c:v>
                </c:pt>
                <c:pt idx="4">
                  <c:v>#N/A</c:v>
                </c:pt>
                <c:pt idx="5">
                  <c:v>0.22</c:v>
                </c:pt>
                <c:pt idx="6">
                  <c:v>#N/A</c:v>
                </c:pt>
                <c:pt idx="7">
                  <c:v>0.12</c:v>
                </c:pt>
                <c:pt idx="8">
                  <c:v>#N/A</c:v>
                </c:pt>
                <c:pt idx="9">
                  <c:v>0.02</c:v>
                </c:pt>
              </c:numCache>
            </c:numRef>
          </c:val>
          <c:extLst>
            <c:ext xmlns:c16="http://schemas.microsoft.com/office/drawing/2014/chart" uri="{C3380CC4-5D6E-409C-BE32-E72D297353CC}">
              <c16:uniqueId val="{00000003-5128-4DFA-BD79-774AFF9869E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4-5128-4DFA-BD79-774AFF9869E4}"/>
            </c:ext>
          </c:extLst>
        </c:ser>
        <c:ser>
          <c:idx val="5"/>
          <c:order val="5"/>
          <c:tx>
            <c:strRef>
              <c:f>データシート!$A$32</c:f>
              <c:strCache>
                <c:ptCount val="1"/>
                <c:pt idx="0">
                  <c:v>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0.08</c:v>
                </c:pt>
                <c:pt idx="6">
                  <c:v>#N/A</c:v>
                </c:pt>
                <c:pt idx="7">
                  <c:v>0.06</c:v>
                </c:pt>
                <c:pt idx="8">
                  <c:v>#N/A</c:v>
                </c:pt>
                <c:pt idx="9">
                  <c:v>0.09</c:v>
                </c:pt>
              </c:numCache>
            </c:numRef>
          </c:val>
          <c:extLst>
            <c:ext xmlns:c16="http://schemas.microsoft.com/office/drawing/2014/chart" uri="{C3380CC4-5D6E-409C-BE32-E72D297353CC}">
              <c16:uniqueId val="{00000005-5128-4DFA-BD79-774AFF9869E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0.08</c:v>
                </c:pt>
                <c:pt idx="4">
                  <c:v>#N/A</c:v>
                </c:pt>
                <c:pt idx="5">
                  <c:v>0.08</c:v>
                </c:pt>
                <c:pt idx="6">
                  <c:v>#N/A</c:v>
                </c:pt>
                <c:pt idx="7">
                  <c:v>0.08</c:v>
                </c:pt>
                <c:pt idx="8">
                  <c:v>#N/A</c:v>
                </c:pt>
                <c:pt idx="9">
                  <c:v>0.18</c:v>
                </c:pt>
              </c:numCache>
            </c:numRef>
          </c:val>
          <c:extLst>
            <c:ext xmlns:c16="http://schemas.microsoft.com/office/drawing/2014/chart" uri="{C3380CC4-5D6E-409C-BE32-E72D297353CC}">
              <c16:uniqueId val="{00000006-5128-4DFA-BD79-774AFF9869E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0.03</c:v>
                </c:pt>
                <c:pt idx="2">
                  <c:v>#N/A</c:v>
                </c:pt>
                <c:pt idx="3">
                  <c:v>0.05</c:v>
                </c:pt>
                <c:pt idx="4">
                  <c:v>#N/A</c:v>
                </c:pt>
                <c:pt idx="5">
                  <c:v>0.04</c:v>
                </c:pt>
                <c:pt idx="6">
                  <c:v>#N/A</c:v>
                </c:pt>
                <c:pt idx="7">
                  <c:v>0.05</c:v>
                </c:pt>
                <c:pt idx="8">
                  <c:v>#N/A</c:v>
                </c:pt>
                <c:pt idx="9">
                  <c:v>0.18</c:v>
                </c:pt>
              </c:numCache>
            </c:numRef>
          </c:val>
          <c:extLst>
            <c:ext xmlns:c16="http://schemas.microsoft.com/office/drawing/2014/chart" uri="{C3380CC4-5D6E-409C-BE32-E72D297353CC}">
              <c16:uniqueId val="{00000007-5128-4DFA-BD79-774AFF9869E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c:v>
                </c:pt>
                <c:pt idx="2">
                  <c:v>#N/A</c:v>
                </c:pt>
                <c:pt idx="3">
                  <c:v>0.1</c:v>
                </c:pt>
                <c:pt idx="4">
                  <c:v>#N/A</c:v>
                </c:pt>
                <c:pt idx="5">
                  <c:v>0.12</c:v>
                </c:pt>
                <c:pt idx="6">
                  <c:v>#N/A</c:v>
                </c:pt>
                <c:pt idx="7">
                  <c:v>0.2</c:v>
                </c:pt>
                <c:pt idx="8">
                  <c:v>#N/A</c:v>
                </c:pt>
                <c:pt idx="9">
                  <c:v>0.23</c:v>
                </c:pt>
              </c:numCache>
            </c:numRef>
          </c:val>
          <c:extLst>
            <c:ext xmlns:c16="http://schemas.microsoft.com/office/drawing/2014/chart" uri="{C3380CC4-5D6E-409C-BE32-E72D297353CC}">
              <c16:uniqueId val="{00000008-5128-4DFA-BD79-774AFF9869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2.67</c:v>
                </c:pt>
                <c:pt idx="2">
                  <c:v>#N/A</c:v>
                </c:pt>
                <c:pt idx="3">
                  <c:v>2.5099999999999998</c:v>
                </c:pt>
                <c:pt idx="4">
                  <c:v>#N/A</c:v>
                </c:pt>
                <c:pt idx="5">
                  <c:v>3.64</c:v>
                </c:pt>
                <c:pt idx="6">
                  <c:v>#N/A</c:v>
                </c:pt>
                <c:pt idx="7">
                  <c:v>2.25</c:v>
                </c:pt>
                <c:pt idx="8">
                  <c:v>#N/A</c:v>
                </c:pt>
                <c:pt idx="9">
                  <c:v>3.2</c:v>
                </c:pt>
              </c:numCache>
            </c:numRef>
          </c:val>
          <c:extLst>
            <c:ext xmlns:c16="http://schemas.microsoft.com/office/drawing/2014/chart" uri="{C3380CC4-5D6E-409C-BE32-E72D297353CC}">
              <c16:uniqueId val="{00000009-5128-4DFA-BD79-774AFF9869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690</c:v>
                </c:pt>
                <c:pt idx="5">
                  <c:v>646</c:v>
                </c:pt>
                <c:pt idx="8">
                  <c:v>659</c:v>
                </c:pt>
                <c:pt idx="11">
                  <c:v>613</c:v>
                </c:pt>
                <c:pt idx="14">
                  <c:v>565</c:v>
                </c:pt>
              </c:numCache>
            </c:numRef>
          </c:val>
          <c:extLst>
            <c:ext xmlns:c16="http://schemas.microsoft.com/office/drawing/2014/chart" uri="{C3380CC4-5D6E-409C-BE32-E72D297353CC}">
              <c16:uniqueId val="{00000000-13E0-4F09-8524-23BD379272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E0-4F09-8524-23BD379272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46</c:v>
                </c:pt>
                <c:pt idx="3">
                  <c:v>46</c:v>
                </c:pt>
                <c:pt idx="6">
                  <c:v>36</c:v>
                </c:pt>
                <c:pt idx="9">
                  <c:v>32</c:v>
                </c:pt>
                <c:pt idx="12">
                  <c:v>27</c:v>
                </c:pt>
              </c:numCache>
            </c:numRef>
          </c:val>
          <c:extLst>
            <c:ext xmlns:c16="http://schemas.microsoft.com/office/drawing/2014/chart" uri="{C3380CC4-5D6E-409C-BE32-E72D297353CC}">
              <c16:uniqueId val="{00000002-13E0-4F09-8524-23BD379272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13</c:v>
                </c:pt>
                <c:pt idx="6">
                  <c:v>14</c:v>
                </c:pt>
                <c:pt idx="9">
                  <c:v>13</c:v>
                </c:pt>
                <c:pt idx="12">
                  <c:v>13</c:v>
                </c:pt>
              </c:numCache>
            </c:numRef>
          </c:val>
          <c:extLst>
            <c:ext xmlns:c16="http://schemas.microsoft.com/office/drawing/2014/chart" uri="{C3380CC4-5D6E-409C-BE32-E72D297353CC}">
              <c16:uniqueId val="{00000003-13E0-4F09-8524-23BD379272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100</c:v>
                </c:pt>
                <c:pt idx="3">
                  <c:v>87</c:v>
                </c:pt>
                <c:pt idx="6">
                  <c:v>98</c:v>
                </c:pt>
                <c:pt idx="9">
                  <c:v>103</c:v>
                </c:pt>
                <c:pt idx="12">
                  <c:v>119</c:v>
                </c:pt>
              </c:numCache>
            </c:numRef>
          </c:val>
          <c:extLst>
            <c:ext xmlns:c16="http://schemas.microsoft.com/office/drawing/2014/chart" uri="{C3380CC4-5D6E-409C-BE32-E72D297353CC}">
              <c16:uniqueId val="{00000004-13E0-4F09-8524-23BD379272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E0-4F09-8524-23BD379272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E0-4F09-8524-23BD379272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850</c:v>
                </c:pt>
                <c:pt idx="3">
                  <c:v>778</c:v>
                </c:pt>
                <c:pt idx="6">
                  <c:v>783</c:v>
                </c:pt>
                <c:pt idx="9">
                  <c:v>721</c:v>
                </c:pt>
                <c:pt idx="12">
                  <c:v>655</c:v>
                </c:pt>
              </c:numCache>
            </c:numRef>
          </c:val>
          <c:extLst>
            <c:ext xmlns:c16="http://schemas.microsoft.com/office/drawing/2014/chart" uri="{C3380CC4-5D6E-409C-BE32-E72D297353CC}">
              <c16:uniqueId val="{00000007-13E0-4F09-8524-23BD379272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319</c:v>
                </c:pt>
                <c:pt idx="2">
                  <c:v>#N/A</c:v>
                </c:pt>
                <c:pt idx="3">
                  <c:v>#N/A</c:v>
                </c:pt>
                <c:pt idx="4">
                  <c:v>278</c:v>
                </c:pt>
                <c:pt idx="5">
                  <c:v>#N/A</c:v>
                </c:pt>
                <c:pt idx="6">
                  <c:v>#N/A</c:v>
                </c:pt>
                <c:pt idx="7">
                  <c:v>272</c:v>
                </c:pt>
                <c:pt idx="8">
                  <c:v>#N/A</c:v>
                </c:pt>
                <c:pt idx="9">
                  <c:v>#N/A</c:v>
                </c:pt>
                <c:pt idx="10">
                  <c:v>256</c:v>
                </c:pt>
                <c:pt idx="11">
                  <c:v>#N/A</c:v>
                </c:pt>
                <c:pt idx="12">
                  <c:v>#N/A</c:v>
                </c:pt>
                <c:pt idx="13">
                  <c:v>249</c:v>
                </c:pt>
                <c:pt idx="14">
                  <c:v>#N/A</c:v>
                </c:pt>
              </c:numCache>
            </c:numRef>
          </c:val>
          <c:smooth val="0"/>
          <c:extLst>
            <c:ext xmlns:c16="http://schemas.microsoft.com/office/drawing/2014/chart" uri="{C3380CC4-5D6E-409C-BE32-E72D297353CC}">
              <c16:uniqueId val="{00000008-13E0-4F09-8524-23BD379272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4417</c:v>
                </c:pt>
                <c:pt idx="5">
                  <c:v>4409</c:v>
                </c:pt>
                <c:pt idx="8">
                  <c:v>3931</c:v>
                </c:pt>
                <c:pt idx="11">
                  <c:v>4016</c:v>
                </c:pt>
                <c:pt idx="14">
                  <c:v>4177</c:v>
                </c:pt>
              </c:numCache>
            </c:numRef>
          </c:val>
          <c:extLst>
            <c:ext xmlns:c16="http://schemas.microsoft.com/office/drawing/2014/chart" uri="{C3380CC4-5D6E-409C-BE32-E72D297353CC}">
              <c16:uniqueId val="{00000000-026E-4059-B036-E365A66D9F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401</c:v>
                </c:pt>
                <c:pt idx="5">
                  <c:v>453</c:v>
                </c:pt>
                <c:pt idx="8">
                  <c:v>489</c:v>
                </c:pt>
                <c:pt idx="11">
                  <c:v>461</c:v>
                </c:pt>
                <c:pt idx="14">
                  <c:v>407</c:v>
                </c:pt>
              </c:numCache>
            </c:numRef>
          </c:val>
          <c:extLst>
            <c:ext xmlns:c16="http://schemas.microsoft.com/office/drawing/2014/chart" uri="{C3380CC4-5D6E-409C-BE32-E72D297353CC}">
              <c16:uniqueId val="{00000001-026E-4059-B036-E365A66D9F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1627</c:v>
                </c:pt>
                <c:pt idx="5">
                  <c:v>1564</c:v>
                </c:pt>
                <c:pt idx="8">
                  <c:v>1829</c:v>
                </c:pt>
                <c:pt idx="11">
                  <c:v>2042</c:v>
                </c:pt>
                <c:pt idx="14">
                  <c:v>2357</c:v>
                </c:pt>
              </c:numCache>
            </c:numRef>
          </c:val>
          <c:extLst>
            <c:ext xmlns:c16="http://schemas.microsoft.com/office/drawing/2014/chart" uri="{C3380CC4-5D6E-409C-BE32-E72D297353CC}">
              <c16:uniqueId val="{00000002-026E-4059-B036-E365A66D9F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6E-4059-B036-E365A66D9F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6E-4059-B036-E365A66D9F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6E-4059-B036-E365A66D9F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314</c:v>
                </c:pt>
                <c:pt idx="3">
                  <c:v>285</c:v>
                </c:pt>
                <c:pt idx="6">
                  <c:v>230</c:v>
                </c:pt>
                <c:pt idx="9">
                  <c:v>248</c:v>
                </c:pt>
                <c:pt idx="12">
                  <c:v>222</c:v>
                </c:pt>
              </c:numCache>
            </c:numRef>
          </c:val>
          <c:extLst>
            <c:ext xmlns:c16="http://schemas.microsoft.com/office/drawing/2014/chart" uri="{C3380CC4-5D6E-409C-BE32-E72D297353CC}">
              <c16:uniqueId val="{00000006-026E-4059-B036-E365A66D9F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c:v>
                </c:pt>
                <c:pt idx="3">
                  <c:v>58</c:v>
                </c:pt>
                <c:pt idx="6">
                  <c:v>45</c:v>
                </c:pt>
                <c:pt idx="9">
                  <c:v>32</c:v>
                </c:pt>
                <c:pt idx="12">
                  <c:v>20</c:v>
                </c:pt>
              </c:numCache>
            </c:numRef>
          </c:val>
          <c:extLst>
            <c:ext xmlns:c16="http://schemas.microsoft.com/office/drawing/2014/chart" uri="{C3380CC4-5D6E-409C-BE32-E72D297353CC}">
              <c16:uniqueId val="{00000007-026E-4059-B036-E365A66D9F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1000</c:v>
                </c:pt>
                <c:pt idx="3">
                  <c:v>957</c:v>
                </c:pt>
                <c:pt idx="6">
                  <c:v>1125</c:v>
                </c:pt>
                <c:pt idx="9">
                  <c:v>1019</c:v>
                </c:pt>
                <c:pt idx="12">
                  <c:v>978</c:v>
                </c:pt>
              </c:numCache>
            </c:numRef>
          </c:val>
          <c:extLst>
            <c:ext xmlns:c16="http://schemas.microsoft.com/office/drawing/2014/chart" uri="{C3380CC4-5D6E-409C-BE32-E72D297353CC}">
              <c16:uniqueId val="{00000008-026E-4059-B036-E365A66D9F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104</c:v>
                </c:pt>
                <c:pt idx="3">
                  <c:v>95</c:v>
                </c:pt>
                <c:pt idx="6">
                  <c:v>87</c:v>
                </c:pt>
                <c:pt idx="9">
                  <c:v>69</c:v>
                </c:pt>
                <c:pt idx="12">
                  <c:v>61</c:v>
                </c:pt>
              </c:numCache>
            </c:numRef>
          </c:val>
          <c:extLst>
            <c:ext xmlns:c16="http://schemas.microsoft.com/office/drawing/2014/chart" uri="{C3380CC4-5D6E-409C-BE32-E72D297353CC}">
              <c16:uniqueId val="{00000009-026E-4059-B036-E365A66D9F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5775</c:v>
                </c:pt>
                <c:pt idx="3">
                  <c:v>5408</c:v>
                </c:pt>
                <c:pt idx="6">
                  <c:v>5797</c:v>
                </c:pt>
                <c:pt idx="9">
                  <c:v>5404</c:v>
                </c:pt>
                <c:pt idx="12">
                  <c:v>5259</c:v>
                </c:pt>
              </c:numCache>
            </c:numRef>
          </c:val>
          <c:extLst>
            <c:ext xmlns:c16="http://schemas.microsoft.com/office/drawing/2014/chart" uri="{C3380CC4-5D6E-409C-BE32-E72D297353CC}">
              <c16:uniqueId val="{0000000A-026E-4059-B036-E365A66D9F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816</c:v>
                </c:pt>
                <c:pt idx="2">
                  <c:v>#N/A</c:v>
                </c:pt>
                <c:pt idx="3">
                  <c:v>#N/A</c:v>
                </c:pt>
                <c:pt idx="4">
                  <c:v>378</c:v>
                </c:pt>
                <c:pt idx="5">
                  <c:v>#N/A</c:v>
                </c:pt>
                <c:pt idx="6">
                  <c:v>#N/A</c:v>
                </c:pt>
                <c:pt idx="7">
                  <c:v>1036</c:v>
                </c:pt>
                <c:pt idx="8">
                  <c:v>#N/A</c:v>
                </c:pt>
                <c:pt idx="9">
                  <c:v>#N/A</c:v>
                </c:pt>
                <c:pt idx="10">
                  <c:v>254</c:v>
                </c:pt>
                <c:pt idx="11">
                  <c:v>#N/A</c:v>
                </c:pt>
                <c:pt idx="12">
                  <c:v>#N/A</c:v>
                </c:pt>
                <c:pt idx="13">
                  <c:v>0</c:v>
                </c:pt>
                <c:pt idx="14">
                  <c:v>#N/A</c:v>
                </c:pt>
              </c:numCache>
            </c:numRef>
          </c:val>
          <c:smooth val="0"/>
          <c:extLst>
            <c:ext xmlns:c16="http://schemas.microsoft.com/office/drawing/2014/chart" uri="{C3380CC4-5D6E-409C-BE32-E72D297353CC}">
              <c16:uniqueId val="{0000000B-026E-4059-B036-E365A66D9F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654</c:v>
                </c:pt>
                <c:pt idx="1">
                  <c:v>654</c:v>
                </c:pt>
                <c:pt idx="2">
                  <c:v>654</c:v>
                </c:pt>
              </c:numCache>
            </c:numRef>
          </c:val>
          <c:extLst>
            <c:ext xmlns:c16="http://schemas.microsoft.com/office/drawing/2014/chart" uri="{C3380CC4-5D6E-409C-BE32-E72D297353CC}">
              <c16:uniqueId val="{00000000-737E-4AFC-A0CD-CD1C45D73C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c:v>
                </c:pt>
                <c:pt idx="1">
                  <c:v>120</c:v>
                </c:pt>
                <c:pt idx="2">
                  <c:v>120</c:v>
                </c:pt>
              </c:numCache>
            </c:numRef>
          </c:val>
          <c:extLst>
            <c:ext xmlns:c16="http://schemas.microsoft.com/office/drawing/2014/chart" uri="{C3380CC4-5D6E-409C-BE32-E72D297353CC}">
              <c16:uniqueId val="{00000001-737E-4AFC-A0CD-CD1C45D73C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786</c:v>
                </c:pt>
                <c:pt idx="1">
                  <c:v>973</c:v>
                </c:pt>
                <c:pt idx="2">
                  <c:v>1311</c:v>
                </c:pt>
              </c:numCache>
            </c:numRef>
          </c:val>
          <c:extLst>
            <c:ext xmlns:c16="http://schemas.microsoft.com/office/drawing/2014/chart" uri="{C3380CC4-5D6E-409C-BE32-E72D297353CC}">
              <c16:uniqueId val="{00000002-737E-4AFC-A0CD-CD1C45D73C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
2,228
665.54
5,151,117
5,024,929
95,774
2,905,703
5,259,298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加え、町内に大型事業所等が少ないことなどにより財政基盤が弱く、類似団体平均を下回っている。人件費の平準化や投資的経費の抑制とともに、公共料金の改定や町税の収納率向上など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物件費等の抑制により類似団体とほぼ同じ比率となった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今後においても引き続き、行財政改革を取組み、義務的経費の抑制に努める。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65</xdr:row>
      <xdr:rowOff>635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1954"/>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635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9260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9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50377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山間に広大な行政面積を持ち、かつ中心部に人造湖を抱えていることから、集落が分散し行政コストが高くなる地理的条件にあり、類似団体平均を上回っている。人件費の平準化や、近隣市町村との広域事務化の拡大などにより経費節減に努める。</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164801</xdr:rowOff>
    </xdr:from>
    <xdr:to>
      <xdr:col>23</xdr:col>
      <xdr:colOff>133350</xdr:colOff>
      <xdr:row>84</xdr:row>
      <xdr:rowOff>31894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5151"/>
          <a:ext cx="838200" cy="3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146296</xdr:rowOff>
    </xdr:from>
    <xdr:to>
      <xdr:col>19</xdr:col>
      <xdr:colOff>133350</xdr:colOff>
      <xdr:row>83</xdr:row>
      <xdr:rowOff>164801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76646"/>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103318</xdr:rowOff>
    </xdr:from>
    <xdr:to>
      <xdr:col>15</xdr:col>
      <xdr:colOff>82550</xdr:colOff>
      <xdr:row>83</xdr:row>
      <xdr:rowOff>146296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33668"/>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65413</xdr:rowOff>
    </xdr:from>
    <xdr:to>
      <xdr:col>11</xdr:col>
      <xdr:colOff>31750</xdr:colOff>
      <xdr:row>83</xdr:row>
      <xdr:rowOff>103318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5763"/>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152544</xdr:rowOff>
    </xdr:from>
    <xdr:to>
      <xdr:col>23</xdr:col>
      <xdr:colOff>184150</xdr:colOff>
      <xdr:row>84</xdr:row>
      <xdr:rowOff>82694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124621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114001</xdr:rowOff>
    </xdr:from>
    <xdr:to>
      <xdr:col>19</xdr:col>
      <xdr:colOff>184150</xdr:colOff>
      <xdr:row>84</xdr:row>
      <xdr:rowOff>44151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28928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95496</xdr:rowOff>
    </xdr:from>
    <xdr:to>
      <xdr:col>15</xdr:col>
      <xdr:colOff>133350</xdr:colOff>
      <xdr:row>84</xdr:row>
      <xdr:rowOff>25646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10423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52518</xdr:rowOff>
    </xdr:from>
    <xdr:to>
      <xdr:col>11</xdr:col>
      <xdr:colOff>82550</xdr:colOff>
      <xdr:row>83</xdr:row>
      <xdr:rowOff>154118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14613</xdr:rowOff>
    </xdr:from>
    <xdr:to>
      <xdr:col>7</xdr:col>
      <xdr:colOff>31750</xdr:colOff>
      <xdr:row>83</xdr:row>
      <xdr:rowOff>116213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100990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96.0</a:t>
          </a:r>
          <a:r>
            <a:rPr kumimoji="1" lang="ja-JP" altLang="ja-JP" sz="1400">
              <a:solidFill>
                <a:schemeClr val="dk1"/>
              </a:solidFill>
              <a:effectLst/>
              <a:latin typeface="+mn-lt"/>
              <a:ea typeface="+mn-ea"/>
              <a:cs typeface="+mn-cs"/>
            </a:rPr>
            <a:t>と類似団体平均を上回っている。職員構成にバラツキがあることから、今後も増減が予想されるが、計画的な職員採用と給与の適正化を図り縮減に努める。</a:t>
          </a:r>
          <a:endParaRPr lang="ja-JP" altLang="ja-JP" sz="18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78423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6695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141288</xdr:rowOff>
    </xdr:from>
    <xdr:to>
      <xdr:col>72</xdr:col>
      <xdr:colOff>203200</xdr:colOff>
      <xdr:row>88</xdr:row>
      <xdr:rowOff>78423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574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141288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27623</xdr:rowOff>
    </xdr:from>
    <xdr:to>
      <xdr:col>73</xdr:col>
      <xdr:colOff>44450</xdr:colOff>
      <xdr:row>88</xdr:row>
      <xdr:rowOff>129223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114000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人口が</a:t>
          </a:r>
          <a:r>
            <a:rPr kumimoji="1" lang="en-US" altLang="ja-JP" sz="1400">
              <a:solidFill>
                <a:schemeClr val="dk1"/>
              </a:solidFill>
              <a:effectLst/>
              <a:latin typeface="+mn-lt"/>
              <a:ea typeface="+mn-ea"/>
              <a:cs typeface="+mn-cs"/>
            </a:rPr>
            <a:t>2,228</a:t>
          </a:r>
          <a:r>
            <a:rPr kumimoji="1" lang="ja-JP" altLang="ja-JP" sz="1400">
              <a:solidFill>
                <a:schemeClr val="dk1"/>
              </a:solidFill>
              <a:effectLst/>
              <a:latin typeface="+mn-lt"/>
              <a:ea typeface="+mn-ea"/>
              <a:cs typeface="+mn-cs"/>
            </a:rPr>
            <a:t>人と少ないため</a:t>
          </a:r>
          <a:r>
            <a:rPr kumimoji="1" lang="en-US" altLang="ja-JP" sz="1400">
              <a:solidFill>
                <a:schemeClr val="dk1"/>
              </a:solidFill>
              <a:effectLst/>
              <a:latin typeface="+mn-lt"/>
              <a:ea typeface="+mn-ea"/>
              <a:cs typeface="+mn-cs"/>
            </a:rPr>
            <a:t>35.84</a:t>
          </a:r>
          <a:r>
            <a:rPr kumimoji="1" lang="ja-JP" altLang="ja-JP" sz="1400">
              <a:solidFill>
                <a:schemeClr val="dk1"/>
              </a:solidFill>
              <a:effectLst/>
              <a:latin typeface="+mn-lt"/>
              <a:ea typeface="+mn-ea"/>
              <a:cs typeface="+mn-cs"/>
            </a:rPr>
            <a:t>人と類似団体平均を上回っている。雇用の創設や住宅施策、更には子育て施策の充実により人口流出の抑制に努めるとともに人件費の平準化を図る。</a:t>
          </a:r>
          <a:endParaRPr lang="ja-JP" altLang="ja-JP" sz="18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15192</xdr:rowOff>
    </xdr:from>
    <xdr:to>
      <xdr:col>81</xdr:col>
      <xdr:colOff>44450</xdr:colOff>
      <xdr:row>62</xdr:row>
      <xdr:rowOff>39624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5092"/>
          <a:ext cx="838200" cy="2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151352</xdr:rowOff>
    </xdr:from>
    <xdr:to>
      <xdr:col>77</xdr:col>
      <xdr:colOff>44450</xdr:colOff>
      <xdr:row>62</xdr:row>
      <xdr:rowOff>15192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09802"/>
          <a:ext cx="8890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141700</xdr:rowOff>
    </xdr:from>
    <xdr:to>
      <xdr:col>72</xdr:col>
      <xdr:colOff>203200</xdr:colOff>
      <xdr:row>61</xdr:row>
      <xdr:rowOff>151352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001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141700</xdr:rowOff>
    </xdr:from>
    <xdr:to>
      <xdr:col>68</xdr:col>
      <xdr:colOff>152400</xdr:colOff>
      <xdr:row>61</xdr:row>
      <xdr:rowOff>170958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00150"/>
          <a:ext cx="8890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160274</xdr:rowOff>
    </xdr:from>
    <xdr:to>
      <xdr:col>81</xdr:col>
      <xdr:colOff>95250</xdr:colOff>
      <xdr:row>62</xdr:row>
      <xdr:rowOff>90424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132351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135842</xdr:rowOff>
    </xdr:from>
    <xdr:to>
      <xdr:col>77</xdr:col>
      <xdr:colOff>95250</xdr:colOff>
      <xdr:row>62</xdr:row>
      <xdr:rowOff>65992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50769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100552</xdr:rowOff>
    </xdr:from>
    <xdr:to>
      <xdr:col>73</xdr:col>
      <xdr:colOff>44450</xdr:colOff>
      <xdr:row>62</xdr:row>
      <xdr:rowOff>30702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90900</xdr:rowOff>
    </xdr:from>
    <xdr:to>
      <xdr:col>68</xdr:col>
      <xdr:colOff>203200</xdr:colOff>
      <xdr:row>62</xdr:row>
      <xdr:rowOff>21050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5827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120158</xdr:rowOff>
    </xdr:from>
    <xdr:to>
      <xdr:col>64</xdr:col>
      <xdr:colOff>152400</xdr:colOff>
      <xdr:row>62</xdr:row>
      <xdr:rowOff>50308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35085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6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３０年度から起債事業の抑制を図り、令和元年度から公債比率は減少しているが、類似団体平均を上回っている。今後においても地方債の償還額の増加が見込まれるため、計画的な事業実施による地方債発行額の抑制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127423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515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44</xdr:row>
      <xdr:rowOff>52494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997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140970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962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68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起債事業の抑制に取り組んだ結果、</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地方債残高が減少したことにより、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類似団体と同じ水準となった。引き続き、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投資的経費の管理による地方債残高の抑制や、充当可能基金の増額等を一層図ることにより、財政の健全化に努める。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35862</xdr:rowOff>
    </xdr:from>
    <xdr:to>
      <xdr:col>77</xdr:col>
      <xdr:colOff>44450</xdr:colOff>
      <xdr:row>16</xdr:row>
      <xdr:rowOff>65254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36162"/>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101358</xdr:rowOff>
    </xdr:from>
    <xdr:to>
      <xdr:col>72</xdr:col>
      <xdr:colOff>203200</xdr:colOff>
      <xdr:row>16</xdr:row>
      <xdr:rowOff>65254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501658"/>
          <a:ext cx="889000" cy="3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101358</xdr:rowOff>
    </xdr:from>
    <xdr:to>
      <xdr:col>68</xdr:col>
      <xdr:colOff>152400</xdr:colOff>
      <xdr:row>15</xdr:row>
      <xdr:rowOff>170059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01658"/>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156512</xdr:rowOff>
    </xdr:from>
    <xdr:to>
      <xdr:col>77</xdr:col>
      <xdr:colOff>95250</xdr:colOff>
      <xdr:row>14</xdr:row>
      <xdr:rowOff>86662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71439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47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14454</xdr:rowOff>
    </xdr:from>
    <xdr:to>
      <xdr:col>73</xdr:col>
      <xdr:colOff>44450</xdr:colOff>
      <xdr:row>16</xdr:row>
      <xdr:rowOff>116054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100831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8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50558</xdr:rowOff>
    </xdr:from>
    <xdr:to>
      <xdr:col>68</xdr:col>
      <xdr:colOff>203200</xdr:colOff>
      <xdr:row>14</xdr:row>
      <xdr:rowOff>152158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136935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119259</xdr:rowOff>
    </xdr:from>
    <xdr:to>
      <xdr:col>64</xdr:col>
      <xdr:colOff>152400</xdr:colOff>
      <xdr:row>16</xdr:row>
      <xdr:rowOff>49409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34186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
2,228
665.54
5,151,117
5,024,929
95,774
2,905,703
5,259,298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退職者の増により類似団体平均より下回っているが、引き続き定住化策や地域支援策により税収の増加を図るとともに、人件費の平準化を図る。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2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経常経費に係る需用費等の抑制により物件費の値は減少したが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山間に広大な行政面積を持ち、かつ中心部に人造湖を抱えていることから集落が分散し、人口規模に比べて学校や公民館等の公共施設が多いことによるものである。既に施設の指定管理制度を導入しているが、今後も行財政改革による事務事業の効率化や施設の統廃合などにより経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18</xdr:row>
      <xdr:rowOff>94996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622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18</xdr:row>
      <xdr:rowOff>94996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13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17</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66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66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児童手当や医療費助成など年々上昇している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特定財源の確保に努め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公共施設等の老朽化が進んでおり、今後においても維持補修費の増加が見込まれることから、効率的な施設管理のあり方を含めて計画的な営繕の実施により維持補修費の平準化に努める。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167005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33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57</xdr:row>
      <xdr:rowOff>167005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16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57</xdr:row>
      <xdr:rowOff>155575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16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75565</xdr:rowOff>
    </xdr:from>
    <xdr:to>
      <xdr:col>69</xdr:col>
      <xdr:colOff>92075</xdr:colOff>
      <xdr:row>57</xdr:row>
      <xdr:rowOff>155575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8482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31132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24765</xdr:rowOff>
    </xdr:from>
    <xdr:to>
      <xdr:col>65</xdr:col>
      <xdr:colOff>53975</xdr:colOff>
      <xdr:row>57</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136542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福祉や農業に対する補助金等の継続により類似団体平均を上回っている。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事業の見直し等により事業費の抑制に努める。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42418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42418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37</xdr:row>
      <xdr:rowOff>10414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2443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起債借入事業の抑制により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令和元年度以降、年々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減少してい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現状として類似団体を上回っているため、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事業費の管理を行い削減に努める。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157480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791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157480</xdr:rowOff>
    </xdr:from>
    <xdr:to>
      <xdr:col>19</xdr:col>
      <xdr:colOff>187325</xdr:colOff>
      <xdr:row>78</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59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40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79</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620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106680</xdr:rowOff>
    </xdr:from>
    <xdr:to>
      <xdr:col>20</xdr:col>
      <xdr:colOff>38100</xdr:colOff>
      <xdr:row>78</xdr:row>
      <xdr:rowOff>36830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21607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148589</xdr:rowOff>
    </xdr:from>
    <xdr:to>
      <xdr:col>6</xdr:col>
      <xdr:colOff>171450</xdr:colOff>
      <xdr:row>79</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物件費等の</a:t>
          </a:r>
          <a:r>
            <a:rPr kumimoji="1" lang="ja-JP" altLang="en-US" sz="1100">
              <a:solidFill>
                <a:schemeClr val="dk1"/>
              </a:solidFill>
              <a:effectLst/>
              <a:latin typeface="+mn-lt"/>
              <a:ea typeface="+mn-ea"/>
              <a:cs typeface="+mn-cs"/>
            </a:rPr>
            <a:t>抑制により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事務事業の効率化や施設の統廃合等により経費削減に努める。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142239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315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142239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200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50800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20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23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108607</xdr:rowOff>
    </xdr:from>
    <xdr:to>
      <xdr:col>29</xdr:col>
      <xdr:colOff>127000</xdr:colOff>
      <xdr:row>15</xdr:row>
      <xdr:rowOff>164664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27982"/>
          <a:ext cx="647700" cy="56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164664</xdr:rowOff>
    </xdr:from>
    <xdr:to>
      <xdr:col>26</xdr:col>
      <xdr:colOff>50800</xdr:colOff>
      <xdr:row>15</xdr:row>
      <xdr:rowOff>166395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4039"/>
          <a:ext cx="6985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166395</xdr:rowOff>
    </xdr:from>
    <xdr:to>
      <xdr:col>22</xdr:col>
      <xdr:colOff>114300</xdr:colOff>
      <xdr:row>15</xdr:row>
      <xdr:rowOff>168041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85770"/>
          <a:ext cx="6985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168041</xdr:rowOff>
    </xdr:from>
    <xdr:to>
      <xdr:col>18</xdr:col>
      <xdr:colOff>177800</xdr:colOff>
      <xdr:row>16</xdr:row>
      <xdr:rowOff>21514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87416"/>
          <a:ext cx="698500" cy="2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57807</xdr:rowOff>
    </xdr:from>
    <xdr:to>
      <xdr:col>29</xdr:col>
      <xdr:colOff>177800</xdr:colOff>
      <xdr:row>15</xdr:row>
      <xdr:rowOff>159407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7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74334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113864</xdr:rowOff>
    </xdr:from>
    <xdr:to>
      <xdr:col>26</xdr:col>
      <xdr:colOff>101600</xdr:colOff>
      <xdr:row>16</xdr:row>
      <xdr:rowOff>44014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54191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115595</xdr:rowOff>
    </xdr:from>
    <xdr:to>
      <xdr:col>22</xdr:col>
      <xdr:colOff>165100</xdr:colOff>
      <xdr:row>16</xdr:row>
      <xdr:rowOff>45745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3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55922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117241</xdr:rowOff>
    </xdr:from>
    <xdr:to>
      <xdr:col>19</xdr:col>
      <xdr:colOff>38100</xdr:colOff>
      <xdr:row>16</xdr:row>
      <xdr:rowOff>47391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3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57568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0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142164</xdr:rowOff>
    </xdr:from>
    <xdr:to>
      <xdr:col>15</xdr:col>
      <xdr:colOff>101600</xdr:colOff>
      <xdr:row>16</xdr:row>
      <xdr:rowOff>72314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6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82491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255597</xdr:rowOff>
    </xdr:from>
    <xdr:to>
      <xdr:col>29</xdr:col>
      <xdr:colOff>127000</xdr:colOff>
      <xdr:row>34</xdr:row>
      <xdr:rowOff>256356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23047"/>
          <a:ext cx="647700" cy="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230917</xdr:rowOff>
    </xdr:from>
    <xdr:to>
      <xdr:col>26</xdr:col>
      <xdr:colOff>50800</xdr:colOff>
      <xdr:row>34</xdr:row>
      <xdr:rowOff>255597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98367"/>
          <a:ext cx="698500" cy="24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220584</xdr:rowOff>
    </xdr:from>
    <xdr:to>
      <xdr:col>22</xdr:col>
      <xdr:colOff>114300</xdr:colOff>
      <xdr:row>34</xdr:row>
      <xdr:rowOff>230917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88034"/>
          <a:ext cx="698500" cy="1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156901</xdr:rowOff>
    </xdr:from>
    <xdr:to>
      <xdr:col>18</xdr:col>
      <xdr:colOff>177800</xdr:colOff>
      <xdr:row>34</xdr:row>
      <xdr:rowOff>220584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24351"/>
          <a:ext cx="698500" cy="6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205556</xdr:rowOff>
    </xdr:from>
    <xdr:to>
      <xdr:col>29</xdr:col>
      <xdr:colOff>177800</xdr:colOff>
      <xdr:row>34</xdr:row>
      <xdr:rowOff>307156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7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50633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204797</xdr:rowOff>
    </xdr:from>
    <xdr:to>
      <xdr:col>26</xdr:col>
      <xdr:colOff>101600</xdr:colOff>
      <xdr:row>34</xdr:row>
      <xdr:rowOff>306397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7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316574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4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180117</xdr:rowOff>
    </xdr:from>
    <xdr:to>
      <xdr:col>22</xdr:col>
      <xdr:colOff>165100</xdr:colOff>
      <xdr:row>34</xdr:row>
      <xdr:rowOff>281717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291894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169784</xdr:rowOff>
    </xdr:from>
    <xdr:to>
      <xdr:col>19</xdr:col>
      <xdr:colOff>38100</xdr:colOff>
      <xdr:row>34</xdr:row>
      <xdr:rowOff>271384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3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281561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0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106101</xdr:rowOff>
    </xdr:from>
    <xdr:to>
      <xdr:col>15</xdr:col>
      <xdr:colOff>101600</xdr:colOff>
      <xdr:row>34</xdr:row>
      <xdr:rowOff>207701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7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217878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4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
2,228
665.54
5,151,117
5,024,929
95,774
2,905,703
5,259,298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62230</xdr:rowOff>
    </xdr:from>
    <xdr:to>
      <xdr:col>24</xdr:col>
      <xdr:colOff>63500</xdr:colOff>
      <xdr:row>35</xdr:row>
      <xdr:rowOff>79270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62980"/>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73829</xdr:rowOff>
    </xdr:from>
    <xdr:to>
      <xdr:col>19</xdr:col>
      <xdr:colOff>177800</xdr:colOff>
      <xdr:row>35</xdr:row>
      <xdr:rowOff>79270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074579"/>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73829</xdr:rowOff>
    </xdr:from>
    <xdr:to>
      <xdr:col>15</xdr:col>
      <xdr:colOff>50800</xdr:colOff>
      <xdr:row>35</xdr:row>
      <xdr:rowOff>84001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74579"/>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84001</xdr:rowOff>
    </xdr:from>
    <xdr:to>
      <xdr:col>10</xdr:col>
      <xdr:colOff>114300</xdr:colOff>
      <xdr:row>35</xdr:row>
      <xdr:rowOff>128144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84751"/>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11430</xdr:rowOff>
    </xdr:from>
    <xdr:to>
      <xdr:col>24</xdr:col>
      <xdr:colOff>114300</xdr:colOff>
      <xdr:row>35</xdr:row>
      <xdr:rowOff>113030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34307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6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28470</xdr:rowOff>
    </xdr:from>
    <xdr:to>
      <xdr:col>20</xdr:col>
      <xdr:colOff>38100</xdr:colOff>
      <xdr:row>35</xdr:row>
      <xdr:rowOff>130070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146597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0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23029</xdr:rowOff>
    </xdr:from>
    <xdr:to>
      <xdr:col>15</xdr:col>
      <xdr:colOff>101600</xdr:colOff>
      <xdr:row>35</xdr:row>
      <xdr:rowOff>124629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141156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33201</xdr:rowOff>
    </xdr:from>
    <xdr:to>
      <xdr:col>10</xdr:col>
      <xdr:colOff>165100</xdr:colOff>
      <xdr:row>35</xdr:row>
      <xdr:rowOff>134801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151328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0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77344</xdr:rowOff>
    </xdr:from>
    <xdr:to>
      <xdr:col>6</xdr:col>
      <xdr:colOff>38100</xdr:colOff>
      <xdr:row>36</xdr:row>
      <xdr:rowOff>7494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24021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93394</xdr:rowOff>
    </xdr:from>
    <xdr:to>
      <xdr:col>24</xdr:col>
      <xdr:colOff>63500</xdr:colOff>
      <xdr:row>56</xdr:row>
      <xdr:rowOff>119662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94594"/>
          <a:ext cx="8382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119662</xdr:rowOff>
    </xdr:from>
    <xdr:to>
      <xdr:col>19</xdr:col>
      <xdr:colOff>177800</xdr:colOff>
      <xdr:row>56</xdr:row>
      <xdr:rowOff>158380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0862"/>
          <a:ext cx="889000" cy="3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158380</xdr:rowOff>
    </xdr:from>
    <xdr:to>
      <xdr:col>15</xdr:col>
      <xdr:colOff>50800</xdr:colOff>
      <xdr:row>57</xdr:row>
      <xdr:rowOff>34134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9580"/>
          <a:ext cx="889000" cy="4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34134</xdr:rowOff>
    </xdr:from>
    <xdr:to>
      <xdr:col>10</xdr:col>
      <xdr:colOff>114300</xdr:colOff>
      <xdr:row>57</xdr:row>
      <xdr:rowOff>37702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6784"/>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42594</xdr:rowOff>
    </xdr:from>
    <xdr:to>
      <xdr:col>24</xdr:col>
      <xdr:colOff>114300</xdr:colOff>
      <xdr:row>56</xdr:row>
      <xdr:rowOff>144194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65471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9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68862</xdr:rowOff>
    </xdr:from>
    <xdr:to>
      <xdr:col>20</xdr:col>
      <xdr:colOff>38100</xdr:colOff>
      <xdr:row>56</xdr:row>
      <xdr:rowOff>170462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4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107580</xdr:rowOff>
    </xdr:from>
    <xdr:to>
      <xdr:col>15</xdr:col>
      <xdr:colOff>101600</xdr:colOff>
      <xdr:row>57</xdr:row>
      <xdr:rowOff>37730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54257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8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154784</xdr:rowOff>
    </xdr:from>
    <xdr:to>
      <xdr:col>10</xdr:col>
      <xdr:colOff>165100</xdr:colOff>
      <xdr:row>57</xdr:row>
      <xdr:rowOff>84934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101461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3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158352</xdr:rowOff>
    </xdr:from>
    <xdr:to>
      <xdr:col>6</xdr:col>
      <xdr:colOff>38100</xdr:colOff>
      <xdr:row>57</xdr:row>
      <xdr:rowOff>88502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105029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3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24380</xdr:rowOff>
    </xdr:from>
    <xdr:to>
      <xdr:col>24</xdr:col>
      <xdr:colOff>63500</xdr:colOff>
      <xdr:row>77</xdr:row>
      <xdr:rowOff>42078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6030"/>
          <a:ext cx="8382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3967</xdr:rowOff>
    </xdr:from>
    <xdr:to>
      <xdr:col>19</xdr:col>
      <xdr:colOff>177800</xdr:colOff>
      <xdr:row>77</xdr:row>
      <xdr:rowOff>42078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05617"/>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3967</xdr:rowOff>
    </xdr:from>
    <xdr:to>
      <xdr:col>15</xdr:col>
      <xdr:colOff>50800</xdr:colOff>
      <xdr:row>77</xdr:row>
      <xdr:rowOff>62351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05617"/>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62351</xdr:rowOff>
    </xdr:from>
    <xdr:to>
      <xdr:col>10</xdr:col>
      <xdr:colOff>114300</xdr:colOff>
      <xdr:row>77</xdr:row>
      <xdr:rowOff>119693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4001"/>
          <a:ext cx="889000" cy="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145030</xdr:rowOff>
    </xdr:from>
    <xdr:to>
      <xdr:col>24</xdr:col>
      <xdr:colOff>114300</xdr:colOff>
      <xdr:row>77</xdr:row>
      <xdr:rowOff>75180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167907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162728</xdr:rowOff>
    </xdr:from>
    <xdr:to>
      <xdr:col>20</xdr:col>
      <xdr:colOff>38100</xdr:colOff>
      <xdr:row>77</xdr:row>
      <xdr:rowOff>92878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109406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124617</xdr:rowOff>
    </xdr:from>
    <xdr:to>
      <xdr:col>15</xdr:col>
      <xdr:colOff>101600</xdr:colOff>
      <xdr:row>77</xdr:row>
      <xdr:rowOff>54767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71293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3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11551</xdr:rowOff>
    </xdr:from>
    <xdr:to>
      <xdr:col>10</xdr:col>
      <xdr:colOff>165100</xdr:colOff>
      <xdr:row>77</xdr:row>
      <xdr:rowOff>113151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129678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68893</xdr:rowOff>
    </xdr:from>
    <xdr:to>
      <xdr:col>6</xdr:col>
      <xdr:colOff>38100</xdr:colOff>
      <xdr:row>77</xdr:row>
      <xdr:rowOff>170493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15570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101783</xdr:rowOff>
    </xdr:from>
    <xdr:to>
      <xdr:col>24</xdr:col>
      <xdr:colOff>63500</xdr:colOff>
      <xdr:row>95</xdr:row>
      <xdr:rowOff>151870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18083"/>
          <a:ext cx="838200" cy="2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41036</xdr:rowOff>
    </xdr:from>
    <xdr:to>
      <xdr:col>19</xdr:col>
      <xdr:colOff>177800</xdr:colOff>
      <xdr:row>95</xdr:row>
      <xdr:rowOff>151870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28786"/>
          <a:ext cx="889000" cy="1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41036</xdr:rowOff>
    </xdr:from>
    <xdr:to>
      <xdr:col>15</xdr:col>
      <xdr:colOff>50800</xdr:colOff>
      <xdr:row>95</xdr:row>
      <xdr:rowOff>157645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28786"/>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157645</xdr:rowOff>
    </xdr:from>
    <xdr:to>
      <xdr:col>10</xdr:col>
      <xdr:colOff>114300</xdr:colOff>
      <xdr:row>96</xdr:row>
      <xdr:rowOff>5153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45395"/>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50983</xdr:rowOff>
    </xdr:from>
    <xdr:to>
      <xdr:col>24</xdr:col>
      <xdr:colOff>114300</xdr:colOff>
      <xdr:row>94</xdr:row>
      <xdr:rowOff>152583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73860</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1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101070</xdr:rowOff>
    </xdr:from>
    <xdr:to>
      <xdr:col>20</xdr:col>
      <xdr:colOff>38100</xdr:colOff>
      <xdr:row>96</xdr:row>
      <xdr:rowOff>31220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22347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161686</xdr:rowOff>
    </xdr:from>
    <xdr:to>
      <xdr:col>15</xdr:col>
      <xdr:colOff>101600</xdr:colOff>
      <xdr:row>95</xdr:row>
      <xdr:rowOff>91836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106845</xdr:rowOff>
    </xdr:from>
    <xdr:to>
      <xdr:col>10</xdr:col>
      <xdr:colOff>165100</xdr:colOff>
      <xdr:row>96</xdr:row>
      <xdr:rowOff>36995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53522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125803</xdr:rowOff>
    </xdr:from>
    <xdr:to>
      <xdr:col>6</xdr:col>
      <xdr:colOff>38100</xdr:colOff>
      <xdr:row>96</xdr:row>
      <xdr:rowOff>55953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72480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68406</xdr:rowOff>
    </xdr:from>
    <xdr:to>
      <xdr:col>55</xdr:col>
      <xdr:colOff>0</xdr:colOff>
      <xdr:row>36</xdr:row>
      <xdr:rowOff>21009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69156"/>
          <a:ext cx="8382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70171</xdr:rowOff>
    </xdr:from>
    <xdr:to>
      <xdr:col>50</xdr:col>
      <xdr:colOff>114300</xdr:colOff>
      <xdr:row>36</xdr:row>
      <xdr:rowOff>21009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70921"/>
          <a:ext cx="889000" cy="1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68342</xdr:rowOff>
    </xdr:from>
    <xdr:to>
      <xdr:col>45</xdr:col>
      <xdr:colOff>177800</xdr:colOff>
      <xdr:row>35</xdr:row>
      <xdr:rowOff>70171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690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68342</xdr:rowOff>
    </xdr:from>
    <xdr:to>
      <xdr:col>41</xdr:col>
      <xdr:colOff>50800</xdr:colOff>
      <xdr:row>36</xdr:row>
      <xdr:rowOff>169913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69092"/>
          <a:ext cx="889000" cy="27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17606</xdr:rowOff>
    </xdr:from>
    <xdr:to>
      <xdr:col>55</xdr:col>
      <xdr:colOff>50800</xdr:colOff>
      <xdr:row>35</xdr:row>
      <xdr:rowOff>119206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40483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6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141659</xdr:rowOff>
    </xdr:from>
    <xdr:to>
      <xdr:col>50</xdr:col>
      <xdr:colOff>165100</xdr:colOff>
      <xdr:row>36</xdr:row>
      <xdr:rowOff>71809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88336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1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19371</xdr:rowOff>
    </xdr:from>
    <xdr:to>
      <xdr:col>46</xdr:col>
      <xdr:colOff>38100</xdr:colOff>
      <xdr:row>35</xdr:row>
      <xdr:rowOff>120971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137498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9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17542</xdr:rowOff>
    </xdr:from>
    <xdr:to>
      <xdr:col>41</xdr:col>
      <xdr:colOff>101600</xdr:colOff>
      <xdr:row>35</xdr:row>
      <xdr:rowOff>119142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135669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9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119113</xdr:rowOff>
    </xdr:from>
    <xdr:to>
      <xdr:col>36</xdr:col>
      <xdr:colOff>165100</xdr:colOff>
      <xdr:row>37</xdr:row>
      <xdr:rowOff>49263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65790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98174</xdr:rowOff>
    </xdr:from>
    <xdr:to>
      <xdr:col>55</xdr:col>
      <xdr:colOff>0</xdr:colOff>
      <xdr:row>58</xdr:row>
      <xdr:rowOff>31075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70824"/>
          <a:ext cx="838200" cy="10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168406</xdr:rowOff>
    </xdr:from>
    <xdr:to>
      <xdr:col>50</xdr:col>
      <xdr:colOff>114300</xdr:colOff>
      <xdr:row>58</xdr:row>
      <xdr:rowOff>31075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598156"/>
          <a:ext cx="889000" cy="37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168406</xdr:rowOff>
    </xdr:from>
    <xdr:to>
      <xdr:col>45</xdr:col>
      <xdr:colOff>177800</xdr:colOff>
      <xdr:row>58</xdr:row>
      <xdr:rowOff>15224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98156"/>
          <a:ext cx="889000" cy="36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15224</xdr:rowOff>
    </xdr:from>
    <xdr:to>
      <xdr:col>41</xdr:col>
      <xdr:colOff>50800</xdr:colOff>
      <xdr:row>58</xdr:row>
      <xdr:rowOff>75069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59324"/>
          <a:ext cx="889000" cy="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47374</xdr:rowOff>
    </xdr:from>
    <xdr:to>
      <xdr:col>55</xdr:col>
      <xdr:colOff>50800</xdr:colOff>
      <xdr:row>57</xdr:row>
      <xdr:rowOff>148974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70251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7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151725</xdr:rowOff>
    </xdr:from>
    <xdr:to>
      <xdr:col>50</xdr:col>
      <xdr:colOff>165100</xdr:colOff>
      <xdr:row>58</xdr:row>
      <xdr:rowOff>81875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73002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1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117606</xdr:rowOff>
    </xdr:from>
    <xdr:to>
      <xdr:col>46</xdr:col>
      <xdr:colOff>38100</xdr:colOff>
      <xdr:row>56</xdr:row>
      <xdr:rowOff>47756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64283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2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135874</xdr:rowOff>
    </xdr:from>
    <xdr:to>
      <xdr:col>41</xdr:col>
      <xdr:colOff>101600</xdr:colOff>
      <xdr:row>58</xdr:row>
      <xdr:rowOff>66024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57151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24269</xdr:rowOff>
    </xdr:from>
    <xdr:to>
      <xdr:col>36</xdr:col>
      <xdr:colOff>165100</xdr:colOff>
      <xdr:row>58</xdr:row>
      <xdr:rowOff>125869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116996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80254</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24804"/>
          <a:ext cx="8382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61412</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05962"/>
          <a:ext cx="889000" cy="3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61412</xdr:rowOff>
    </xdr:from>
    <xdr:to>
      <xdr:col>45</xdr:col>
      <xdr:colOff>177800</xdr:colOff>
      <xdr:row>79</xdr:row>
      <xdr:rowOff>76989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05962"/>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74402</xdr:rowOff>
    </xdr:from>
    <xdr:to>
      <xdr:col>41</xdr:col>
      <xdr:colOff>50800</xdr:colOff>
      <xdr:row>79</xdr:row>
      <xdr:rowOff>76989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18952"/>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29454</xdr:rowOff>
    </xdr:from>
    <xdr:to>
      <xdr:col>55</xdr:col>
      <xdr:colOff>50800</xdr:colOff>
      <xdr:row>79</xdr:row>
      <xdr:rowOff>131054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10612</xdr:rowOff>
    </xdr:from>
    <xdr:to>
      <xdr:col>46</xdr:col>
      <xdr:colOff>38100</xdr:colOff>
      <xdr:row>79</xdr:row>
      <xdr:rowOff>112212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103339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26189</xdr:rowOff>
    </xdr:from>
    <xdr:to>
      <xdr:col>41</xdr:col>
      <xdr:colOff>101600</xdr:colOff>
      <xdr:row>79</xdr:row>
      <xdr:rowOff>127789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118916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23602</xdr:rowOff>
    </xdr:from>
    <xdr:to>
      <xdr:col>36</xdr:col>
      <xdr:colOff>165100</xdr:colOff>
      <xdr:row>79</xdr:row>
      <xdr:rowOff>125202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6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116329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6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103532</xdr:rowOff>
    </xdr:from>
    <xdr:to>
      <xdr:col>55</xdr:col>
      <xdr:colOff>0</xdr:colOff>
      <xdr:row>98</xdr:row>
      <xdr:rowOff>116404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05632"/>
          <a:ext cx="8382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103532</xdr:rowOff>
    </xdr:from>
    <xdr:to>
      <xdr:col>50</xdr:col>
      <xdr:colOff>114300</xdr:colOff>
      <xdr:row>98</xdr:row>
      <xdr:rowOff>121510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05632"/>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75050</xdr:rowOff>
    </xdr:from>
    <xdr:to>
      <xdr:col>45</xdr:col>
      <xdr:colOff>177800</xdr:colOff>
      <xdr:row>98</xdr:row>
      <xdr:rowOff>121510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77150"/>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75050</xdr:rowOff>
    </xdr:from>
    <xdr:to>
      <xdr:col>41</xdr:col>
      <xdr:colOff>50800</xdr:colOff>
      <xdr:row>98</xdr:row>
      <xdr:rowOff>129921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77150"/>
          <a:ext cx="8890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65604</xdr:rowOff>
    </xdr:from>
    <xdr:to>
      <xdr:col>55</xdr:col>
      <xdr:colOff>50800</xdr:colOff>
      <xdr:row>98</xdr:row>
      <xdr:rowOff>167204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44031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52732</xdr:rowOff>
    </xdr:from>
    <xdr:to>
      <xdr:col>50</xdr:col>
      <xdr:colOff>165100</xdr:colOff>
      <xdr:row>98</xdr:row>
      <xdr:rowOff>154332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145459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4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70710</xdr:rowOff>
    </xdr:from>
    <xdr:to>
      <xdr:col>46</xdr:col>
      <xdr:colOff>38100</xdr:colOff>
      <xdr:row>99</xdr:row>
      <xdr:rowOff>860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163437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6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24250</xdr:rowOff>
    </xdr:from>
    <xdr:to>
      <xdr:col>41</xdr:col>
      <xdr:colOff>101600</xdr:colOff>
      <xdr:row>98</xdr:row>
      <xdr:rowOff>125850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116977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1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79121</xdr:rowOff>
    </xdr:from>
    <xdr:to>
      <xdr:col>36</xdr:col>
      <xdr:colOff>165100</xdr:colOff>
      <xdr:row>99</xdr:row>
      <xdr:rowOff>9271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398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41916</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8466"/>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41916</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8466"/>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43499</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0049"/>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162566</xdr:rowOff>
    </xdr:from>
    <xdr:to>
      <xdr:col>81</xdr:col>
      <xdr:colOff>101600</xdr:colOff>
      <xdr:row>39</xdr:row>
      <xdr:rowOff>92716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83843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164149</xdr:rowOff>
    </xdr:from>
    <xdr:to>
      <xdr:col>67</xdr:col>
      <xdr:colOff>101600</xdr:colOff>
      <xdr:row>39</xdr:row>
      <xdr:rowOff>94299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85426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1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143163</xdr:rowOff>
    </xdr:from>
    <xdr:to>
      <xdr:col>85</xdr:col>
      <xdr:colOff>127000</xdr:colOff>
      <xdr:row>76</xdr:row>
      <xdr:rowOff>12999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001913"/>
          <a:ext cx="8382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99251</xdr:rowOff>
    </xdr:from>
    <xdr:to>
      <xdr:col>81</xdr:col>
      <xdr:colOff>50800</xdr:colOff>
      <xdr:row>75</xdr:row>
      <xdr:rowOff>143163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58001"/>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99251</xdr:rowOff>
    </xdr:from>
    <xdr:to>
      <xdr:col>76</xdr:col>
      <xdr:colOff>114300</xdr:colOff>
      <xdr:row>75</xdr:row>
      <xdr:rowOff>108770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58001"/>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65136</xdr:rowOff>
    </xdr:from>
    <xdr:to>
      <xdr:col>71</xdr:col>
      <xdr:colOff>177800</xdr:colOff>
      <xdr:row>75</xdr:row>
      <xdr:rowOff>108770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23886"/>
          <a:ext cx="889000" cy="4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133648</xdr:rowOff>
    </xdr:from>
    <xdr:to>
      <xdr:col>85</xdr:col>
      <xdr:colOff>177800</xdr:colOff>
      <xdr:row>76</xdr:row>
      <xdr:rowOff>63798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156525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4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92363</xdr:rowOff>
    </xdr:from>
    <xdr:to>
      <xdr:col>81</xdr:col>
      <xdr:colOff>101600</xdr:colOff>
      <xdr:row>76</xdr:row>
      <xdr:rowOff>22513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39040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72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48451</xdr:rowOff>
    </xdr:from>
    <xdr:to>
      <xdr:col>76</xdr:col>
      <xdr:colOff>165100</xdr:colOff>
      <xdr:row>75</xdr:row>
      <xdr:rowOff>150051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166578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68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57970</xdr:rowOff>
    </xdr:from>
    <xdr:to>
      <xdr:col>72</xdr:col>
      <xdr:colOff>38100</xdr:colOff>
      <xdr:row>75</xdr:row>
      <xdr:rowOff>159570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4647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6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14336</xdr:rowOff>
    </xdr:from>
    <xdr:to>
      <xdr:col>67</xdr:col>
      <xdr:colOff>101600</xdr:colOff>
      <xdr:row>75</xdr:row>
      <xdr:rowOff>115936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132463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13308</xdr:rowOff>
    </xdr:from>
    <xdr:to>
      <xdr:col>85</xdr:col>
      <xdr:colOff>127000</xdr:colOff>
      <xdr:row>98</xdr:row>
      <xdr:rowOff>119982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15408"/>
          <a:ext cx="8382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87419</xdr:rowOff>
    </xdr:from>
    <xdr:to>
      <xdr:col>81</xdr:col>
      <xdr:colOff>50800</xdr:colOff>
      <xdr:row>98</xdr:row>
      <xdr:rowOff>119982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89519"/>
          <a:ext cx="8890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87419</xdr:rowOff>
    </xdr:from>
    <xdr:to>
      <xdr:col>76</xdr:col>
      <xdr:colOff>114300</xdr:colOff>
      <xdr:row>99</xdr:row>
      <xdr:rowOff>21520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89519"/>
          <a:ext cx="889000" cy="10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21520</xdr:rowOff>
    </xdr:from>
    <xdr:to>
      <xdr:col>71</xdr:col>
      <xdr:colOff>177800</xdr:colOff>
      <xdr:row>99</xdr:row>
      <xdr:rowOff>24016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95070"/>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133958</xdr:rowOff>
    </xdr:from>
    <xdr:to>
      <xdr:col>85</xdr:col>
      <xdr:colOff>177800</xdr:colOff>
      <xdr:row>98</xdr:row>
      <xdr:rowOff>64108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156835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1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69182</xdr:rowOff>
    </xdr:from>
    <xdr:to>
      <xdr:col>81</xdr:col>
      <xdr:colOff>101600</xdr:colOff>
      <xdr:row>98</xdr:row>
      <xdr:rowOff>170782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161909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6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36619</xdr:rowOff>
    </xdr:from>
    <xdr:to>
      <xdr:col>76</xdr:col>
      <xdr:colOff>165100</xdr:colOff>
      <xdr:row>98</xdr:row>
      <xdr:rowOff>138219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129346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3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142170</xdr:rowOff>
    </xdr:from>
    <xdr:to>
      <xdr:col>72</xdr:col>
      <xdr:colOff>38100</xdr:colOff>
      <xdr:row>99</xdr:row>
      <xdr:rowOff>72320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63447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144666</xdr:rowOff>
    </xdr:from>
    <xdr:to>
      <xdr:col>67</xdr:col>
      <xdr:colOff>101600</xdr:colOff>
      <xdr:row>99</xdr:row>
      <xdr:rowOff>74816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65943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125637</xdr:rowOff>
    </xdr:from>
    <xdr:to>
      <xdr:col>116</xdr:col>
      <xdr:colOff>63500</xdr:colOff>
      <xdr:row>58</xdr:row>
      <xdr:rowOff>128992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69737"/>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109169</xdr:rowOff>
    </xdr:from>
    <xdr:to>
      <xdr:col>111</xdr:col>
      <xdr:colOff>177800</xdr:colOff>
      <xdr:row>58</xdr:row>
      <xdr:rowOff>125637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53269"/>
          <a:ext cx="889000" cy="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109169</xdr:rowOff>
    </xdr:from>
    <xdr:to>
      <xdr:col>107</xdr:col>
      <xdr:colOff>50800</xdr:colOff>
      <xdr:row>58</xdr:row>
      <xdr:rowOff>128809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3269"/>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127977</xdr:rowOff>
    </xdr:from>
    <xdr:to>
      <xdr:col>102</xdr:col>
      <xdr:colOff>114300</xdr:colOff>
      <xdr:row>58</xdr:row>
      <xdr:rowOff>128809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2077"/>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78192</xdr:rowOff>
    </xdr:from>
    <xdr:to>
      <xdr:col>116</xdr:col>
      <xdr:colOff>114300</xdr:colOff>
      <xdr:row>59</xdr:row>
      <xdr:rowOff>8342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74837</xdr:rowOff>
    </xdr:from>
    <xdr:to>
      <xdr:col>112</xdr:col>
      <xdr:colOff>38100</xdr:colOff>
      <xdr:row>59</xdr:row>
      <xdr:rowOff>4987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167564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58369</xdr:rowOff>
    </xdr:from>
    <xdr:to>
      <xdr:col>107</xdr:col>
      <xdr:colOff>101600</xdr:colOff>
      <xdr:row>58</xdr:row>
      <xdr:rowOff>159969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151096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78009</xdr:rowOff>
    </xdr:from>
    <xdr:to>
      <xdr:col>102</xdr:col>
      <xdr:colOff>165100</xdr:colOff>
      <xdr:row>59</xdr:row>
      <xdr:rowOff>8159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170736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77177</xdr:rowOff>
    </xdr:from>
    <xdr:to>
      <xdr:col>98</xdr:col>
      <xdr:colOff>38100</xdr:colOff>
      <xdr:row>59</xdr:row>
      <xdr:rowOff>7327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169904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35847</xdr:rowOff>
    </xdr:from>
    <xdr:to>
      <xdr:col>116</xdr:col>
      <xdr:colOff>63500</xdr:colOff>
      <xdr:row>76</xdr:row>
      <xdr:rowOff>83582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66047"/>
          <a:ext cx="8382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83582</xdr:rowOff>
    </xdr:from>
    <xdr:to>
      <xdr:col>111</xdr:col>
      <xdr:colOff>177800</xdr:colOff>
      <xdr:row>76</xdr:row>
      <xdr:rowOff>98716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13782"/>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68435</xdr:rowOff>
    </xdr:from>
    <xdr:to>
      <xdr:col>107</xdr:col>
      <xdr:colOff>50800</xdr:colOff>
      <xdr:row>76</xdr:row>
      <xdr:rowOff>98716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98635"/>
          <a:ext cx="889000" cy="3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68435</xdr:rowOff>
    </xdr:from>
    <xdr:to>
      <xdr:col>102</xdr:col>
      <xdr:colOff>114300</xdr:colOff>
      <xdr:row>76</xdr:row>
      <xdr:rowOff>85145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98635"/>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156497</xdr:rowOff>
    </xdr:from>
    <xdr:to>
      <xdr:col>116</xdr:col>
      <xdr:colOff>114300</xdr:colOff>
      <xdr:row>76</xdr:row>
      <xdr:rowOff>86647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7924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6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32782</xdr:rowOff>
    </xdr:from>
    <xdr:to>
      <xdr:col>112</xdr:col>
      <xdr:colOff>38100</xdr:colOff>
      <xdr:row>76</xdr:row>
      <xdr:rowOff>134382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150909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3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47916</xdr:rowOff>
    </xdr:from>
    <xdr:to>
      <xdr:col>107</xdr:col>
      <xdr:colOff>101600</xdr:colOff>
      <xdr:row>76</xdr:row>
      <xdr:rowOff>149516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166043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5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17635</xdr:rowOff>
    </xdr:from>
    <xdr:to>
      <xdr:col>102</xdr:col>
      <xdr:colOff>165100</xdr:colOff>
      <xdr:row>76</xdr:row>
      <xdr:rowOff>119235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135761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2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34345</xdr:rowOff>
    </xdr:from>
    <xdr:to>
      <xdr:col>98</xdr:col>
      <xdr:colOff>38100</xdr:colOff>
      <xdr:row>76</xdr:row>
      <xdr:rowOff>135945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152471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3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１９６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は、類似団体平均と比べ高い水準にあり、今後、人件費の平準化や機構改革を行い費用の抑制に努める。また、公債費が類似団体と比較して高い水準にあり、普通建設事業費の管理や過疎・辺地計画に基づいた事業を展開し、自主財源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2,288
2,228
665.54
5,151,117
5,024,929
95,774
2,905,703
5,259,298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129775</xdr:rowOff>
    </xdr:from>
    <xdr:to>
      <xdr:col>24</xdr:col>
      <xdr:colOff>63500</xdr:colOff>
      <xdr:row>37</xdr:row>
      <xdr:rowOff>21685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1975"/>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4731</xdr:rowOff>
    </xdr:from>
    <xdr:to>
      <xdr:col>19</xdr:col>
      <xdr:colOff>177800</xdr:colOff>
      <xdr:row>37</xdr:row>
      <xdr:rowOff>21685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48381"/>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1987</xdr:rowOff>
    </xdr:from>
    <xdr:to>
      <xdr:col>15</xdr:col>
      <xdr:colOff>50800</xdr:colOff>
      <xdr:row>37</xdr:row>
      <xdr:rowOff>4731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4563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1987</xdr:rowOff>
    </xdr:from>
    <xdr:to>
      <xdr:col>10</xdr:col>
      <xdr:colOff>114300</xdr:colOff>
      <xdr:row>37</xdr:row>
      <xdr:rowOff>3359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456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78975</xdr:rowOff>
    </xdr:from>
    <xdr:to>
      <xdr:col>24</xdr:col>
      <xdr:colOff>114300</xdr:colOff>
      <xdr:row>37</xdr:row>
      <xdr:rowOff>9125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101852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142335</xdr:rowOff>
    </xdr:from>
    <xdr:to>
      <xdr:col>20</xdr:col>
      <xdr:colOff>38100</xdr:colOff>
      <xdr:row>37</xdr:row>
      <xdr:rowOff>72485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89012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125381</xdr:rowOff>
    </xdr:from>
    <xdr:to>
      <xdr:col>15</xdr:col>
      <xdr:colOff>101600</xdr:colOff>
      <xdr:row>37</xdr:row>
      <xdr:rowOff>55531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72058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122637</xdr:rowOff>
    </xdr:from>
    <xdr:to>
      <xdr:col>10</xdr:col>
      <xdr:colOff>165100</xdr:colOff>
      <xdr:row>37</xdr:row>
      <xdr:rowOff>52787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69314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124009</xdr:rowOff>
    </xdr:from>
    <xdr:to>
      <xdr:col>6</xdr:col>
      <xdr:colOff>38100</xdr:colOff>
      <xdr:row>37</xdr:row>
      <xdr:rowOff>54159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70686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125943</xdr:rowOff>
    </xdr:from>
    <xdr:to>
      <xdr:col>24</xdr:col>
      <xdr:colOff>63500</xdr:colOff>
      <xdr:row>57</xdr:row>
      <xdr:rowOff>18255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27143"/>
          <a:ext cx="838200" cy="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428</xdr:rowOff>
    </xdr:from>
    <xdr:to>
      <xdr:col>19</xdr:col>
      <xdr:colOff>177800</xdr:colOff>
      <xdr:row>57</xdr:row>
      <xdr:rowOff>18255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73078"/>
          <a:ext cx="8890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167912</xdr:rowOff>
    </xdr:from>
    <xdr:to>
      <xdr:col>15</xdr:col>
      <xdr:colOff>50800</xdr:colOff>
      <xdr:row>57</xdr:row>
      <xdr:rowOff>428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69112"/>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167912</xdr:rowOff>
    </xdr:from>
    <xdr:to>
      <xdr:col>10</xdr:col>
      <xdr:colOff>114300</xdr:colOff>
      <xdr:row>57</xdr:row>
      <xdr:rowOff>62747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69112"/>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75143</xdr:rowOff>
    </xdr:from>
    <xdr:to>
      <xdr:col>24</xdr:col>
      <xdr:colOff>114300</xdr:colOff>
      <xdr:row>57</xdr:row>
      <xdr:rowOff>5293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98020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2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138905</xdr:rowOff>
    </xdr:from>
    <xdr:to>
      <xdr:col>20</xdr:col>
      <xdr:colOff>38100</xdr:colOff>
      <xdr:row>57</xdr:row>
      <xdr:rowOff>69055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60182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121078</xdr:rowOff>
    </xdr:from>
    <xdr:to>
      <xdr:col>15</xdr:col>
      <xdr:colOff>101600</xdr:colOff>
      <xdr:row>57</xdr:row>
      <xdr:rowOff>51228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42355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1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117112</xdr:rowOff>
    </xdr:from>
    <xdr:to>
      <xdr:col>10</xdr:col>
      <xdr:colOff>165100</xdr:colOff>
      <xdr:row>57</xdr:row>
      <xdr:rowOff>47262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38389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1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11947</xdr:rowOff>
    </xdr:from>
    <xdr:to>
      <xdr:col>6</xdr:col>
      <xdr:colOff>38100</xdr:colOff>
      <xdr:row>57</xdr:row>
      <xdr:rowOff>113547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104674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7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149557</xdr:rowOff>
    </xdr:from>
    <xdr:to>
      <xdr:col>24</xdr:col>
      <xdr:colOff>63500</xdr:colOff>
      <xdr:row>76</xdr:row>
      <xdr:rowOff>53868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08307"/>
          <a:ext cx="838200" cy="7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53868</xdr:rowOff>
    </xdr:from>
    <xdr:to>
      <xdr:col>19</xdr:col>
      <xdr:colOff>177800</xdr:colOff>
      <xdr:row>76</xdr:row>
      <xdr:rowOff>54093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84068"/>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53142</xdr:rowOff>
    </xdr:from>
    <xdr:to>
      <xdr:col>15</xdr:col>
      <xdr:colOff>50800</xdr:colOff>
      <xdr:row>76</xdr:row>
      <xdr:rowOff>54093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083342"/>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53142</xdr:rowOff>
    </xdr:from>
    <xdr:to>
      <xdr:col>10</xdr:col>
      <xdr:colOff>114300</xdr:colOff>
      <xdr:row>76</xdr:row>
      <xdr:rowOff>66774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83342"/>
          <a:ext cx="889000" cy="1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98757</xdr:rowOff>
    </xdr:from>
    <xdr:to>
      <xdr:col>24</xdr:col>
      <xdr:colOff>114300</xdr:colOff>
      <xdr:row>76</xdr:row>
      <xdr:rowOff>28907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121634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0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3068</xdr:rowOff>
    </xdr:from>
    <xdr:to>
      <xdr:col>20</xdr:col>
      <xdr:colOff>38100</xdr:colOff>
      <xdr:row>76</xdr:row>
      <xdr:rowOff>104668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121195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0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3293</xdr:rowOff>
    </xdr:from>
    <xdr:to>
      <xdr:col>15</xdr:col>
      <xdr:colOff>101600</xdr:colOff>
      <xdr:row>76</xdr:row>
      <xdr:rowOff>104893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121420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2342</xdr:rowOff>
    </xdr:from>
    <xdr:to>
      <xdr:col>10</xdr:col>
      <xdr:colOff>165100</xdr:colOff>
      <xdr:row>76</xdr:row>
      <xdr:rowOff>103942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120469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15974</xdr:rowOff>
    </xdr:from>
    <xdr:to>
      <xdr:col>6</xdr:col>
      <xdr:colOff>38100</xdr:colOff>
      <xdr:row>76</xdr:row>
      <xdr:rowOff>117574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2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49862</xdr:rowOff>
    </xdr:from>
    <xdr:to>
      <xdr:col>24</xdr:col>
      <xdr:colOff>63500</xdr:colOff>
      <xdr:row>97</xdr:row>
      <xdr:rowOff>73707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80512"/>
          <a:ext cx="8382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23943</xdr:rowOff>
    </xdr:from>
    <xdr:to>
      <xdr:col>19</xdr:col>
      <xdr:colOff>177800</xdr:colOff>
      <xdr:row>97</xdr:row>
      <xdr:rowOff>73707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54593"/>
          <a:ext cx="889000" cy="4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23943</xdr:rowOff>
    </xdr:from>
    <xdr:to>
      <xdr:col>15</xdr:col>
      <xdr:colOff>50800</xdr:colOff>
      <xdr:row>97</xdr:row>
      <xdr:rowOff>85554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54593"/>
          <a:ext cx="889000" cy="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85554</xdr:rowOff>
    </xdr:from>
    <xdr:to>
      <xdr:col>10</xdr:col>
      <xdr:colOff>114300</xdr:colOff>
      <xdr:row>98</xdr:row>
      <xdr:rowOff>4657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16204"/>
          <a:ext cx="889000" cy="9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170512</xdr:rowOff>
    </xdr:from>
    <xdr:to>
      <xdr:col>24</xdr:col>
      <xdr:colOff>114300</xdr:colOff>
      <xdr:row>97</xdr:row>
      <xdr:rowOff>100662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21939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8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22907</xdr:rowOff>
    </xdr:from>
    <xdr:to>
      <xdr:col>20</xdr:col>
      <xdr:colOff>38100</xdr:colOff>
      <xdr:row>97</xdr:row>
      <xdr:rowOff>124507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141034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2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144593</xdr:rowOff>
    </xdr:from>
    <xdr:to>
      <xdr:col>15</xdr:col>
      <xdr:colOff>101600</xdr:colOff>
      <xdr:row>97</xdr:row>
      <xdr:rowOff>74743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91270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34754</xdr:rowOff>
    </xdr:from>
    <xdr:to>
      <xdr:col>10</xdr:col>
      <xdr:colOff>165100</xdr:colOff>
      <xdr:row>97</xdr:row>
      <xdr:rowOff>136354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152881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4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125307</xdr:rowOff>
    </xdr:from>
    <xdr:to>
      <xdr:col>6</xdr:col>
      <xdr:colOff>38100</xdr:colOff>
      <xdr:row>98</xdr:row>
      <xdr:rowOff>55457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46584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84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32149</xdr:rowOff>
    </xdr:from>
    <xdr:to>
      <xdr:col>55</xdr:col>
      <xdr:colOff>0</xdr:colOff>
      <xdr:row>39</xdr:row>
      <xdr:rowOff>32476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1869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32149</xdr:rowOff>
    </xdr:from>
    <xdr:to>
      <xdr:col>50</xdr:col>
      <xdr:colOff>114300</xdr:colOff>
      <xdr:row>39</xdr:row>
      <xdr:rowOff>38572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18699"/>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38572</xdr:rowOff>
    </xdr:from>
    <xdr:to>
      <xdr:col>45</xdr:col>
      <xdr:colOff>177800</xdr:colOff>
      <xdr:row>39</xdr:row>
      <xdr:rowOff>38681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2512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24638</xdr:rowOff>
    </xdr:from>
    <xdr:to>
      <xdr:col>41</xdr:col>
      <xdr:colOff>50800</xdr:colOff>
      <xdr:row>39</xdr:row>
      <xdr:rowOff>38681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11188"/>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153126</xdr:rowOff>
    </xdr:from>
    <xdr:to>
      <xdr:col>55</xdr:col>
      <xdr:colOff>50800</xdr:colOff>
      <xdr:row>39</xdr:row>
      <xdr:rowOff>83276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152799</xdr:rowOff>
    </xdr:from>
    <xdr:to>
      <xdr:col>50</xdr:col>
      <xdr:colOff>165100</xdr:colOff>
      <xdr:row>39</xdr:row>
      <xdr:rowOff>82949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74076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6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159222</xdr:rowOff>
    </xdr:from>
    <xdr:to>
      <xdr:col>46</xdr:col>
      <xdr:colOff>38100</xdr:colOff>
      <xdr:row>39</xdr:row>
      <xdr:rowOff>89372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80499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6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159331</xdr:rowOff>
    </xdr:from>
    <xdr:to>
      <xdr:col>41</xdr:col>
      <xdr:colOff>101600</xdr:colOff>
      <xdr:row>39</xdr:row>
      <xdr:rowOff>89481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80608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6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145288</xdr:rowOff>
    </xdr:from>
    <xdr:to>
      <xdr:col>36</xdr:col>
      <xdr:colOff>165100</xdr:colOff>
      <xdr:row>39</xdr:row>
      <xdr:rowOff>75438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91965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43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99969</xdr:rowOff>
    </xdr:from>
    <xdr:to>
      <xdr:col>55</xdr:col>
      <xdr:colOff>0</xdr:colOff>
      <xdr:row>57</xdr:row>
      <xdr:rowOff>107007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2619"/>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70333</xdr:rowOff>
    </xdr:from>
    <xdr:to>
      <xdr:col>50</xdr:col>
      <xdr:colOff>114300</xdr:colOff>
      <xdr:row>57</xdr:row>
      <xdr:rowOff>107007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42983"/>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70333</xdr:rowOff>
    </xdr:from>
    <xdr:to>
      <xdr:col>45</xdr:col>
      <xdr:colOff>177800</xdr:colOff>
      <xdr:row>57</xdr:row>
      <xdr:rowOff>127922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42983"/>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127922</xdr:rowOff>
    </xdr:from>
    <xdr:to>
      <xdr:col>41</xdr:col>
      <xdr:colOff>50800</xdr:colOff>
      <xdr:row>57</xdr:row>
      <xdr:rowOff>135486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0572"/>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49169</xdr:rowOff>
    </xdr:from>
    <xdr:to>
      <xdr:col>55</xdr:col>
      <xdr:colOff>50800</xdr:colOff>
      <xdr:row>57</xdr:row>
      <xdr:rowOff>150769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56207</xdr:rowOff>
    </xdr:from>
    <xdr:to>
      <xdr:col>50</xdr:col>
      <xdr:colOff>165100</xdr:colOff>
      <xdr:row>57</xdr:row>
      <xdr:rowOff>157807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148934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2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19533</xdr:rowOff>
    </xdr:from>
    <xdr:to>
      <xdr:col>46</xdr:col>
      <xdr:colOff>38100</xdr:colOff>
      <xdr:row>57</xdr:row>
      <xdr:rowOff>121133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137660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6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77122</xdr:rowOff>
    </xdr:from>
    <xdr:to>
      <xdr:col>41</xdr:col>
      <xdr:colOff>101600</xdr:colOff>
      <xdr:row>58</xdr:row>
      <xdr:rowOff>7272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169849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84686</xdr:rowOff>
    </xdr:from>
    <xdr:to>
      <xdr:col>36</xdr:col>
      <xdr:colOff>165100</xdr:colOff>
      <xdr:row>58</xdr:row>
      <xdr:rowOff>14836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5963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45777</xdr:rowOff>
    </xdr:from>
    <xdr:to>
      <xdr:col>54</xdr:col>
      <xdr:colOff>189865</xdr:colOff>
      <xdr:row>78</xdr:row>
      <xdr:rowOff>137731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561627"/>
          <a:ext cx="1270" cy="9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141558</xdr:rowOff>
    </xdr:from>
    <xdr:ext cx="378565"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137731</xdr:rowOff>
    </xdr:from>
    <xdr:to>
      <xdr:col>55</xdr:col>
      <xdr:colOff>88900</xdr:colOff>
      <xdr:row>78</xdr:row>
      <xdr:rowOff>137731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10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163904</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33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45777</xdr:rowOff>
    </xdr:from>
    <xdr:to>
      <xdr:col>55</xdr:col>
      <xdr:colOff>88900</xdr:colOff>
      <xdr:row>73</xdr:row>
      <xdr:rowOff>45777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56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5110</xdr:rowOff>
    </xdr:from>
    <xdr:to>
      <xdr:col>55</xdr:col>
      <xdr:colOff>0</xdr:colOff>
      <xdr:row>77</xdr:row>
      <xdr:rowOff>254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863860"/>
          <a:ext cx="838200" cy="3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79408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8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100981</xdr:rowOff>
    </xdr:from>
    <xdr:to>
      <xdr:col>55</xdr:col>
      <xdr:colOff>50800</xdr:colOff>
      <xdr:row>78</xdr:row>
      <xdr:rowOff>31131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30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74659</xdr:rowOff>
    </xdr:from>
    <xdr:to>
      <xdr:col>50</xdr:col>
      <xdr:colOff>114300</xdr:colOff>
      <xdr:row>77</xdr:row>
      <xdr:rowOff>254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076159"/>
          <a:ext cx="889000" cy="11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95008</xdr:rowOff>
    </xdr:from>
    <xdr:to>
      <xdr:col>50</xdr:col>
      <xdr:colOff>165100</xdr:colOff>
      <xdr:row>78</xdr:row>
      <xdr:rowOff>25158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16285</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3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74659</xdr:rowOff>
    </xdr:from>
    <xdr:to>
      <xdr:col>45</xdr:col>
      <xdr:colOff>177800</xdr:colOff>
      <xdr:row>76</xdr:row>
      <xdr:rowOff>137092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076159"/>
          <a:ext cx="889000" cy="10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113968</xdr:rowOff>
    </xdr:from>
    <xdr:to>
      <xdr:col>46</xdr:col>
      <xdr:colOff>38100</xdr:colOff>
      <xdr:row>78</xdr:row>
      <xdr:rowOff>44118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35245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137092</xdr:rowOff>
    </xdr:from>
    <xdr:to>
      <xdr:col>41</xdr:col>
      <xdr:colOff>50800</xdr:colOff>
      <xdr:row>77</xdr:row>
      <xdr:rowOff>62443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67292"/>
          <a:ext cx="889000" cy="9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106431</xdr:rowOff>
    </xdr:from>
    <xdr:to>
      <xdr:col>41</xdr:col>
      <xdr:colOff>101600</xdr:colOff>
      <xdr:row>78</xdr:row>
      <xdr:rowOff>36581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27708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140534</xdr:rowOff>
    </xdr:from>
    <xdr:to>
      <xdr:col>36</xdr:col>
      <xdr:colOff>165100</xdr:colOff>
      <xdr:row>78</xdr:row>
      <xdr:rowOff>70684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61811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125760</xdr:rowOff>
    </xdr:from>
    <xdr:to>
      <xdr:col>55</xdr:col>
      <xdr:colOff>50800</xdr:colOff>
      <xdr:row>75</xdr:row>
      <xdr:rowOff>55910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8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148637</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66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120904</xdr:rowOff>
    </xdr:from>
    <xdr:to>
      <xdr:col>50</xdr:col>
      <xdr:colOff>165100</xdr:colOff>
      <xdr:row>77</xdr:row>
      <xdr:rowOff>51054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67581</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39795" y="129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23859</xdr:rowOff>
    </xdr:from>
    <xdr:to>
      <xdr:col>46</xdr:col>
      <xdr:colOff>38100</xdr:colOff>
      <xdr:row>70</xdr:row>
      <xdr:rowOff>125459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0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141986</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50795" y="1180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86292</xdr:rowOff>
    </xdr:from>
    <xdr:to>
      <xdr:col>41</xdr:col>
      <xdr:colOff>101600</xdr:colOff>
      <xdr:row>77</xdr:row>
      <xdr:rowOff>16442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32969</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61795" y="1289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11643</xdr:rowOff>
    </xdr:from>
    <xdr:to>
      <xdr:col>36</xdr:col>
      <xdr:colOff>165100</xdr:colOff>
      <xdr:row>77</xdr:row>
      <xdr:rowOff>113243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129770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672795" y="1298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112294</xdr:rowOff>
    </xdr:from>
    <xdr:to>
      <xdr:col>55</xdr:col>
      <xdr:colOff>0</xdr:colOff>
      <xdr:row>97</xdr:row>
      <xdr:rowOff>161455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42944"/>
          <a:ext cx="838200" cy="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141029</xdr:rowOff>
    </xdr:from>
    <xdr:to>
      <xdr:col>50</xdr:col>
      <xdr:colOff>114300</xdr:colOff>
      <xdr:row>97</xdr:row>
      <xdr:rowOff>161455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71679"/>
          <a:ext cx="889000" cy="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141029</xdr:rowOff>
    </xdr:from>
    <xdr:to>
      <xdr:col>45</xdr:col>
      <xdr:colOff>177800</xdr:colOff>
      <xdr:row>98</xdr:row>
      <xdr:rowOff>21923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71679"/>
          <a:ext cx="889000" cy="5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21923</xdr:rowOff>
    </xdr:from>
    <xdr:to>
      <xdr:col>41</xdr:col>
      <xdr:colOff>50800</xdr:colOff>
      <xdr:row>98</xdr:row>
      <xdr:rowOff>26081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24023"/>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61494</xdr:rowOff>
    </xdr:from>
    <xdr:to>
      <xdr:col>55</xdr:col>
      <xdr:colOff>50800</xdr:colOff>
      <xdr:row>97</xdr:row>
      <xdr:rowOff>163094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84371</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4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110655</xdr:rowOff>
    </xdr:from>
    <xdr:to>
      <xdr:col>50</xdr:col>
      <xdr:colOff>165100</xdr:colOff>
      <xdr:row>98</xdr:row>
      <xdr:rowOff>40805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57332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5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90229</xdr:rowOff>
    </xdr:from>
    <xdr:to>
      <xdr:col>46</xdr:col>
      <xdr:colOff>38100</xdr:colOff>
      <xdr:row>98</xdr:row>
      <xdr:rowOff>20379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36906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9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142573</xdr:rowOff>
    </xdr:from>
    <xdr:to>
      <xdr:col>41</xdr:col>
      <xdr:colOff>101600</xdr:colOff>
      <xdr:row>98</xdr:row>
      <xdr:rowOff>72723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63850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86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146731</xdr:rowOff>
    </xdr:from>
    <xdr:to>
      <xdr:col>36</xdr:col>
      <xdr:colOff>165100</xdr:colOff>
      <xdr:row>98</xdr:row>
      <xdr:rowOff>76881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93408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5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52247</xdr:rowOff>
    </xdr:from>
    <xdr:to>
      <xdr:col>85</xdr:col>
      <xdr:colOff>127000</xdr:colOff>
      <xdr:row>36</xdr:row>
      <xdr:rowOff>125993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224447"/>
          <a:ext cx="838200" cy="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125993</xdr:rowOff>
    </xdr:from>
    <xdr:to>
      <xdr:col>81</xdr:col>
      <xdr:colOff>50800</xdr:colOff>
      <xdr:row>36</xdr:row>
      <xdr:rowOff>170982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298193"/>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162240</xdr:rowOff>
    </xdr:from>
    <xdr:to>
      <xdr:col>76</xdr:col>
      <xdr:colOff>114300</xdr:colOff>
      <xdr:row>36</xdr:row>
      <xdr:rowOff>170982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334440"/>
          <a:ext cx="8890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162240</xdr:rowOff>
    </xdr:from>
    <xdr:to>
      <xdr:col>71</xdr:col>
      <xdr:colOff>177800</xdr:colOff>
      <xdr:row>37</xdr:row>
      <xdr:rowOff>22730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334440"/>
          <a:ext cx="889000" cy="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1447</xdr:rowOff>
    </xdr:from>
    <xdr:to>
      <xdr:col>85</xdr:col>
      <xdr:colOff>177800</xdr:colOff>
      <xdr:row>36</xdr:row>
      <xdr:rowOff>103047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1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24324</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0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75193</xdr:rowOff>
    </xdr:from>
    <xdr:to>
      <xdr:col>81</xdr:col>
      <xdr:colOff>101600</xdr:colOff>
      <xdr:row>37</xdr:row>
      <xdr:rowOff>5343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2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21870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120182</xdr:rowOff>
    </xdr:from>
    <xdr:to>
      <xdr:col>76</xdr:col>
      <xdr:colOff>165100</xdr:colOff>
      <xdr:row>37</xdr:row>
      <xdr:rowOff>50332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66859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6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111440</xdr:rowOff>
    </xdr:from>
    <xdr:to>
      <xdr:col>72</xdr:col>
      <xdr:colOff>38100</xdr:colOff>
      <xdr:row>37</xdr:row>
      <xdr:rowOff>41590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2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58117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143380</xdr:rowOff>
    </xdr:from>
    <xdr:to>
      <xdr:col>67</xdr:col>
      <xdr:colOff>101600</xdr:colOff>
      <xdr:row>37</xdr:row>
      <xdr:rowOff>73530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90057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93945</xdr:rowOff>
    </xdr:from>
    <xdr:to>
      <xdr:col>85</xdr:col>
      <xdr:colOff>127000</xdr:colOff>
      <xdr:row>56</xdr:row>
      <xdr:rowOff>118355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695145"/>
          <a:ext cx="8382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93945</xdr:rowOff>
    </xdr:from>
    <xdr:to>
      <xdr:col>81</xdr:col>
      <xdr:colOff>50800</xdr:colOff>
      <xdr:row>56</xdr:row>
      <xdr:rowOff>169449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695145"/>
          <a:ext cx="889000" cy="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146441</xdr:rowOff>
    </xdr:from>
    <xdr:to>
      <xdr:col>76</xdr:col>
      <xdr:colOff>114300</xdr:colOff>
      <xdr:row>56</xdr:row>
      <xdr:rowOff>169449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747641"/>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146441</xdr:rowOff>
    </xdr:from>
    <xdr:to>
      <xdr:col>71</xdr:col>
      <xdr:colOff>177800</xdr:colOff>
      <xdr:row>57</xdr:row>
      <xdr:rowOff>38609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747641"/>
          <a:ext cx="889000" cy="6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67555</xdr:rowOff>
    </xdr:from>
    <xdr:to>
      <xdr:col>85</xdr:col>
      <xdr:colOff>177800</xdr:colOff>
      <xdr:row>56</xdr:row>
      <xdr:rowOff>169155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90432</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52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43145</xdr:rowOff>
    </xdr:from>
    <xdr:to>
      <xdr:col>81</xdr:col>
      <xdr:colOff>101600</xdr:colOff>
      <xdr:row>56</xdr:row>
      <xdr:rowOff>144745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161272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41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118649</xdr:rowOff>
    </xdr:from>
    <xdr:to>
      <xdr:col>76</xdr:col>
      <xdr:colOff>165100</xdr:colOff>
      <xdr:row>57</xdr:row>
      <xdr:rowOff>48799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65326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49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95641</xdr:rowOff>
    </xdr:from>
    <xdr:to>
      <xdr:col>72</xdr:col>
      <xdr:colOff>38100</xdr:colOff>
      <xdr:row>57</xdr:row>
      <xdr:rowOff>25791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6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42318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47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159259</xdr:rowOff>
    </xdr:from>
    <xdr:to>
      <xdr:col>67</xdr:col>
      <xdr:colOff>101600</xdr:colOff>
      <xdr:row>57</xdr:row>
      <xdr:rowOff>89409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105936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41917</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6467"/>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41917</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64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43498</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804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162567</xdr:rowOff>
    </xdr:from>
    <xdr:to>
      <xdr:col>81</xdr:col>
      <xdr:colOff>101600</xdr:colOff>
      <xdr:row>79</xdr:row>
      <xdr:rowOff>92717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83844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164148</xdr:rowOff>
    </xdr:from>
    <xdr:to>
      <xdr:col>67</xdr:col>
      <xdr:colOff>101600</xdr:colOff>
      <xdr:row>79</xdr:row>
      <xdr:rowOff>94298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85425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2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143163</xdr:rowOff>
    </xdr:from>
    <xdr:to>
      <xdr:col>85</xdr:col>
      <xdr:colOff>127000</xdr:colOff>
      <xdr:row>96</xdr:row>
      <xdr:rowOff>12999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430913"/>
          <a:ext cx="8382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99251</xdr:rowOff>
    </xdr:from>
    <xdr:to>
      <xdr:col>81</xdr:col>
      <xdr:colOff>50800</xdr:colOff>
      <xdr:row>95</xdr:row>
      <xdr:rowOff>143163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387001"/>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99251</xdr:rowOff>
    </xdr:from>
    <xdr:to>
      <xdr:col>76</xdr:col>
      <xdr:colOff>114300</xdr:colOff>
      <xdr:row>95</xdr:row>
      <xdr:rowOff>108770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387001"/>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65137</xdr:rowOff>
    </xdr:from>
    <xdr:to>
      <xdr:col>71</xdr:col>
      <xdr:colOff>177800</xdr:colOff>
      <xdr:row>95</xdr:row>
      <xdr:rowOff>108770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352887"/>
          <a:ext cx="889000" cy="4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133649</xdr:rowOff>
    </xdr:from>
    <xdr:to>
      <xdr:col>85</xdr:col>
      <xdr:colOff>177800</xdr:colOff>
      <xdr:row>96</xdr:row>
      <xdr:rowOff>63799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4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156526</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27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92363</xdr:rowOff>
    </xdr:from>
    <xdr:to>
      <xdr:col>81</xdr:col>
      <xdr:colOff>101600</xdr:colOff>
      <xdr:row>96</xdr:row>
      <xdr:rowOff>22513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39040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15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48451</xdr:rowOff>
    </xdr:from>
    <xdr:to>
      <xdr:col>76</xdr:col>
      <xdr:colOff>165100</xdr:colOff>
      <xdr:row>95</xdr:row>
      <xdr:rowOff>150051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166578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11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57970</xdr:rowOff>
    </xdr:from>
    <xdr:to>
      <xdr:col>72</xdr:col>
      <xdr:colOff>38100</xdr:colOff>
      <xdr:row>95</xdr:row>
      <xdr:rowOff>159570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4647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12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14337</xdr:rowOff>
    </xdr:from>
    <xdr:to>
      <xdr:col>67</xdr:col>
      <xdr:colOff>101600</xdr:colOff>
      <xdr:row>95</xdr:row>
      <xdr:rowOff>115937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132464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07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商工費は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継続事業である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道の駅再編整備事業によ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総務費はＪＲ根室線の廃止に伴い、バス転換による地域公共交通事業費が増加したため前年度より大きく増加した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過去には基金を取り崩す財政運営を余儀なくされてきたが、地方交付税の増額等により、決算としては基金に依存しない財政運営となっており、歳計余剰金の処分による基金積立などにより、基金残高の増となっている</a:t>
          </a:r>
        </a:p>
        <a:p>
          <a:r>
            <a:rPr kumimoji="1" lang="ja-JP" altLang="en-US" sz="1400">
              <a:latin typeface="ＭＳ Ｐゴシック" panose="020B0600070205080204" pitchFamily="50" charset="-128"/>
              <a:ea typeface="ＭＳ Ｐゴシック" panose="020B0600070205080204" pitchFamily="50" charset="-128"/>
            </a:rPr>
            <a:t>　今後も地方交付税の増加が見込まれないことから、行財政改革を一層推進し、財政の健全化に努める。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各会計とも、行財政改革による経費節減など、また特別会計においては一般会計からの繰入金により、赤字となることなく推移してきている。</a:t>
          </a:r>
        </a:p>
        <a:p>
          <a:r>
            <a:rPr kumimoji="1" lang="ja-JP" altLang="en-US" sz="1400">
              <a:latin typeface="ＭＳ Ｐゴシック" panose="020B0600070205080204" pitchFamily="50" charset="-128"/>
              <a:ea typeface="ＭＳ Ｐゴシック" panose="020B0600070205080204" pitchFamily="50" charset="-128"/>
            </a:rPr>
            <a:t>　今後は、地方交付税が大きく増加することがないと予想されることから、行財政改革を一層推進し、財政の健全化に努める。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各会計とも、行財政改革による経費節減など、また特別会計においては一般会計からの繰入金により、赤字となることなく推移してきている。</a:t>
          </a:r>
        </a:p>
        <a:p>
          <a:r>
            <a:rPr kumimoji="1" lang="ja-JP" altLang="en-US" sz="1400">
              <a:latin typeface="ＭＳ Ｐゴシック" panose="020B0600070205080204" pitchFamily="50" charset="-128"/>
              <a:ea typeface="ＭＳ Ｐゴシック" panose="020B0600070205080204" pitchFamily="50" charset="-128"/>
            </a:rPr>
            <a:t>　今後は、地方交付税が大きく増加することがないと予想されることから、行財政改革を一層推進し、財政の健全化に努める。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満期一括償還なし。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償還金より地方債の発行を抑制するよう取組んだことにより地方債残高は減少し、将来負担比率も減少している。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今後についても計画的な事業実施により地方債発行額の抑制に努める。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また地方交付税の増加は見込めないことから、行財政改革の取組を推進しながら、充当可能基金の増額を図り、財政の健全化に努める。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財政調整基金及び公共施設等整備基金の取り崩しはなく、地方交付税の増加に伴い、公共施設等整備基金は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百万円積立し、ふるさと納税の増に伴いまちづくり応援基金は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百円積立となった。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新たにＪＲ根室線廃線に伴い地域公共交通確保対策事業基金に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・行財政改革を行い、基金に依存しないまちづくりをめざす。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・基金の使途の明確化を図るため、減債基金や、特定目的基金へ積立を予定している。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・地域福祉基金：在宅福祉の普及及び向上、健康及び生きがいづくりの推進等地域福祉の推進を図ることを目的とする。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・中山間ふるさと・水と土保全基金：中山間地域における土地改良施設の機能を良好に発揮させ地域連帯感の醸成や地域コミュニティ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の発展に資することを目的とする。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・根室線（富良野駅・新得駅間）鉄道事業廃止に伴い、代替輸送の確保に要する経費の財源に充てることを目的とする。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・公共施設等整備基金：決算余剰金分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・公共交通確保対策事業基金：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千円支消。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千円支消。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・公共施設等整備基金：公共施設の更新に係る財源を確保するため積立てていくことを予定している。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・まちづくり応援基金：本町のまちづくりに賛同していただけるような魅力あるまちづくり事業を展開し応援寄附金を募る。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・基金に依存しないまちづくりを目指す。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・基金の使途の明確化を図るため、今後においても積立を予定している。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5" zoomScaleNormal="85" workbookViewId="0">
      <selection activeCell="BV9" sqref="BV9:CC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5151117</v>
      </c>
      <c r="BO4" s="449"/>
      <c r="BP4" s="449"/>
      <c r="BQ4" s="449"/>
      <c r="BR4" s="449"/>
      <c r="BS4" s="449"/>
      <c r="BT4" s="449"/>
      <c r="BU4" s="450"/>
      <c r="BV4" s="448">
        <v>4459515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2.2999999999999998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5024929</v>
      </c>
      <c r="BO5" s="420"/>
      <c r="BP5" s="420"/>
      <c r="BQ5" s="420"/>
      <c r="BR5" s="420"/>
      <c r="BS5" s="420"/>
      <c r="BT5" s="420"/>
      <c r="BU5" s="421"/>
      <c r="BV5" s="419">
        <v>4352117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84.4</v>
      </c>
      <c r="CU5" s="417"/>
      <c r="CV5" s="417"/>
      <c r="CW5" s="417"/>
      <c r="CX5" s="417"/>
      <c r="CY5" s="417"/>
      <c r="CZ5" s="417"/>
      <c r="DA5" s="418"/>
      <c r="DB5" s="416">
        <v>88.7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126188</v>
      </c>
      <c r="BO6" s="420"/>
      <c r="BP6" s="420"/>
      <c r="BQ6" s="420"/>
      <c r="BR6" s="420"/>
      <c r="BS6" s="420"/>
      <c r="BT6" s="420"/>
      <c r="BU6" s="421"/>
      <c r="BV6" s="419">
        <v>107398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84.7</v>
      </c>
      <c r="CU6" s="563"/>
      <c r="CV6" s="563"/>
      <c r="CW6" s="563"/>
      <c r="CX6" s="563"/>
      <c r="CY6" s="563"/>
      <c r="CZ6" s="563"/>
      <c r="DA6" s="564"/>
      <c r="DB6" s="562">
        <v>89.3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30414</v>
      </c>
      <c r="BO7" s="420"/>
      <c r="BP7" s="420"/>
      <c r="BQ7" s="420"/>
      <c r="BR7" s="420"/>
      <c r="BS7" s="420"/>
      <c r="BT7" s="420"/>
      <c r="BU7" s="421"/>
      <c r="BV7" s="419">
        <v>39784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2905703</v>
      </c>
      <c r="CU7" s="420"/>
      <c r="CV7" s="420"/>
      <c r="CW7" s="420"/>
      <c r="CX7" s="420"/>
      <c r="CY7" s="420"/>
      <c r="CZ7" s="420"/>
      <c r="DA7" s="421"/>
      <c r="DB7" s="419">
        <v>2915639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95774</v>
      </c>
      <c r="BO8" s="420"/>
      <c r="BP8" s="420"/>
      <c r="BQ8" s="420"/>
      <c r="BR8" s="420"/>
      <c r="BS8" s="420"/>
      <c r="BT8" s="420"/>
      <c r="BU8" s="421"/>
      <c r="BV8" s="419">
        <v>67614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2376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28160</v>
      </c>
      <c r="BO9" s="420"/>
      <c r="BP9" s="420"/>
      <c r="BQ9" s="420"/>
      <c r="BR9" s="420"/>
      <c r="BS9" s="420"/>
      <c r="BT9" s="420"/>
      <c r="BU9" s="421"/>
      <c r="BV9" s="419">
        <v>-43969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17.899999999999999</v>
      </c>
      <c r="CU9" s="417"/>
      <c r="CV9" s="417"/>
      <c r="CW9" s="417"/>
      <c r="CX9" s="417"/>
      <c r="CY9" s="417"/>
      <c r="CZ9" s="417"/>
      <c r="DA9" s="418"/>
      <c r="DB9" s="416">
        <v>19.8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2555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v>
      </c>
      <c r="BO10" s="420"/>
      <c r="BP10" s="420"/>
      <c r="BQ10" s="420"/>
      <c r="BR10" s="420"/>
      <c r="BS10" s="420"/>
      <c r="BT10" s="420"/>
      <c r="BU10" s="421"/>
      <c r="BV10" s="419">
        <v>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2288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2228</v>
      </c>
      <c r="S13" s="507"/>
      <c r="T13" s="507"/>
      <c r="U13" s="507"/>
      <c r="V13" s="508"/>
      <c r="W13" s="509" t="s">
        <v>131</v>
      </c>
      <c r="X13" s="405"/>
      <c r="Y13" s="405"/>
      <c r="Z13" s="405"/>
      <c r="AA13" s="405"/>
      <c r="AB13" s="406"/>
      <c r="AC13" s="372">
        <v>264</v>
      </c>
      <c r="AD13" s="373"/>
      <c r="AE13" s="373"/>
      <c r="AF13" s="373"/>
      <c r="AG13" s="374"/>
      <c r="AH13" s="372">
        <v>257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28161</v>
      </c>
      <c r="BO13" s="420"/>
      <c r="BP13" s="420"/>
      <c r="BQ13" s="420"/>
      <c r="BR13" s="420"/>
      <c r="BS13" s="420"/>
      <c r="BT13" s="420"/>
      <c r="BU13" s="421"/>
      <c r="BV13" s="419">
        <v>-43968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11.4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2341</v>
      </c>
      <c r="S14" s="507"/>
      <c r="T14" s="507"/>
      <c r="U14" s="507"/>
      <c r="V14" s="508"/>
      <c r="W14" s="510"/>
      <c r="X14" s="408"/>
      <c r="Y14" s="408"/>
      <c r="Z14" s="408"/>
      <c r="AA14" s="408"/>
      <c r="AB14" s="409"/>
      <c r="AC14" s="499">
        <v>20.9</v>
      </c>
      <c r="AD14" s="500"/>
      <c r="AE14" s="500"/>
      <c r="AF14" s="500"/>
      <c r="AG14" s="501"/>
      <c r="AH14" s="499">
        <v>20.3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10.7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2289</v>
      </c>
      <c r="S15" s="507"/>
      <c r="T15" s="507"/>
      <c r="U15" s="507"/>
      <c r="V15" s="508"/>
      <c r="W15" s="509" t="s">
        <v>137</v>
      </c>
      <c r="X15" s="405"/>
      <c r="Y15" s="405"/>
      <c r="Z15" s="405"/>
      <c r="AA15" s="405"/>
      <c r="AB15" s="406"/>
      <c r="AC15" s="372">
        <v>208</v>
      </c>
      <c r="AD15" s="373"/>
      <c r="AE15" s="373"/>
      <c r="AF15" s="373"/>
      <c r="AG15" s="374"/>
      <c r="AH15" s="372">
        <v>189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375595</v>
      </c>
      <c r="BO15" s="449"/>
      <c r="BP15" s="449"/>
      <c r="BQ15" s="449"/>
      <c r="BR15" s="449"/>
      <c r="BS15" s="449"/>
      <c r="BT15" s="449"/>
      <c r="BU15" s="450"/>
      <c r="BV15" s="448">
        <v>359156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16.5</v>
      </c>
      <c r="AD16" s="500"/>
      <c r="AE16" s="500"/>
      <c r="AF16" s="500"/>
      <c r="AG16" s="501"/>
      <c r="AH16" s="499">
        <v>14.9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2817918</v>
      </c>
      <c r="BO16" s="420"/>
      <c r="BP16" s="420"/>
      <c r="BQ16" s="420"/>
      <c r="BR16" s="420"/>
      <c r="BS16" s="420"/>
      <c r="BT16" s="420"/>
      <c r="BU16" s="421"/>
      <c r="BV16" s="419">
        <v>2817804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792</v>
      </c>
      <c r="AD17" s="373"/>
      <c r="AE17" s="373"/>
      <c r="AF17" s="373"/>
      <c r="AG17" s="374"/>
      <c r="AH17" s="372">
        <v>821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454458</v>
      </c>
      <c r="BO17" s="420"/>
      <c r="BP17" s="420"/>
      <c r="BQ17" s="420"/>
      <c r="BR17" s="420"/>
      <c r="BS17" s="420"/>
      <c r="BT17" s="420"/>
      <c r="BU17" s="421"/>
      <c r="BV17" s="419">
        <v>435021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665.54</v>
      </c>
      <c r="M18" s="472"/>
      <c r="N18" s="472"/>
      <c r="O18" s="472"/>
      <c r="P18" s="472"/>
      <c r="Q18" s="472"/>
      <c r="R18" s="473"/>
      <c r="S18" s="473"/>
      <c r="T18" s="473"/>
      <c r="U18" s="473"/>
      <c r="V18" s="474"/>
      <c r="W18" s="490"/>
      <c r="X18" s="491"/>
      <c r="Y18" s="491"/>
      <c r="Z18" s="491"/>
      <c r="AA18" s="491"/>
      <c r="AB18" s="515"/>
      <c r="AC18" s="389">
        <v>62.7</v>
      </c>
      <c r="AD18" s="390"/>
      <c r="AE18" s="390"/>
      <c r="AF18" s="390"/>
      <c r="AG18" s="475"/>
      <c r="AH18" s="389">
        <v>64.8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2492641</v>
      </c>
      <c r="BO18" s="420"/>
      <c r="BP18" s="420"/>
      <c r="BQ18" s="420"/>
      <c r="BR18" s="420"/>
      <c r="BS18" s="420"/>
      <c r="BT18" s="420"/>
      <c r="BU18" s="421"/>
      <c r="BV18" s="419">
        <v>2636926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3337159</v>
      </c>
      <c r="BO19" s="420"/>
      <c r="BP19" s="420"/>
      <c r="BQ19" s="420"/>
      <c r="BR19" s="420"/>
      <c r="BS19" s="420"/>
      <c r="BT19" s="420"/>
      <c r="BU19" s="421"/>
      <c r="BV19" s="419">
        <v>3354734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5259298</v>
      </c>
      <c r="BO22" s="449"/>
      <c r="BP22" s="449"/>
      <c r="BQ22" s="449"/>
      <c r="BR22" s="449"/>
      <c r="BS22" s="449"/>
      <c r="BT22" s="449"/>
      <c r="BU22" s="450"/>
      <c r="BV22" s="448">
        <v>5403949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4893834</v>
      </c>
      <c r="BO23" s="420"/>
      <c r="BP23" s="420"/>
      <c r="BQ23" s="420"/>
      <c r="BR23" s="420"/>
      <c r="BS23" s="420"/>
      <c r="BT23" s="420"/>
      <c r="BU23" s="421"/>
      <c r="BV23" s="419">
        <v>4963192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7100</v>
      </c>
      <c r="R24" s="373"/>
      <c r="S24" s="373"/>
      <c r="T24" s="373"/>
      <c r="U24" s="373"/>
      <c r="V24" s="374"/>
      <c r="W24" s="462"/>
      <c r="X24" s="399"/>
      <c r="Y24" s="400"/>
      <c r="Z24" s="375" t="s">
        <v>162</v>
      </c>
      <c r="AA24" s="376"/>
      <c r="AB24" s="376"/>
      <c r="AC24" s="376"/>
      <c r="AD24" s="376"/>
      <c r="AE24" s="376"/>
      <c r="AF24" s="376"/>
      <c r="AG24" s="377"/>
      <c r="AH24" s="372">
        <v>69</v>
      </c>
      <c r="AI24" s="373"/>
      <c r="AJ24" s="373"/>
      <c r="AK24" s="373"/>
      <c r="AL24" s="374"/>
      <c r="AM24" s="372">
        <v>201894</v>
      </c>
      <c r="AN24" s="373"/>
      <c r="AO24" s="373"/>
      <c r="AP24" s="373"/>
      <c r="AQ24" s="373"/>
      <c r="AR24" s="374"/>
      <c r="AS24" s="372">
        <v>2926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3951822</v>
      </c>
      <c r="BO24" s="420"/>
      <c r="BP24" s="420"/>
      <c r="BQ24" s="420"/>
      <c r="BR24" s="420"/>
      <c r="BS24" s="420"/>
      <c r="BT24" s="420"/>
      <c r="BU24" s="421"/>
      <c r="BV24" s="419">
        <v>3933428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388543</v>
      </c>
      <c r="BO25" s="449"/>
      <c r="BP25" s="449"/>
      <c r="BQ25" s="449"/>
      <c r="BR25" s="449"/>
      <c r="BS25" s="449"/>
      <c r="BT25" s="449"/>
      <c r="BU25" s="450"/>
      <c r="BV25" s="448">
        <v>356294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2700</v>
      </c>
      <c r="R27" s="373"/>
      <c r="S27" s="373"/>
      <c r="T27" s="373"/>
      <c r="U27" s="373"/>
      <c r="V27" s="374"/>
      <c r="W27" s="462"/>
      <c r="X27" s="399"/>
      <c r="Y27" s="400"/>
      <c r="Z27" s="375" t="s">
        <v>171</v>
      </c>
      <c r="AA27" s="376"/>
      <c r="AB27" s="376"/>
      <c r="AC27" s="376"/>
      <c r="AD27" s="376"/>
      <c r="AE27" s="376"/>
      <c r="AF27" s="376"/>
      <c r="AG27" s="377"/>
      <c r="AH27" s="372">
        <v>13</v>
      </c>
      <c r="AI27" s="373"/>
      <c r="AJ27" s="373"/>
      <c r="AK27" s="373"/>
      <c r="AL27" s="374"/>
      <c r="AM27" s="372">
        <v>42250</v>
      </c>
      <c r="AN27" s="373"/>
      <c r="AO27" s="373"/>
      <c r="AP27" s="373"/>
      <c r="AQ27" s="373"/>
      <c r="AR27" s="374"/>
      <c r="AS27" s="372">
        <v>3250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99853</v>
      </c>
      <c r="BO27" s="454"/>
      <c r="BP27" s="454"/>
      <c r="BQ27" s="454"/>
      <c r="BR27" s="454"/>
      <c r="BS27" s="454"/>
      <c r="BT27" s="454"/>
      <c r="BU27" s="455"/>
      <c r="BV27" s="453">
        <v>99853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654215</v>
      </c>
      <c r="BO28" s="449"/>
      <c r="BP28" s="449"/>
      <c r="BQ28" s="449"/>
      <c r="BR28" s="449"/>
      <c r="BS28" s="449"/>
      <c r="BT28" s="449"/>
      <c r="BU28" s="450"/>
      <c r="BV28" s="448">
        <v>654214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2000</v>
      </c>
      <c r="R29" s="373"/>
      <c r="S29" s="373"/>
      <c r="T29" s="373"/>
      <c r="U29" s="373"/>
      <c r="V29" s="374"/>
      <c r="W29" s="463"/>
      <c r="X29" s="464"/>
      <c r="Y29" s="465"/>
      <c r="Z29" s="375" t="s">
        <v>177</v>
      </c>
      <c r="AA29" s="376"/>
      <c r="AB29" s="376"/>
      <c r="AC29" s="376"/>
      <c r="AD29" s="376"/>
      <c r="AE29" s="376"/>
      <c r="AF29" s="376"/>
      <c r="AG29" s="377"/>
      <c r="AH29" s="372">
        <v>82</v>
      </c>
      <c r="AI29" s="373"/>
      <c r="AJ29" s="373"/>
      <c r="AK29" s="373"/>
      <c r="AL29" s="374"/>
      <c r="AM29" s="372">
        <v>244144</v>
      </c>
      <c r="AN29" s="373"/>
      <c r="AO29" s="373"/>
      <c r="AP29" s="373"/>
      <c r="AQ29" s="373"/>
      <c r="AR29" s="374"/>
      <c r="AS29" s="372">
        <v>2977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119856</v>
      </c>
      <c r="BO29" s="420"/>
      <c r="BP29" s="420"/>
      <c r="BQ29" s="420"/>
      <c r="BR29" s="420"/>
      <c r="BS29" s="420"/>
      <c r="BT29" s="420"/>
      <c r="BU29" s="421"/>
      <c r="BV29" s="419">
        <v>119856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1311130</v>
      </c>
      <c r="BO30" s="454"/>
      <c r="BP30" s="454"/>
      <c r="BQ30" s="454"/>
      <c r="BR30" s="454"/>
      <c r="BS30" s="454"/>
      <c r="BT30" s="454"/>
      <c r="BU30" s="455"/>
      <c r="BV30" s="453">
        <v>972605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富良野広域連合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南富良野町振興公社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町立診療所事業特別会計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上川教育研修センター</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GI0OnmBjpOoyU7oMIsIrRIx2JHvzSD1TRdEhUcrSBlvhMsSVOuivyD+CPY7KLpOAX/QO2nXxtToHu1D+0MzQg==" saltValue="idy52gRHtr70uyK0aPa6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election activeCell="CR45" sqref="CR45:CY4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306929</v>
      </c>
      <c r="S5" s="674"/>
      <c r="T5" s="674"/>
      <c r="U5" s="674"/>
      <c r="V5" s="674"/>
      <c r="W5" s="674"/>
      <c r="X5" s="674"/>
      <c r="Y5" s="702"/>
      <c r="Z5" s="715">
        <v>6</v>
      </c>
      <c r="AA5" s="715"/>
      <c r="AB5" s="715"/>
      <c r="AC5" s="715"/>
      <c r="AD5" s="716">
        <v>306929</v>
      </c>
      <c r="AE5" s="716"/>
      <c r="AF5" s="716"/>
      <c r="AG5" s="716"/>
      <c r="AH5" s="716"/>
      <c r="AI5" s="716"/>
      <c r="AJ5" s="716"/>
      <c r="AK5" s="716"/>
      <c r="AL5" s="703">
        <v>10.4</v>
      </c>
      <c r="AM5" s="685"/>
      <c r="AN5" s="685"/>
      <c r="AO5" s="704"/>
      <c r="AP5" s="676" t="s">
        <v>216</v>
      </c>
      <c r="AQ5" s="677"/>
      <c r="AR5" s="677"/>
      <c r="AS5" s="677"/>
      <c r="AT5" s="677"/>
      <c r="AU5" s="677"/>
      <c r="AV5" s="677"/>
      <c r="AW5" s="677"/>
      <c r="AX5" s="677"/>
      <c r="AY5" s="677"/>
      <c r="AZ5" s="677"/>
      <c r="BA5" s="677"/>
      <c r="BB5" s="677"/>
      <c r="BC5" s="677"/>
      <c r="BD5" s="677"/>
      <c r="BE5" s="677"/>
      <c r="BF5" s="678"/>
      <c r="BG5" s="621">
        <v>306929</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78981</v>
      </c>
      <c r="S6" s="622"/>
      <c r="T6" s="622"/>
      <c r="U6" s="622"/>
      <c r="V6" s="622"/>
      <c r="W6" s="622"/>
      <c r="X6" s="622"/>
      <c r="Y6" s="623"/>
      <c r="Z6" s="659">
        <v>1.5</v>
      </c>
      <c r="AA6" s="659"/>
      <c r="AB6" s="659"/>
      <c r="AC6" s="659"/>
      <c r="AD6" s="660">
        <v>78981</v>
      </c>
      <c r="AE6" s="660"/>
      <c r="AF6" s="660"/>
      <c r="AG6" s="660"/>
      <c r="AH6" s="660"/>
      <c r="AI6" s="660"/>
      <c r="AJ6" s="660"/>
      <c r="AK6" s="660"/>
      <c r="AL6" s="624">
        <v>2.7</v>
      </c>
      <c r="AM6" s="625"/>
      <c r="AN6" s="625"/>
      <c r="AO6" s="661"/>
      <c r="AP6" s="618" t="s">
        <v>221</v>
      </c>
      <c r="AQ6" s="619"/>
      <c r="AR6" s="619"/>
      <c r="AS6" s="619"/>
      <c r="AT6" s="619"/>
      <c r="AU6" s="619"/>
      <c r="AV6" s="619"/>
      <c r="AW6" s="619"/>
      <c r="AX6" s="619"/>
      <c r="AY6" s="619"/>
      <c r="AZ6" s="619"/>
      <c r="BA6" s="619"/>
      <c r="BB6" s="619"/>
      <c r="BC6" s="619"/>
      <c r="BD6" s="619"/>
      <c r="BE6" s="619"/>
      <c r="BF6" s="620"/>
      <c r="BG6" s="621">
        <v>306929</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51527</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51527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87</v>
      </c>
      <c r="S7" s="622"/>
      <c r="T7" s="622"/>
      <c r="U7" s="622"/>
      <c r="V7" s="622"/>
      <c r="W7" s="622"/>
      <c r="X7" s="622"/>
      <c r="Y7" s="623"/>
      <c r="Z7" s="659">
        <v>0</v>
      </c>
      <c r="AA7" s="659"/>
      <c r="AB7" s="659"/>
      <c r="AC7" s="659"/>
      <c r="AD7" s="660">
        <v>87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128967</v>
      </c>
      <c r="BH7" s="622"/>
      <c r="BI7" s="622"/>
      <c r="BJ7" s="622"/>
      <c r="BK7" s="622"/>
      <c r="BL7" s="622"/>
      <c r="BM7" s="622"/>
      <c r="BN7" s="623"/>
      <c r="BO7" s="659">
        <v>42</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970276</v>
      </c>
      <c r="CS7" s="622"/>
      <c r="CT7" s="622"/>
      <c r="CU7" s="622"/>
      <c r="CV7" s="622"/>
      <c r="CW7" s="622"/>
      <c r="CX7" s="622"/>
      <c r="CY7" s="623"/>
      <c r="CZ7" s="659">
        <v>19.3</v>
      </c>
      <c r="DA7" s="659"/>
      <c r="DB7" s="659"/>
      <c r="DC7" s="659"/>
      <c r="DD7" s="627">
        <v>87407</v>
      </c>
      <c r="DE7" s="622"/>
      <c r="DF7" s="622"/>
      <c r="DG7" s="622"/>
      <c r="DH7" s="622"/>
      <c r="DI7" s="622"/>
      <c r="DJ7" s="622"/>
      <c r="DK7" s="622"/>
      <c r="DL7" s="622"/>
      <c r="DM7" s="622"/>
      <c r="DN7" s="622"/>
      <c r="DO7" s="622"/>
      <c r="DP7" s="623"/>
      <c r="DQ7" s="627">
        <v>483316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818</v>
      </c>
      <c r="S8" s="622"/>
      <c r="T8" s="622"/>
      <c r="U8" s="622"/>
      <c r="V8" s="622"/>
      <c r="W8" s="622"/>
      <c r="X8" s="622"/>
      <c r="Y8" s="623"/>
      <c r="Z8" s="659">
        <v>0</v>
      </c>
      <c r="AA8" s="659"/>
      <c r="AB8" s="659"/>
      <c r="AC8" s="659"/>
      <c r="AD8" s="660">
        <v>818</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4021</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697441</v>
      </c>
      <c r="CS8" s="622"/>
      <c r="CT8" s="622"/>
      <c r="CU8" s="622"/>
      <c r="CV8" s="622"/>
      <c r="CW8" s="622"/>
      <c r="CX8" s="622"/>
      <c r="CY8" s="623"/>
      <c r="CZ8" s="659">
        <v>13.9</v>
      </c>
      <c r="DA8" s="659"/>
      <c r="DB8" s="659"/>
      <c r="DC8" s="659"/>
      <c r="DD8" s="627">
        <v>9952</v>
      </c>
      <c r="DE8" s="622"/>
      <c r="DF8" s="622"/>
      <c r="DG8" s="622"/>
      <c r="DH8" s="622"/>
      <c r="DI8" s="622"/>
      <c r="DJ8" s="622"/>
      <c r="DK8" s="622"/>
      <c r="DL8" s="622"/>
      <c r="DM8" s="622"/>
      <c r="DN8" s="622"/>
      <c r="DO8" s="622"/>
      <c r="DP8" s="623"/>
      <c r="DQ8" s="627">
        <v>494900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942</v>
      </c>
      <c r="S9" s="622"/>
      <c r="T9" s="622"/>
      <c r="U9" s="622"/>
      <c r="V9" s="622"/>
      <c r="W9" s="622"/>
      <c r="X9" s="622"/>
      <c r="Y9" s="623"/>
      <c r="Z9" s="659">
        <v>0</v>
      </c>
      <c r="AA9" s="659"/>
      <c r="AB9" s="659"/>
      <c r="AC9" s="659"/>
      <c r="AD9" s="660">
        <v>942</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108014</v>
      </c>
      <c r="BH9" s="622"/>
      <c r="BI9" s="622"/>
      <c r="BJ9" s="622"/>
      <c r="BK9" s="622"/>
      <c r="BL9" s="622"/>
      <c r="BM9" s="622"/>
      <c r="BN9" s="623"/>
      <c r="BO9" s="659">
        <v>35.200000000000003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405340</v>
      </c>
      <c r="CS9" s="622"/>
      <c r="CT9" s="622"/>
      <c r="CU9" s="622"/>
      <c r="CV9" s="622"/>
      <c r="CW9" s="622"/>
      <c r="CX9" s="622"/>
      <c r="CY9" s="623"/>
      <c r="CZ9" s="659">
        <v>8.1</v>
      </c>
      <c r="DA9" s="659"/>
      <c r="DB9" s="659"/>
      <c r="DC9" s="659"/>
      <c r="DD9" s="627">
        <v>199</v>
      </c>
      <c r="DE9" s="622"/>
      <c r="DF9" s="622"/>
      <c r="DG9" s="622"/>
      <c r="DH9" s="622"/>
      <c r="DI9" s="622"/>
      <c r="DJ9" s="622"/>
      <c r="DK9" s="622"/>
      <c r="DL9" s="622"/>
      <c r="DM9" s="622"/>
      <c r="DN9" s="622"/>
      <c r="DO9" s="622"/>
      <c r="DP9" s="623"/>
      <c r="DQ9" s="627">
        <v>306648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7609</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1395</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1275</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64708</v>
      </c>
      <c r="S11" s="622"/>
      <c r="T11" s="622"/>
      <c r="U11" s="622"/>
      <c r="V11" s="622"/>
      <c r="W11" s="622"/>
      <c r="X11" s="622"/>
      <c r="Y11" s="623"/>
      <c r="Z11" s="624">
        <v>1.3</v>
      </c>
      <c r="AA11" s="625"/>
      <c r="AB11" s="625"/>
      <c r="AC11" s="626"/>
      <c r="AD11" s="627">
        <v>64708</v>
      </c>
      <c r="AE11" s="622"/>
      <c r="AF11" s="622"/>
      <c r="AG11" s="622"/>
      <c r="AH11" s="622"/>
      <c r="AI11" s="622"/>
      <c r="AJ11" s="622"/>
      <c r="AK11" s="623"/>
      <c r="AL11" s="624">
        <v>2.2000000000000002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9323</v>
      </c>
      <c r="BH11" s="622"/>
      <c r="BI11" s="622"/>
      <c r="BJ11" s="622"/>
      <c r="BK11" s="622"/>
      <c r="BL11" s="622"/>
      <c r="BM11" s="622"/>
      <c r="BN11" s="623"/>
      <c r="BO11" s="659">
        <v>3</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387864</v>
      </c>
      <c r="CS11" s="622"/>
      <c r="CT11" s="622"/>
      <c r="CU11" s="622"/>
      <c r="CV11" s="622"/>
      <c r="CW11" s="622"/>
      <c r="CX11" s="622"/>
      <c r="CY11" s="623"/>
      <c r="CZ11" s="659">
        <v>7.7</v>
      </c>
      <c r="DA11" s="659"/>
      <c r="DB11" s="659"/>
      <c r="DC11" s="659"/>
      <c r="DD11" s="627">
        <v>154283</v>
      </c>
      <c r="DE11" s="622"/>
      <c r="DF11" s="622"/>
      <c r="DG11" s="622"/>
      <c r="DH11" s="622"/>
      <c r="DI11" s="622"/>
      <c r="DJ11" s="622"/>
      <c r="DK11" s="622"/>
      <c r="DL11" s="622"/>
      <c r="DM11" s="622"/>
      <c r="DN11" s="622"/>
      <c r="DO11" s="622"/>
      <c r="DP11" s="623"/>
      <c r="DQ11" s="627">
        <v>163577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150696</v>
      </c>
      <c r="BH12" s="622"/>
      <c r="BI12" s="622"/>
      <c r="BJ12" s="622"/>
      <c r="BK12" s="622"/>
      <c r="BL12" s="622"/>
      <c r="BM12" s="622"/>
      <c r="BN12" s="623"/>
      <c r="BO12" s="659">
        <v>49.1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649508</v>
      </c>
      <c r="CS12" s="622"/>
      <c r="CT12" s="622"/>
      <c r="CU12" s="622"/>
      <c r="CV12" s="622"/>
      <c r="CW12" s="622"/>
      <c r="CX12" s="622"/>
      <c r="CY12" s="623"/>
      <c r="CZ12" s="659">
        <v>12.9</v>
      </c>
      <c r="DA12" s="659"/>
      <c r="DB12" s="659"/>
      <c r="DC12" s="659"/>
      <c r="DD12" s="627">
        <v>349741</v>
      </c>
      <c r="DE12" s="622"/>
      <c r="DF12" s="622"/>
      <c r="DG12" s="622"/>
      <c r="DH12" s="622"/>
      <c r="DI12" s="622"/>
      <c r="DJ12" s="622"/>
      <c r="DK12" s="622"/>
      <c r="DL12" s="622"/>
      <c r="DM12" s="622"/>
      <c r="DN12" s="622"/>
      <c r="DO12" s="622"/>
      <c r="DP12" s="623"/>
      <c r="DQ12" s="627">
        <v>201914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134009</v>
      </c>
      <c r="BH13" s="622"/>
      <c r="BI13" s="622"/>
      <c r="BJ13" s="622"/>
      <c r="BK13" s="622"/>
      <c r="BL13" s="622"/>
      <c r="BM13" s="622"/>
      <c r="BN13" s="623"/>
      <c r="BO13" s="659">
        <v>43.7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461681</v>
      </c>
      <c r="CS13" s="622"/>
      <c r="CT13" s="622"/>
      <c r="CU13" s="622"/>
      <c r="CV13" s="622"/>
      <c r="CW13" s="622"/>
      <c r="CX13" s="622"/>
      <c r="CY13" s="623"/>
      <c r="CZ13" s="659">
        <v>9.1999999999999993</v>
      </c>
      <c r="DA13" s="659"/>
      <c r="DB13" s="659"/>
      <c r="DC13" s="659"/>
      <c r="DD13" s="627">
        <v>186403</v>
      </c>
      <c r="DE13" s="622"/>
      <c r="DF13" s="622"/>
      <c r="DG13" s="622"/>
      <c r="DH13" s="622"/>
      <c r="DI13" s="622"/>
      <c r="DJ13" s="622"/>
      <c r="DK13" s="622"/>
      <c r="DL13" s="622"/>
      <c r="DM13" s="622"/>
      <c r="DN13" s="622"/>
      <c r="DO13" s="622"/>
      <c r="DP13" s="623"/>
      <c r="DQ13" s="627">
        <v>314995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523</v>
      </c>
      <c r="S14" s="622"/>
      <c r="T14" s="622"/>
      <c r="U14" s="622"/>
      <c r="V14" s="622"/>
      <c r="W14" s="622"/>
      <c r="X14" s="622"/>
      <c r="Y14" s="623"/>
      <c r="Z14" s="659">
        <v>0</v>
      </c>
      <c r="AA14" s="659"/>
      <c r="AB14" s="659"/>
      <c r="AC14" s="659"/>
      <c r="AD14" s="660">
        <v>523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7805</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215364</v>
      </c>
      <c r="CS14" s="622"/>
      <c r="CT14" s="622"/>
      <c r="CU14" s="622"/>
      <c r="CV14" s="622"/>
      <c r="CW14" s="622"/>
      <c r="CX14" s="622"/>
      <c r="CY14" s="623"/>
      <c r="CZ14" s="659">
        <v>4.3</v>
      </c>
      <c r="DA14" s="659"/>
      <c r="DB14" s="659"/>
      <c r="DC14" s="659"/>
      <c r="DD14" s="627" t="s">
        <v>122</v>
      </c>
      <c r="DE14" s="622"/>
      <c r="DF14" s="622"/>
      <c r="DG14" s="622"/>
      <c r="DH14" s="622"/>
      <c r="DI14" s="622"/>
      <c r="DJ14" s="622"/>
      <c r="DK14" s="622"/>
      <c r="DL14" s="622"/>
      <c r="DM14" s="622"/>
      <c r="DN14" s="622"/>
      <c r="DO14" s="622"/>
      <c r="DP14" s="623"/>
      <c r="DQ14" s="627">
        <v>163964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19142</v>
      </c>
      <c r="BH15" s="622"/>
      <c r="BI15" s="622"/>
      <c r="BJ15" s="622"/>
      <c r="BK15" s="622"/>
      <c r="BL15" s="622"/>
      <c r="BM15" s="622"/>
      <c r="BN15" s="623"/>
      <c r="BO15" s="659">
        <v>6.2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528998</v>
      </c>
      <c r="CS15" s="622"/>
      <c r="CT15" s="622"/>
      <c r="CU15" s="622"/>
      <c r="CV15" s="622"/>
      <c r="CW15" s="622"/>
      <c r="CX15" s="622"/>
      <c r="CY15" s="623"/>
      <c r="CZ15" s="659">
        <v>10.5</v>
      </c>
      <c r="DA15" s="659"/>
      <c r="DB15" s="659"/>
      <c r="DC15" s="659"/>
      <c r="DD15" s="627">
        <v>80302</v>
      </c>
      <c r="DE15" s="622"/>
      <c r="DF15" s="622"/>
      <c r="DG15" s="622"/>
      <c r="DH15" s="622"/>
      <c r="DI15" s="622"/>
      <c r="DJ15" s="622"/>
      <c r="DK15" s="622"/>
      <c r="DL15" s="622"/>
      <c r="DM15" s="622"/>
      <c r="DN15" s="622"/>
      <c r="DO15" s="622"/>
      <c r="DP15" s="623"/>
      <c r="DQ15" s="627">
        <v>431203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6300</v>
      </c>
      <c r="S16" s="622"/>
      <c r="T16" s="622"/>
      <c r="U16" s="622"/>
      <c r="V16" s="622"/>
      <c r="W16" s="622"/>
      <c r="X16" s="622"/>
      <c r="Y16" s="623"/>
      <c r="Z16" s="659">
        <v>0.1</v>
      </c>
      <c r="AA16" s="659"/>
      <c r="AB16" s="659"/>
      <c r="AC16" s="659"/>
      <c r="AD16" s="660">
        <v>6300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319</v>
      </c>
      <c r="BH16" s="622"/>
      <c r="BI16" s="622"/>
      <c r="BJ16" s="622"/>
      <c r="BK16" s="622"/>
      <c r="BL16" s="622"/>
      <c r="BM16" s="622"/>
      <c r="BN16" s="623"/>
      <c r="BO16" s="659">
        <v>0.1</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5222</v>
      </c>
      <c r="S17" s="622"/>
      <c r="T17" s="622"/>
      <c r="U17" s="622"/>
      <c r="V17" s="622"/>
      <c r="W17" s="622"/>
      <c r="X17" s="622"/>
      <c r="Y17" s="623"/>
      <c r="Z17" s="659">
        <v>0.1</v>
      </c>
      <c r="AA17" s="659"/>
      <c r="AB17" s="659"/>
      <c r="AC17" s="659"/>
      <c r="AD17" s="660">
        <v>5222</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655535</v>
      </c>
      <c r="CS17" s="622"/>
      <c r="CT17" s="622"/>
      <c r="CU17" s="622"/>
      <c r="CV17" s="622"/>
      <c r="CW17" s="622"/>
      <c r="CX17" s="622"/>
      <c r="CY17" s="623"/>
      <c r="CZ17" s="659">
        <v>13</v>
      </c>
      <c r="DA17" s="659"/>
      <c r="DB17" s="659"/>
      <c r="DC17" s="659"/>
      <c r="DD17" s="627" t="s">
        <v>122</v>
      </c>
      <c r="DE17" s="622"/>
      <c r="DF17" s="622"/>
      <c r="DG17" s="622"/>
      <c r="DH17" s="622"/>
      <c r="DI17" s="622"/>
      <c r="DJ17" s="622"/>
      <c r="DK17" s="622"/>
      <c r="DL17" s="622"/>
      <c r="DM17" s="622"/>
      <c r="DN17" s="622"/>
      <c r="DO17" s="622"/>
      <c r="DP17" s="623"/>
      <c r="DQ17" s="627">
        <v>597652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1822</v>
      </c>
      <c r="S18" s="622"/>
      <c r="T18" s="622"/>
      <c r="U18" s="622"/>
      <c r="V18" s="622"/>
      <c r="W18" s="622"/>
      <c r="X18" s="622"/>
      <c r="Y18" s="623"/>
      <c r="Z18" s="659">
        <v>0</v>
      </c>
      <c r="AA18" s="659"/>
      <c r="AB18" s="659"/>
      <c r="AC18" s="659"/>
      <c r="AD18" s="660">
        <v>1822</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1090</v>
      </c>
      <c r="S19" s="622"/>
      <c r="T19" s="622"/>
      <c r="U19" s="622"/>
      <c r="V19" s="622"/>
      <c r="W19" s="622"/>
      <c r="X19" s="622"/>
      <c r="Y19" s="623"/>
      <c r="Z19" s="659">
        <v>0</v>
      </c>
      <c r="AA19" s="659"/>
      <c r="AB19" s="659"/>
      <c r="AC19" s="659"/>
      <c r="AD19" s="660">
        <v>1090</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732</v>
      </c>
      <c r="S20" s="622"/>
      <c r="T20" s="622"/>
      <c r="U20" s="622"/>
      <c r="V20" s="622"/>
      <c r="W20" s="622"/>
      <c r="X20" s="622"/>
      <c r="Y20" s="623"/>
      <c r="Z20" s="659">
        <v>0</v>
      </c>
      <c r="AA20" s="659"/>
      <c r="AB20" s="659"/>
      <c r="AC20" s="659"/>
      <c r="AD20" s="660">
        <v>732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5024929</v>
      </c>
      <c r="CS20" s="622"/>
      <c r="CT20" s="622"/>
      <c r="CU20" s="622"/>
      <c r="CV20" s="622"/>
      <c r="CW20" s="622"/>
      <c r="CX20" s="622"/>
      <c r="CY20" s="623"/>
      <c r="CZ20" s="659">
        <v>100</v>
      </c>
      <c r="DA20" s="659"/>
      <c r="DB20" s="659"/>
      <c r="DC20" s="659"/>
      <c r="DD20" s="627">
        <v>868287</v>
      </c>
      <c r="DE20" s="622"/>
      <c r="DF20" s="622"/>
      <c r="DG20" s="622"/>
      <c r="DH20" s="622"/>
      <c r="DI20" s="622"/>
      <c r="DJ20" s="622"/>
      <c r="DK20" s="622"/>
      <c r="DL20" s="622"/>
      <c r="DM20" s="622"/>
      <c r="DN20" s="622"/>
      <c r="DO20" s="622"/>
      <c r="DP20" s="623"/>
      <c r="DQ20" s="627">
        <v>3210971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2666160</v>
      </c>
      <c r="S21" s="622"/>
      <c r="T21" s="622"/>
      <c r="U21" s="622"/>
      <c r="V21" s="622"/>
      <c r="W21" s="622"/>
      <c r="X21" s="622"/>
      <c r="Y21" s="623"/>
      <c r="Z21" s="659">
        <v>51.8</v>
      </c>
      <c r="AA21" s="659"/>
      <c r="AB21" s="659"/>
      <c r="AC21" s="659"/>
      <c r="AD21" s="660">
        <v>2441324</v>
      </c>
      <c r="AE21" s="660"/>
      <c r="AF21" s="660"/>
      <c r="AG21" s="660"/>
      <c r="AH21" s="660"/>
      <c r="AI21" s="660"/>
      <c r="AJ21" s="660"/>
      <c r="AK21" s="660"/>
      <c r="AL21" s="624">
        <v>82.9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2441324</v>
      </c>
      <c r="S22" s="622"/>
      <c r="T22" s="622"/>
      <c r="U22" s="622"/>
      <c r="V22" s="622"/>
      <c r="W22" s="622"/>
      <c r="X22" s="622"/>
      <c r="Y22" s="623"/>
      <c r="Z22" s="659">
        <v>47.4</v>
      </c>
      <c r="AA22" s="659"/>
      <c r="AB22" s="659"/>
      <c r="AC22" s="659"/>
      <c r="AD22" s="660">
        <v>2441324</v>
      </c>
      <c r="AE22" s="660"/>
      <c r="AF22" s="660"/>
      <c r="AG22" s="660"/>
      <c r="AH22" s="660"/>
      <c r="AI22" s="660"/>
      <c r="AJ22" s="660"/>
      <c r="AK22" s="660"/>
      <c r="AL22" s="624">
        <v>82.9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224836</v>
      </c>
      <c r="S23" s="622"/>
      <c r="T23" s="622"/>
      <c r="U23" s="622"/>
      <c r="V23" s="622"/>
      <c r="W23" s="622"/>
      <c r="X23" s="622"/>
      <c r="Y23" s="623"/>
      <c r="Z23" s="659">
        <v>4.4000000000000004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1698046</v>
      </c>
      <c r="CS24" s="674"/>
      <c r="CT24" s="674"/>
      <c r="CU24" s="674"/>
      <c r="CV24" s="674"/>
      <c r="CW24" s="674"/>
      <c r="CX24" s="674"/>
      <c r="CY24" s="702"/>
      <c r="CZ24" s="703">
        <v>33.799999999999997</v>
      </c>
      <c r="DA24" s="685"/>
      <c r="DB24" s="685"/>
      <c r="DC24" s="705"/>
      <c r="DD24" s="701">
        <v>1377344</v>
      </c>
      <c r="DE24" s="674"/>
      <c r="DF24" s="674"/>
      <c r="DG24" s="674"/>
      <c r="DH24" s="674"/>
      <c r="DI24" s="674"/>
      <c r="DJ24" s="674"/>
      <c r="DK24" s="702"/>
      <c r="DL24" s="701">
        <v>1240398</v>
      </c>
      <c r="DM24" s="674"/>
      <c r="DN24" s="674"/>
      <c r="DO24" s="674"/>
      <c r="DP24" s="674"/>
      <c r="DQ24" s="674"/>
      <c r="DR24" s="674"/>
      <c r="DS24" s="674"/>
      <c r="DT24" s="674"/>
      <c r="DU24" s="674"/>
      <c r="DV24" s="702"/>
      <c r="DW24" s="703">
        <v>42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3132492</v>
      </c>
      <c r="S25" s="622"/>
      <c r="T25" s="622"/>
      <c r="U25" s="622"/>
      <c r="V25" s="622"/>
      <c r="W25" s="622"/>
      <c r="X25" s="622"/>
      <c r="Y25" s="623"/>
      <c r="Z25" s="659">
        <v>60.8</v>
      </c>
      <c r="AA25" s="659"/>
      <c r="AB25" s="659"/>
      <c r="AC25" s="659"/>
      <c r="AD25" s="660">
        <v>2907656</v>
      </c>
      <c r="AE25" s="660"/>
      <c r="AF25" s="660"/>
      <c r="AG25" s="660"/>
      <c r="AH25" s="660"/>
      <c r="AI25" s="660"/>
      <c r="AJ25" s="660"/>
      <c r="AK25" s="660"/>
      <c r="AL25" s="624">
        <v>98.8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802327</v>
      </c>
      <c r="CS25" s="634"/>
      <c r="CT25" s="634"/>
      <c r="CU25" s="634"/>
      <c r="CV25" s="634"/>
      <c r="CW25" s="634"/>
      <c r="CX25" s="634"/>
      <c r="CY25" s="635"/>
      <c r="CZ25" s="624">
        <v>16</v>
      </c>
      <c r="DA25" s="636"/>
      <c r="DB25" s="636"/>
      <c r="DC25" s="637"/>
      <c r="DD25" s="627">
        <v>672668</v>
      </c>
      <c r="DE25" s="634"/>
      <c r="DF25" s="634"/>
      <c r="DG25" s="634"/>
      <c r="DH25" s="634"/>
      <c r="DI25" s="634"/>
      <c r="DJ25" s="634"/>
      <c r="DK25" s="635"/>
      <c r="DL25" s="627">
        <v>587694</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463999</v>
      </c>
      <c r="CS26" s="622"/>
      <c r="CT26" s="622"/>
      <c r="CU26" s="622"/>
      <c r="CV26" s="622"/>
      <c r="CW26" s="622"/>
      <c r="CX26" s="622"/>
      <c r="CY26" s="623"/>
      <c r="CZ26" s="624">
        <v>9.1999999999999993</v>
      </c>
      <c r="DA26" s="636"/>
      <c r="DB26" s="636"/>
      <c r="DC26" s="637"/>
      <c r="DD26" s="627">
        <v>384289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11585</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306929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240184</v>
      </c>
      <c r="CS27" s="634"/>
      <c r="CT27" s="634"/>
      <c r="CU27" s="634"/>
      <c r="CV27" s="634"/>
      <c r="CW27" s="634"/>
      <c r="CX27" s="634"/>
      <c r="CY27" s="635"/>
      <c r="CZ27" s="624">
        <v>4.8</v>
      </c>
      <c r="DA27" s="636"/>
      <c r="DB27" s="636"/>
      <c r="DC27" s="637"/>
      <c r="DD27" s="627">
        <v>107024</v>
      </c>
      <c r="DE27" s="634"/>
      <c r="DF27" s="634"/>
      <c r="DG27" s="634"/>
      <c r="DH27" s="634"/>
      <c r="DI27" s="634"/>
      <c r="DJ27" s="634"/>
      <c r="DK27" s="635"/>
      <c r="DL27" s="627">
        <v>55052</v>
      </c>
      <c r="DM27" s="634"/>
      <c r="DN27" s="634"/>
      <c r="DO27" s="634"/>
      <c r="DP27" s="634"/>
      <c r="DQ27" s="634"/>
      <c r="DR27" s="634"/>
      <c r="DS27" s="634"/>
      <c r="DT27" s="634"/>
      <c r="DU27" s="634"/>
      <c r="DV27" s="635"/>
      <c r="DW27" s="624">
        <v>1.9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122460</v>
      </c>
      <c r="S28" s="622"/>
      <c r="T28" s="622"/>
      <c r="U28" s="622"/>
      <c r="V28" s="622"/>
      <c r="W28" s="622"/>
      <c r="X28" s="622"/>
      <c r="Y28" s="623"/>
      <c r="Z28" s="659">
        <v>2.4</v>
      </c>
      <c r="AA28" s="659"/>
      <c r="AB28" s="659"/>
      <c r="AC28" s="659"/>
      <c r="AD28" s="660">
        <v>1354</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655535</v>
      </c>
      <c r="CS28" s="622"/>
      <c r="CT28" s="622"/>
      <c r="CU28" s="622"/>
      <c r="CV28" s="622"/>
      <c r="CW28" s="622"/>
      <c r="CX28" s="622"/>
      <c r="CY28" s="623"/>
      <c r="CZ28" s="624">
        <v>13</v>
      </c>
      <c r="DA28" s="636"/>
      <c r="DB28" s="636"/>
      <c r="DC28" s="637"/>
      <c r="DD28" s="627">
        <v>597652</v>
      </c>
      <c r="DE28" s="622"/>
      <c r="DF28" s="622"/>
      <c r="DG28" s="622"/>
      <c r="DH28" s="622"/>
      <c r="DI28" s="622"/>
      <c r="DJ28" s="622"/>
      <c r="DK28" s="623"/>
      <c r="DL28" s="627">
        <v>597652</v>
      </c>
      <c r="DM28" s="622"/>
      <c r="DN28" s="622"/>
      <c r="DO28" s="622"/>
      <c r="DP28" s="622"/>
      <c r="DQ28" s="622"/>
      <c r="DR28" s="622"/>
      <c r="DS28" s="622"/>
      <c r="DT28" s="622"/>
      <c r="DU28" s="622"/>
      <c r="DV28" s="623"/>
      <c r="DW28" s="624">
        <v>20.2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4361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655478</v>
      </c>
      <c r="CS29" s="634"/>
      <c r="CT29" s="634"/>
      <c r="CU29" s="634"/>
      <c r="CV29" s="634"/>
      <c r="CW29" s="634"/>
      <c r="CX29" s="634"/>
      <c r="CY29" s="635"/>
      <c r="CZ29" s="624">
        <v>13</v>
      </c>
      <c r="DA29" s="636"/>
      <c r="DB29" s="636"/>
      <c r="DC29" s="637"/>
      <c r="DD29" s="627">
        <v>597595</v>
      </c>
      <c r="DE29" s="634"/>
      <c r="DF29" s="634"/>
      <c r="DG29" s="634"/>
      <c r="DH29" s="634"/>
      <c r="DI29" s="634"/>
      <c r="DJ29" s="634"/>
      <c r="DK29" s="635"/>
      <c r="DL29" s="627">
        <v>597595</v>
      </c>
      <c r="DM29" s="634"/>
      <c r="DN29" s="634"/>
      <c r="DO29" s="634"/>
      <c r="DP29" s="634"/>
      <c r="DQ29" s="634"/>
      <c r="DR29" s="634"/>
      <c r="DS29" s="634"/>
      <c r="DT29" s="634"/>
      <c r="DU29" s="634"/>
      <c r="DV29" s="635"/>
      <c r="DW29" s="624">
        <v>20.2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488570</v>
      </c>
      <c r="S30" s="622"/>
      <c r="T30" s="622"/>
      <c r="U30" s="622"/>
      <c r="V30" s="622"/>
      <c r="W30" s="622"/>
      <c r="X30" s="622"/>
      <c r="Y30" s="623"/>
      <c r="Z30" s="659">
        <v>9.5</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636571</v>
      </c>
      <c r="CS30" s="622"/>
      <c r="CT30" s="622"/>
      <c r="CU30" s="622"/>
      <c r="CV30" s="622"/>
      <c r="CW30" s="622"/>
      <c r="CX30" s="622"/>
      <c r="CY30" s="623"/>
      <c r="CZ30" s="624">
        <v>12.7</v>
      </c>
      <c r="DA30" s="636"/>
      <c r="DB30" s="636"/>
      <c r="DC30" s="637"/>
      <c r="DD30" s="627">
        <v>582919</v>
      </c>
      <c r="DE30" s="622"/>
      <c r="DF30" s="622"/>
      <c r="DG30" s="622"/>
      <c r="DH30" s="622"/>
      <c r="DI30" s="622"/>
      <c r="DJ30" s="622"/>
      <c r="DK30" s="623"/>
      <c r="DL30" s="627">
        <v>582919</v>
      </c>
      <c r="DM30" s="622"/>
      <c r="DN30" s="622"/>
      <c r="DO30" s="622"/>
      <c r="DP30" s="622"/>
      <c r="DQ30" s="622"/>
      <c r="DR30" s="622"/>
      <c r="DS30" s="622"/>
      <c r="DT30" s="622"/>
      <c r="DU30" s="622"/>
      <c r="DV30" s="623"/>
      <c r="DW30" s="624">
        <v>19.7</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99.7</v>
      </c>
      <c r="BH31" s="684"/>
      <c r="BI31" s="684"/>
      <c r="BJ31" s="684"/>
      <c r="BK31" s="684"/>
      <c r="BL31" s="684"/>
      <c r="BM31" s="685">
        <v>99.3</v>
      </c>
      <c r="BN31" s="684"/>
      <c r="BO31" s="684"/>
      <c r="BP31" s="684"/>
      <c r="BQ31" s="686"/>
      <c r="BR31" s="683">
        <v>99.8</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18907</v>
      </c>
      <c r="CS31" s="634"/>
      <c r="CT31" s="634"/>
      <c r="CU31" s="634"/>
      <c r="CV31" s="634"/>
      <c r="CW31" s="634"/>
      <c r="CX31" s="634"/>
      <c r="CY31" s="635"/>
      <c r="CZ31" s="624">
        <v>0.4</v>
      </c>
      <c r="DA31" s="636"/>
      <c r="DB31" s="636"/>
      <c r="DC31" s="637"/>
      <c r="DD31" s="627">
        <v>14676</v>
      </c>
      <c r="DE31" s="634"/>
      <c r="DF31" s="634"/>
      <c r="DG31" s="634"/>
      <c r="DH31" s="634"/>
      <c r="DI31" s="634"/>
      <c r="DJ31" s="634"/>
      <c r="DK31" s="635"/>
      <c r="DL31" s="627">
        <v>14676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174605</v>
      </c>
      <c r="S32" s="622"/>
      <c r="T32" s="622"/>
      <c r="U32" s="622"/>
      <c r="V32" s="622"/>
      <c r="W32" s="622"/>
      <c r="X32" s="622"/>
      <c r="Y32" s="623"/>
      <c r="Z32" s="659">
        <v>3.4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99.5</v>
      </c>
      <c r="BH32" s="634"/>
      <c r="BI32" s="634"/>
      <c r="BJ32" s="634"/>
      <c r="BK32" s="634"/>
      <c r="BL32" s="634"/>
      <c r="BM32" s="625">
        <v>99.1</v>
      </c>
      <c r="BN32" s="634"/>
      <c r="BO32" s="634"/>
      <c r="BP32" s="634"/>
      <c r="BQ32" s="657"/>
      <c r="BR32" s="692">
        <v>99.7</v>
      </c>
      <c r="BS32" s="634"/>
      <c r="BT32" s="634"/>
      <c r="BU32" s="634"/>
      <c r="BV32" s="634"/>
      <c r="BW32" s="634"/>
      <c r="BX32" s="625">
        <v>99.2</v>
      </c>
      <c r="BY32" s="634"/>
      <c r="BZ32" s="634"/>
      <c r="CA32" s="634"/>
      <c r="CB32" s="657"/>
      <c r="CD32" s="644"/>
      <c r="CE32" s="645"/>
      <c r="CF32" s="618" t="s">
        <v>304</v>
      </c>
      <c r="CG32" s="619"/>
      <c r="CH32" s="619"/>
      <c r="CI32" s="619"/>
      <c r="CJ32" s="619"/>
      <c r="CK32" s="619"/>
      <c r="CL32" s="619"/>
      <c r="CM32" s="619"/>
      <c r="CN32" s="619"/>
      <c r="CO32" s="619"/>
      <c r="CP32" s="619"/>
      <c r="CQ32" s="620"/>
      <c r="CR32" s="621">
        <v>57</v>
      </c>
      <c r="CS32" s="622"/>
      <c r="CT32" s="622"/>
      <c r="CU32" s="622"/>
      <c r="CV32" s="622"/>
      <c r="CW32" s="622"/>
      <c r="CX32" s="622"/>
      <c r="CY32" s="623"/>
      <c r="CZ32" s="624">
        <v>0</v>
      </c>
      <c r="DA32" s="636"/>
      <c r="DB32" s="636"/>
      <c r="DC32" s="637"/>
      <c r="DD32" s="627">
        <v>57</v>
      </c>
      <c r="DE32" s="622"/>
      <c r="DF32" s="622"/>
      <c r="DG32" s="622"/>
      <c r="DH32" s="622"/>
      <c r="DI32" s="622"/>
      <c r="DJ32" s="622"/>
      <c r="DK32" s="623"/>
      <c r="DL32" s="627">
        <v>57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76118</v>
      </c>
      <c r="S33" s="622"/>
      <c r="T33" s="622"/>
      <c r="U33" s="622"/>
      <c r="V33" s="622"/>
      <c r="W33" s="622"/>
      <c r="X33" s="622"/>
      <c r="Y33" s="623"/>
      <c r="Z33" s="659">
        <v>1.5</v>
      </c>
      <c r="AA33" s="659"/>
      <c r="AB33" s="659"/>
      <c r="AC33" s="659"/>
      <c r="AD33" s="660">
        <v>35023</v>
      </c>
      <c r="AE33" s="660"/>
      <c r="AF33" s="660"/>
      <c r="AG33" s="660"/>
      <c r="AH33" s="660"/>
      <c r="AI33" s="660"/>
      <c r="AJ33" s="660"/>
      <c r="AK33" s="660"/>
      <c r="AL33" s="624">
        <v>1.2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99.9</v>
      </c>
      <c r="BH33" s="606"/>
      <c r="BI33" s="606"/>
      <c r="BJ33" s="606"/>
      <c r="BK33" s="606"/>
      <c r="BL33" s="606"/>
      <c r="BM33" s="652">
        <v>99.4</v>
      </c>
      <c r="BN33" s="606"/>
      <c r="BO33" s="606"/>
      <c r="BP33" s="606"/>
      <c r="BQ33" s="669"/>
      <c r="BR33" s="682">
        <v>99.9</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2458596</v>
      </c>
      <c r="CS33" s="634"/>
      <c r="CT33" s="634"/>
      <c r="CU33" s="634"/>
      <c r="CV33" s="634"/>
      <c r="CW33" s="634"/>
      <c r="CX33" s="634"/>
      <c r="CY33" s="635"/>
      <c r="CZ33" s="624">
        <v>48.9</v>
      </c>
      <c r="DA33" s="636"/>
      <c r="DB33" s="636"/>
      <c r="DC33" s="637"/>
      <c r="DD33" s="627">
        <v>1551684</v>
      </c>
      <c r="DE33" s="634"/>
      <c r="DF33" s="634"/>
      <c r="DG33" s="634"/>
      <c r="DH33" s="634"/>
      <c r="DI33" s="634"/>
      <c r="DJ33" s="634"/>
      <c r="DK33" s="635"/>
      <c r="DL33" s="627">
        <v>1252243</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124329</v>
      </c>
      <c r="S34" s="622"/>
      <c r="T34" s="622"/>
      <c r="U34" s="622"/>
      <c r="V34" s="622"/>
      <c r="W34" s="622"/>
      <c r="X34" s="622"/>
      <c r="Y34" s="623"/>
      <c r="Z34" s="659">
        <v>2.4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838463</v>
      </c>
      <c r="CS34" s="622"/>
      <c r="CT34" s="622"/>
      <c r="CU34" s="622"/>
      <c r="CV34" s="622"/>
      <c r="CW34" s="622"/>
      <c r="CX34" s="622"/>
      <c r="CY34" s="623"/>
      <c r="CZ34" s="624">
        <v>16.7</v>
      </c>
      <c r="DA34" s="636"/>
      <c r="DB34" s="636"/>
      <c r="DC34" s="637"/>
      <c r="DD34" s="627">
        <v>597409</v>
      </c>
      <c r="DE34" s="622"/>
      <c r="DF34" s="622"/>
      <c r="DG34" s="622"/>
      <c r="DH34" s="622"/>
      <c r="DI34" s="622"/>
      <c r="DJ34" s="622"/>
      <c r="DK34" s="623"/>
      <c r="DL34" s="627">
        <v>494013</v>
      </c>
      <c r="DM34" s="622"/>
      <c r="DN34" s="622"/>
      <c r="DO34" s="622"/>
      <c r="DP34" s="622"/>
      <c r="DQ34" s="622"/>
      <c r="DR34" s="622"/>
      <c r="DS34" s="622"/>
      <c r="DT34" s="622"/>
      <c r="DU34" s="622"/>
      <c r="DV34" s="623"/>
      <c r="DW34" s="624">
        <v>16.7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61460</v>
      </c>
      <c r="S35" s="622"/>
      <c r="T35" s="622"/>
      <c r="U35" s="622"/>
      <c r="V35" s="622"/>
      <c r="W35" s="622"/>
      <c r="X35" s="622"/>
      <c r="Y35" s="623"/>
      <c r="Z35" s="659">
        <v>1.2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143511</v>
      </c>
      <c r="CS35" s="634"/>
      <c r="CT35" s="634"/>
      <c r="CU35" s="634"/>
      <c r="CV35" s="634"/>
      <c r="CW35" s="634"/>
      <c r="CX35" s="634"/>
      <c r="CY35" s="635"/>
      <c r="CZ35" s="624">
        <v>2.9</v>
      </c>
      <c r="DA35" s="636"/>
      <c r="DB35" s="636"/>
      <c r="DC35" s="637"/>
      <c r="DD35" s="627">
        <v>97982</v>
      </c>
      <c r="DE35" s="634"/>
      <c r="DF35" s="634"/>
      <c r="DG35" s="634"/>
      <c r="DH35" s="634"/>
      <c r="DI35" s="634"/>
      <c r="DJ35" s="634"/>
      <c r="DK35" s="635"/>
      <c r="DL35" s="627">
        <v>72772</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72399</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314047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811</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794909</v>
      </c>
      <c r="CS36" s="622"/>
      <c r="CT36" s="622"/>
      <c r="CU36" s="622"/>
      <c r="CV36" s="622"/>
      <c r="CW36" s="622"/>
      <c r="CX36" s="622"/>
      <c r="CY36" s="623"/>
      <c r="CZ36" s="624">
        <v>15.8</v>
      </c>
      <c r="DA36" s="636"/>
      <c r="DB36" s="636"/>
      <c r="DC36" s="637"/>
      <c r="DD36" s="627">
        <v>563808</v>
      </c>
      <c r="DE36" s="622"/>
      <c r="DF36" s="622"/>
      <c r="DG36" s="622"/>
      <c r="DH36" s="622"/>
      <c r="DI36" s="622"/>
      <c r="DJ36" s="622"/>
      <c r="DK36" s="623"/>
      <c r="DL36" s="627">
        <v>416832</v>
      </c>
      <c r="DM36" s="622"/>
      <c r="DN36" s="622"/>
      <c r="DO36" s="622"/>
      <c r="DP36" s="622"/>
      <c r="DQ36" s="622"/>
      <c r="DR36" s="622"/>
      <c r="DS36" s="622"/>
      <c r="DT36" s="622"/>
      <c r="DU36" s="622"/>
      <c r="DV36" s="623"/>
      <c r="DW36" s="624">
        <v>14.1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390817</v>
      </c>
      <c r="S37" s="622"/>
      <c r="T37" s="622"/>
      <c r="U37" s="622"/>
      <c r="V37" s="622"/>
      <c r="W37" s="622"/>
      <c r="X37" s="622"/>
      <c r="Y37" s="623"/>
      <c r="Z37" s="659">
        <v>7.6</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96638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-2734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308151</v>
      </c>
      <c r="CS37" s="634"/>
      <c r="CT37" s="634"/>
      <c r="CU37" s="634"/>
      <c r="CV37" s="634"/>
      <c r="CW37" s="634"/>
      <c r="CX37" s="634"/>
      <c r="CY37" s="635"/>
      <c r="CZ37" s="624">
        <v>6.1</v>
      </c>
      <c r="DA37" s="636"/>
      <c r="DB37" s="636"/>
      <c r="DC37" s="637"/>
      <c r="DD37" s="627">
        <v>256751</v>
      </c>
      <c r="DE37" s="634"/>
      <c r="DF37" s="634"/>
      <c r="DG37" s="634"/>
      <c r="DH37" s="634"/>
      <c r="DI37" s="634"/>
      <c r="DJ37" s="634"/>
      <c r="DK37" s="635"/>
      <c r="DL37" s="627">
        <v>256751</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491921</v>
      </c>
      <c r="S38" s="622"/>
      <c r="T38" s="622"/>
      <c r="U38" s="622"/>
      <c r="V38" s="622"/>
      <c r="W38" s="622"/>
      <c r="X38" s="622"/>
      <c r="Y38" s="623"/>
      <c r="Z38" s="659">
        <v>9.5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90177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332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314047</v>
      </c>
      <c r="CS38" s="622"/>
      <c r="CT38" s="622"/>
      <c r="CU38" s="622"/>
      <c r="CV38" s="622"/>
      <c r="CW38" s="622"/>
      <c r="CX38" s="622"/>
      <c r="CY38" s="623"/>
      <c r="CZ38" s="624">
        <v>6.2</v>
      </c>
      <c r="DA38" s="636"/>
      <c r="DB38" s="636"/>
      <c r="DC38" s="637"/>
      <c r="DD38" s="627">
        <v>291917</v>
      </c>
      <c r="DE38" s="622"/>
      <c r="DF38" s="622"/>
      <c r="DG38" s="622"/>
      <c r="DH38" s="622"/>
      <c r="DI38" s="622"/>
      <c r="DJ38" s="622"/>
      <c r="DK38" s="623"/>
      <c r="DL38" s="627">
        <v>268626</v>
      </c>
      <c r="DM38" s="622"/>
      <c r="DN38" s="622"/>
      <c r="DO38" s="622"/>
      <c r="DP38" s="622"/>
      <c r="DQ38" s="622"/>
      <c r="DR38" s="622"/>
      <c r="DS38" s="622"/>
      <c r="DT38" s="622"/>
      <c r="DU38" s="622"/>
      <c r="DV38" s="623"/>
      <c r="DW38" s="624">
        <v>9.1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364986</v>
      </c>
      <c r="CS39" s="634"/>
      <c r="CT39" s="634"/>
      <c r="CU39" s="634"/>
      <c r="CV39" s="634"/>
      <c r="CW39" s="634"/>
      <c r="CX39" s="634"/>
      <c r="CY39" s="635"/>
      <c r="CZ39" s="624">
        <v>7.3</v>
      </c>
      <c r="DA39" s="636"/>
      <c r="DB39" s="636"/>
      <c r="DC39" s="637"/>
      <c r="DD39" s="627" t="s">
        <v>122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9921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2680</v>
      </c>
      <c r="CS40" s="622"/>
      <c r="CT40" s="622"/>
      <c r="CU40" s="622"/>
      <c r="CV40" s="622"/>
      <c r="CW40" s="622"/>
      <c r="CX40" s="622"/>
      <c r="CY40" s="623"/>
      <c r="CZ40" s="624">
        <v>0.1</v>
      </c>
      <c r="DA40" s="636"/>
      <c r="DB40" s="636"/>
      <c r="DC40" s="637"/>
      <c r="DD40" s="627">
        <v>568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5151117</v>
      </c>
      <c r="S41" s="646"/>
      <c r="T41" s="646"/>
      <c r="U41" s="646"/>
      <c r="V41" s="646"/>
      <c r="W41" s="646"/>
      <c r="X41" s="646"/>
      <c r="Y41" s="649"/>
      <c r="Z41" s="650">
        <v>100</v>
      </c>
      <c r="AA41" s="650"/>
      <c r="AB41" s="650"/>
      <c r="AC41" s="650"/>
      <c r="AD41" s="651">
        <v>2944033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23885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103347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868287</v>
      </c>
      <c r="CS42" s="634"/>
      <c r="CT42" s="634"/>
      <c r="CU42" s="634"/>
      <c r="CV42" s="634"/>
      <c r="CW42" s="634"/>
      <c r="CX42" s="634"/>
      <c r="CY42" s="635"/>
      <c r="CZ42" s="624">
        <v>17.3</v>
      </c>
      <c r="DA42" s="636"/>
      <c r="DB42" s="636"/>
      <c r="DC42" s="637"/>
      <c r="DD42" s="627">
        <v>281943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50743</v>
      </c>
      <c r="CS43" s="634"/>
      <c r="CT43" s="634"/>
      <c r="CU43" s="634"/>
      <c r="CV43" s="634"/>
      <c r="CW43" s="634"/>
      <c r="CX43" s="634"/>
      <c r="CY43" s="635"/>
      <c r="CZ43" s="624">
        <v>1</v>
      </c>
      <c r="DA43" s="636"/>
      <c r="DB43" s="636"/>
      <c r="DC43" s="637"/>
      <c r="DD43" s="627">
        <v>50743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868287</v>
      </c>
      <c r="CS44" s="622"/>
      <c r="CT44" s="622"/>
      <c r="CU44" s="622"/>
      <c r="CV44" s="622"/>
      <c r="CW44" s="622"/>
      <c r="CX44" s="622"/>
      <c r="CY44" s="623"/>
      <c r="CZ44" s="624">
        <v>17.3</v>
      </c>
      <c r="DA44" s="625"/>
      <c r="DB44" s="625"/>
      <c r="DC44" s="626"/>
      <c r="DD44" s="627">
        <v>281943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497825</v>
      </c>
      <c r="CS45" s="634"/>
      <c r="CT45" s="634"/>
      <c r="CU45" s="634"/>
      <c r="CV45" s="634"/>
      <c r="CW45" s="634"/>
      <c r="CX45" s="634"/>
      <c r="CY45" s="635"/>
      <c r="CZ45" s="624">
        <v>9.9</v>
      </c>
      <c r="DA45" s="636"/>
      <c r="DB45" s="636"/>
      <c r="DC45" s="637"/>
      <c r="DD45" s="627">
        <v>76358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339472</v>
      </c>
      <c r="CS46" s="622"/>
      <c r="CT46" s="622"/>
      <c r="CU46" s="622"/>
      <c r="CV46" s="622"/>
      <c r="CW46" s="622"/>
      <c r="CX46" s="622"/>
      <c r="CY46" s="623"/>
      <c r="CZ46" s="624">
        <v>6.8</v>
      </c>
      <c r="DA46" s="625"/>
      <c r="DB46" s="625"/>
      <c r="DC46" s="626"/>
      <c r="DD46" s="627">
        <v>204595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5024929</v>
      </c>
      <c r="CS49" s="606"/>
      <c r="CT49" s="606"/>
      <c r="CU49" s="606"/>
      <c r="CV49" s="606"/>
      <c r="CW49" s="606"/>
      <c r="CX49" s="606"/>
      <c r="CY49" s="607"/>
      <c r="CZ49" s="608">
        <v>100</v>
      </c>
      <c r="DA49" s="609"/>
      <c r="DB49" s="609"/>
      <c r="DC49" s="610"/>
      <c r="DD49" s="611">
        <v>3210971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8DEtiPqqkWXXC93l7Cs5L+3WB9sC+pDR1uT8u16VA7oIg9HNZNwOHMm3jcd63TnfSQRi5jqueAMN9y277+fiQ==" saltValue="WCNWWXqNo+JQxwuNajtd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4"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4" t="s">
        <v>371</v>
      </c>
      <c r="DH5" s="1085"/>
      <c r="DI5" s="1085"/>
      <c r="DJ5" s="1085"/>
      <c r="DK5" s="1086"/>
      <c r="DL5" s="1084" t="s">
        <v>372</v>
      </c>
      <c r="DM5" s="1085"/>
      <c r="DN5" s="1085"/>
      <c r="DO5" s="1085"/>
      <c r="DP5" s="1086"/>
      <c r="DQ5" s="1002" t="s">
        <v>373</v>
      </c>
      <c r="DR5" s="1003"/>
      <c r="DS5" s="1003"/>
      <c r="DT5" s="1003"/>
      <c r="DU5" s="1004"/>
      <c r="DV5" s="1002" t="s">
        <v>364</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5"/>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7"/>
      <c r="DH6" s="1088"/>
      <c r="DI6" s="1088"/>
      <c r="DJ6" s="1088"/>
      <c r="DK6" s="1089"/>
      <c r="DL6" s="1087"/>
      <c r="DM6" s="1088"/>
      <c r="DN6" s="1088"/>
      <c r="DO6" s="1088"/>
      <c r="DP6" s="1089"/>
      <c r="DQ6" s="1005"/>
      <c r="DR6" s="1006"/>
      <c r="DS6" s="1006"/>
      <c r="DT6" s="1006"/>
      <c r="DU6" s="1007"/>
      <c r="DV6" s="1005"/>
      <c r="DW6" s="1006"/>
      <c r="DX6" s="1006"/>
      <c r="DY6" s="1006"/>
      <c r="DZ6" s="1017"/>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2">
        <v>5099</v>
      </c>
      <c r="R7" s="1103"/>
      <c r="S7" s="1103"/>
      <c r="T7" s="1103"/>
      <c r="U7" s="1103"/>
      <c r="V7" s="1103">
        <v>4976</v>
      </c>
      <c r="W7" s="1103"/>
      <c r="X7" s="1103"/>
      <c r="Y7" s="1103"/>
      <c r="Z7" s="1103"/>
      <c r="AA7" s="1103">
        <v>123</v>
      </c>
      <c r="AB7" s="1103"/>
      <c r="AC7" s="1103"/>
      <c r="AD7" s="1103"/>
      <c r="AE7" s="1104"/>
      <c r="AF7" s="1105">
        <v>93</v>
      </c>
      <c r="AG7" s="1106"/>
      <c r="AH7" s="1106"/>
      <c r="AI7" s="1106"/>
      <c r="AJ7" s="1107"/>
      <c r="AK7" s="1108">
        <v>61</v>
      </c>
      <c r="AL7" s="1109"/>
      <c r="AM7" s="1109"/>
      <c r="AN7" s="1109"/>
      <c r="AO7" s="1109"/>
      <c r="AP7" s="1109">
        <v>5254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577</v>
      </c>
      <c r="CI7" s="1097"/>
      <c r="CJ7" s="1097"/>
      <c r="CK7" s="1097"/>
      <c r="CL7" s="1098"/>
      <c r="CM7" s="1096">
        <v>61</v>
      </c>
      <c r="CN7" s="1097"/>
      <c r="CO7" s="1097"/>
      <c r="CP7" s="1097"/>
      <c r="CQ7" s="1098"/>
      <c r="CR7" s="1096">
        <v>23</v>
      </c>
      <c r="CS7" s="1097"/>
      <c r="CT7" s="1097"/>
      <c r="CU7" s="1097"/>
      <c r="CV7" s="1098"/>
      <c r="CW7" s="1096">
        <v>5</v>
      </c>
      <c r="CX7" s="1097"/>
      <c r="CY7" s="1097"/>
      <c r="CZ7" s="1097"/>
      <c r="DA7" s="1098"/>
      <c r="DB7" s="1096">
        <v>17</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15">
      <c r="A8" s="238">
        <v>2</v>
      </c>
      <c r="B8" s="1032" t="s">
        <v>375</v>
      </c>
      <c r="C8" s="1033"/>
      <c r="D8" s="1033"/>
      <c r="E8" s="1033"/>
      <c r="F8" s="1033"/>
      <c r="G8" s="1033"/>
      <c r="H8" s="1033"/>
      <c r="I8" s="1033"/>
      <c r="J8" s="1033"/>
      <c r="K8" s="1033"/>
      <c r="L8" s="1033"/>
      <c r="M8" s="1033"/>
      <c r="N8" s="1033"/>
      <c r="O8" s="1033"/>
      <c r="P8" s="1034"/>
      <c r="Q8" s="1040">
        <v>93</v>
      </c>
      <c r="R8" s="1041"/>
      <c r="S8" s="1041"/>
      <c r="T8" s="1041"/>
      <c r="U8" s="1041"/>
      <c r="V8" s="1041">
        <v>90</v>
      </c>
      <c r="W8" s="1041"/>
      <c r="X8" s="1041"/>
      <c r="Y8" s="1041"/>
      <c r="Z8" s="1041"/>
      <c r="AA8" s="1041">
        <v>3</v>
      </c>
      <c r="AB8" s="1041"/>
      <c r="AC8" s="1041"/>
      <c r="AD8" s="1041"/>
      <c r="AE8" s="1042"/>
      <c r="AF8" s="1037">
        <v>3</v>
      </c>
      <c r="AG8" s="1038"/>
      <c r="AH8" s="1038"/>
      <c r="AI8" s="1038"/>
      <c r="AJ8" s="1039"/>
      <c r="AK8" s="1080">
        <v>42</v>
      </c>
      <c r="AL8" s="1081"/>
      <c r="AM8" s="1081"/>
      <c r="AN8" s="1081"/>
      <c r="AO8" s="1081"/>
      <c r="AP8" s="1081">
        <v>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3"/>
      <c r="R22" s="1074"/>
      <c r="S22" s="1074"/>
      <c r="T22" s="1074"/>
      <c r="U22" s="1074"/>
      <c r="V22" s="1074"/>
      <c r="W22" s="1074"/>
      <c r="X22" s="1074"/>
      <c r="Y22" s="1074"/>
      <c r="Z22" s="1074"/>
      <c r="AA22" s="1074"/>
      <c r="AB22" s="1074"/>
      <c r="AC22" s="1074"/>
      <c r="AD22" s="1074"/>
      <c r="AE22" s="1075"/>
      <c r="AF22" s="1037"/>
      <c r="AG22" s="1038"/>
      <c r="AH22" s="1038"/>
      <c r="AI22" s="1038"/>
      <c r="AJ22" s="1039"/>
      <c r="AK22" s="1076"/>
      <c r="AL22" s="1077"/>
      <c r="AM22" s="1077"/>
      <c r="AN22" s="1077"/>
      <c r="AO22" s="1077"/>
      <c r="AP22" s="1077"/>
      <c r="AQ22" s="1077"/>
      <c r="AR22" s="1077"/>
      <c r="AS22" s="1077"/>
      <c r="AT22" s="1077"/>
      <c r="AU22" s="1078"/>
      <c r="AV22" s="1078"/>
      <c r="AW22" s="1078"/>
      <c r="AX22" s="1078"/>
      <c r="AY22" s="1079"/>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70">
        <f>IF(SUM(Q7:U22)=0,"-",SUM(Q7:U22))</f>
        <v>5192</v>
      </c>
      <c r="R23" s="954"/>
      <c r="S23" s="954"/>
      <c r="T23" s="954"/>
      <c r="U23" s="1064"/>
      <c r="V23" s="1063">
        <f t="shared" ref="V23" si="0">IF(SUM(V7:Z22)=0,"-",SUM(V7:Z22))</f>
        <v>5066</v>
      </c>
      <c r="W23" s="954"/>
      <c r="X23" s="954"/>
      <c r="Y23" s="954"/>
      <c r="Z23" s="1064"/>
      <c r="AA23" s="1063">
        <f t="shared" ref="AA23" si="1">IF(SUM(AA7:AE22)=0,"-",SUM(AA7:AE22))</f>
        <v>126</v>
      </c>
      <c r="AB23" s="954"/>
      <c r="AC23" s="954"/>
      <c r="AD23" s="954"/>
      <c r="AE23" s="1024"/>
      <c r="AF23" s="1023">
        <f t="shared" ref="AF23" si="2">IF(SUM(AF7:AJ22)=0,"-",SUM(AF7:AJ22))</f>
        <v>96</v>
      </c>
      <c r="AG23" s="954"/>
      <c r="AH23" s="954"/>
      <c r="AI23" s="954"/>
      <c r="AJ23" s="1024"/>
      <c r="AK23" s="1071"/>
      <c r="AL23" s="1072"/>
      <c r="AM23" s="1072"/>
      <c r="AN23" s="1072"/>
      <c r="AO23" s="1025"/>
      <c r="AP23" s="1063">
        <f t="shared" ref="AP23" si="3">IF(SUM(AP7:AT22)=0,"-",SUM(AP7:AT22))</f>
        <v>5259</v>
      </c>
      <c r="AQ23" s="954"/>
      <c r="AR23" s="954"/>
      <c r="AS23" s="95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7" t="s">
        <v>384</v>
      </c>
      <c r="AG26" s="1009"/>
      <c r="AH26" s="1009"/>
      <c r="AI26" s="1009"/>
      <c r="AJ26" s="1058"/>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9"/>
      <c r="AG27" s="1012"/>
      <c r="AH27" s="1012"/>
      <c r="AI27" s="1012"/>
      <c r="AJ27" s="1060"/>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9" t="s">
        <v>389</v>
      </c>
      <c r="C28" s="1050"/>
      <c r="D28" s="1050"/>
      <c r="E28" s="1050"/>
      <c r="F28" s="1050"/>
      <c r="G28" s="1050"/>
      <c r="H28" s="1050"/>
      <c r="I28" s="1050"/>
      <c r="J28" s="1050"/>
      <c r="K28" s="1050"/>
      <c r="L28" s="1050"/>
      <c r="M28" s="1050"/>
      <c r="N28" s="1050"/>
      <c r="O28" s="1050"/>
      <c r="P28" s="1051"/>
      <c r="Q28" s="1052">
        <v>272</v>
      </c>
      <c r="R28" s="1053"/>
      <c r="S28" s="1053"/>
      <c r="T28" s="1053"/>
      <c r="U28" s="1053"/>
      <c r="V28" s="1053">
        <v>271</v>
      </c>
      <c r="W28" s="1053"/>
      <c r="X28" s="1053"/>
      <c r="Y28" s="1053"/>
      <c r="Z28" s="1053"/>
      <c r="AA28" s="1053">
        <v>1</v>
      </c>
      <c r="AB28" s="1053"/>
      <c r="AC28" s="1053"/>
      <c r="AD28" s="1053"/>
      <c r="AE28" s="1054"/>
      <c r="AF28" s="1055">
        <v>1</v>
      </c>
      <c r="AG28" s="1053"/>
      <c r="AH28" s="1053"/>
      <c r="AI28" s="1053"/>
      <c r="AJ28" s="1056"/>
      <c r="AK28" s="1044">
        <v>17</v>
      </c>
      <c r="AL28" s="1045"/>
      <c r="AM28" s="1045"/>
      <c r="AN28" s="1045"/>
      <c r="AO28" s="1045"/>
      <c r="AP28" s="1045" t="s">
        <v>555</v>
      </c>
      <c r="AQ28" s="1045"/>
      <c r="AR28" s="1045"/>
      <c r="AS28" s="1045"/>
      <c r="AT28" s="1045"/>
      <c r="AU28" s="1045">
        <v>17</v>
      </c>
      <c r="AV28" s="1045"/>
      <c r="AW28" s="1045"/>
      <c r="AX28" s="1045"/>
      <c r="AY28" s="1045"/>
      <c r="AZ28" s="1046" t="s">
        <v>555</v>
      </c>
      <c r="BA28" s="1046"/>
      <c r="BB28" s="1046"/>
      <c r="BC28" s="1046"/>
      <c r="BD28" s="1046"/>
      <c r="BE28" s="1047"/>
      <c r="BF28" s="1047"/>
      <c r="BG28" s="1047"/>
      <c r="BH28" s="1047"/>
      <c r="BI28" s="1048"/>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2" t="s">
        <v>390</v>
      </c>
      <c r="C29" s="1033"/>
      <c r="D29" s="1033"/>
      <c r="E29" s="1033"/>
      <c r="F29" s="1033"/>
      <c r="G29" s="1033"/>
      <c r="H29" s="1033"/>
      <c r="I29" s="1033"/>
      <c r="J29" s="1033"/>
      <c r="K29" s="1033"/>
      <c r="L29" s="1033"/>
      <c r="M29" s="1033"/>
      <c r="N29" s="1033"/>
      <c r="O29" s="1033"/>
      <c r="P29" s="1034"/>
      <c r="Q29" s="1040">
        <v>44</v>
      </c>
      <c r="R29" s="1041"/>
      <c r="S29" s="1041"/>
      <c r="T29" s="1041"/>
      <c r="U29" s="1041"/>
      <c r="V29" s="1041">
        <v>43</v>
      </c>
      <c r="W29" s="1041"/>
      <c r="X29" s="1041"/>
      <c r="Y29" s="1041"/>
      <c r="Z29" s="1041"/>
      <c r="AA29" s="1041">
        <v>1</v>
      </c>
      <c r="AB29" s="1041"/>
      <c r="AC29" s="1041"/>
      <c r="AD29" s="1041"/>
      <c r="AE29" s="1042"/>
      <c r="AF29" s="1037">
        <v>1</v>
      </c>
      <c r="AG29" s="1038"/>
      <c r="AH29" s="1038"/>
      <c r="AI29" s="1038"/>
      <c r="AJ29" s="1039"/>
      <c r="AK29" s="981">
        <v>16</v>
      </c>
      <c r="AL29" s="972"/>
      <c r="AM29" s="972"/>
      <c r="AN29" s="972"/>
      <c r="AO29" s="972"/>
      <c r="AP29" s="972" t="s">
        <v>555</v>
      </c>
      <c r="AQ29" s="972"/>
      <c r="AR29" s="972"/>
      <c r="AS29" s="972"/>
      <c r="AT29" s="972"/>
      <c r="AU29" s="972">
        <v>16</v>
      </c>
      <c r="AV29" s="972"/>
      <c r="AW29" s="972"/>
      <c r="AX29" s="972"/>
      <c r="AY29" s="972"/>
      <c r="AZ29" s="1043" t="s">
        <v>555</v>
      </c>
      <c r="BA29" s="1043"/>
      <c r="BB29" s="1043"/>
      <c r="BC29" s="1043"/>
      <c r="BD29" s="1043"/>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2" t="s">
        <v>391</v>
      </c>
      <c r="C30" s="1033"/>
      <c r="D30" s="1033"/>
      <c r="E30" s="1033"/>
      <c r="F30" s="1033"/>
      <c r="G30" s="1033"/>
      <c r="H30" s="1033"/>
      <c r="I30" s="1033"/>
      <c r="J30" s="1033"/>
      <c r="K30" s="1033"/>
      <c r="L30" s="1033"/>
      <c r="M30" s="1033"/>
      <c r="N30" s="1033"/>
      <c r="O30" s="1033"/>
      <c r="P30" s="1034"/>
      <c r="Q30" s="1040">
        <v>281</v>
      </c>
      <c r="R30" s="1041"/>
      <c r="S30" s="1041"/>
      <c r="T30" s="1041"/>
      <c r="U30" s="1041"/>
      <c r="V30" s="1041">
        <v>274</v>
      </c>
      <c r="W30" s="1041"/>
      <c r="X30" s="1041"/>
      <c r="Y30" s="1041"/>
      <c r="Z30" s="1041"/>
      <c r="AA30" s="1041">
        <v>7</v>
      </c>
      <c r="AB30" s="1041"/>
      <c r="AC30" s="1041"/>
      <c r="AD30" s="1041"/>
      <c r="AE30" s="1042"/>
      <c r="AF30" s="1037">
        <v>7</v>
      </c>
      <c r="AG30" s="1038"/>
      <c r="AH30" s="1038"/>
      <c r="AI30" s="1038"/>
      <c r="AJ30" s="1039"/>
      <c r="AK30" s="981">
        <v>47</v>
      </c>
      <c r="AL30" s="972"/>
      <c r="AM30" s="972"/>
      <c r="AN30" s="972"/>
      <c r="AO30" s="972"/>
      <c r="AP30" s="972" t="s">
        <v>555</v>
      </c>
      <c r="AQ30" s="972"/>
      <c r="AR30" s="972"/>
      <c r="AS30" s="972"/>
      <c r="AT30" s="972"/>
      <c r="AU30" s="972">
        <v>47</v>
      </c>
      <c r="AV30" s="972"/>
      <c r="AW30" s="972"/>
      <c r="AX30" s="972"/>
      <c r="AY30" s="972"/>
      <c r="AZ30" s="1043" t="s">
        <v>555</v>
      </c>
      <c r="BA30" s="1043"/>
      <c r="BB30" s="1043"/>
      <c r="BC30" s="1043"/>
      <c r="BD30" s="1043"/>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2" t="s">
        <v>392</v>
      </c>
      <c r="C31" s="1033"/>
      <c r="D31" s="1033"/>
      <c r="E31" s="1033"/>
      <c r="F31" s="1033"/>
      <c r="G31" s="1033"/>
      <c r="H31" s="1033"/>
      <c r="I31" s="1033"/>
      <c r="J31" s="1033"/>
      <c r="K31" s="1033"/>
      <c r="L31" s="1033"/>
      <c r="M31" s="1033"/>
      <c r="N31" s="1033"/>
      <c r="O31" s="1033"/>
      <c r="P31" s="1034"/>
      <c r="Q31" s="1040">
        <v>210</v>
      </c>
      <c r="R31" s="1041"/>
      <c r="S31" s="1041"/>
      <c r="T31" s="1041"/>
      <c r="U31" s="1041"/>
      <c r="V31" s="1041">
        <v>205</v>
      </c>
      <c r="W31" s="1041"/>
      <c r="X31" s="1041"/>
      <c r="Y31" s="1041"/>
      <c r="Z31" s="1041"/>
      <c r="AA31" s="1041">
        <v>5</v>
      </c>
      <c r="AB31" s="1041"/>
      <c r="AC31" s="1041"/>
      <c r="AD31" s="1041"/>
      <c r="AE31" s="1042"/>
      <c r="AF31" s="1037">
        <v>5</v>
      </c>
      <c r="AG31" s="1038"/>
      <c r="AH31" s="1038"/>
      <c r="AI31" s="1038"/>
      <c r="AJ31" s="1039"/>
      <c r="AK31" s="981">
        <v>90</v>
      </c>
      <c r="AL31" s="972"/>
      <c r="AM31" s="972"/>
      <c r="AN31" s="972"/>
      <c r="AO31" s="972"/>
      <c r="AP31" s="972">
        <v>743</v>
      </c>
      <c r="AQ31" s="972"/>
      <c r="AR31" s="972"/>
      <c r="AS31" s="972"/>
      <c r="AT31" s="972"/>
      <c r="AU31" s="972">
        <v>90</v>
      </c>
      <c r="AV31" s="972"/>
      <c r="AW31" s="972"/>
      <c r="AX31" s="972"/>
      <c r="AY31" s="972"/>
      <c r="AZ31" s="1043" t="s">
        <v>555</v>
      </c>
      <c r="BA31" s="1043"/>
      <c r="BB31" s="1043"/>
      <c r="BC31" s="1043"/>
      <c r="BD31" s="1043"/>
      <c r="BE31" s="973" t="s">
        <v>393</v>
      </c>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2" t="s">
        <v>394</v>
      </c>
      <c r="C32" s="1033"/>
      <c r="D32" s="1033"/>
      <c r="E32" s="1033"/>
      <c r="F32" s="1033"/>
      <c r="G32" s="1033"/>
      <c r="H32" s="1033"/>
      <c r="I32" s="1033"/>
      <c r="J32" s="1033"/>
      <c r="K32" s="1033"/>
      <c r="L32" s="1033"/>
      <c r="M32" s="1033"/>
      <c r="N32" s="1033"/>
      <c r="O32" s="1033"/>
      <c r="P32" s="1034"/>
      <c r="Q32" s="1040">
        <v>144</v>
      </c>
      <c r="R32" s="1041"/>
      <c r="S32" s="1041"/>
      <c r="T32" s="1041"/>
      <c r="U32" s="1041"/>
      <c r="V32" s="1041">
        <v>139</v>
      </c>
      <c r="W32" s="1041"/>
      <c r="X32" s="1041"/>
      <c r="Y32" s="1041"/>
      <c r="Z32" s="1041"/>
      <c r="AA32" s="1041">
        <v>5</v>
      </c>
      <c r="AB32" s="1041"/>
      <c r="AC32" s="1041"/>
      <c r="AD32" s="1041"/>
      <c r="AE32" s="1042"/>
      <c r="AF32" s="1037">
        <v>5</v>
      </c>
      <c r="AG32" s="1038"/>
      <c r="AH32" s="1038"/>
      <c r="AI32" s="1038"/>
      <c r="AJ32" s="1039"/>
      <c r="AK32" s="981">
        <v>97</v>
      </c>
      <c r="AL32" s="972"/>
      <c r="AM32" s="972"/>
      <c r="AN32" s="972"/>
      <c r="AO32" s="972"/>
      <c r="AP32" s="972">
        <v>465</v>
      </c>
      <c r="AQ32" s="972"/>
      <c r="AR32" s="972"/>
      <c r="AS32" s="972"/>
      <c r="AT32" s="972"/>
      <c r="AU32" s="972">
        <v>97</v>
      </c>
      <c r="AV32" s="972"/>
      <c r="AW32" s="972"/>
      <c r="AX32" s="972"/>
      <c r="AY32" s="972"/>
      <c r="AZ32" s="1043" t="s">
        <v>555</v>
      </c>
      <c r="BA32" s="1043"/>
      <c r="BB32" s="1043"/>
      <c r="BC32" s="1043"/>
      <c r="BD32" s="1043"/>
      <c r="BE32" s="973" t="s">
        <v>393</v>
      </c>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1"/>
      <c r="AL33" s="972"/>
      <c r="AM33" s="972"/>
      <c r="AN33" s="972"/>
      <c r="AO33" s="972"/>
      <c r="AP33" s="972"/>
      <c r="AQ33" s="972"/>
      <c r="AR33" s="972"/>
      <c r="AS33" s="972"/>
      <c r="AT33" s="972"/>
      <c r="AU33" s="972"/>
      <c r="AV33" s="972"/>
      <c r="AW33" s="972"/>
      <c r="AX33" s="972"/>
      <c r="AY33" s="972"/>
      <c r="AZ33" s="1043"/>
      <c r="BA33" s="1043"/>
      <c r="BB33" s="1043"/>
      <c r="BC33" s="1043"/>
      <c r="BD33" s="1043"/>
      <c r="BE33" s="973"/>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1"/>
      <c r="AL34" s="972"/>
      <c r="AM34" s="972"/>
      <c r="AN34" s="972"/>
      <c r="AO34" s="972"/>
      <c r="AP34" s="972"/>
      <c r="AQ34" s="972"/>
      <c r="AR34" s="972"/>
      <c r="AS34" s="972"/>
      <c r="AT34" s="972"/>
      <c r="AU34" s="972"/>
      <c r="AV34" s="972"/>
      <c r="AW34" s="972"/>
      <c r="AX34" s="972"/>
      <c r="AY34" s="972"/>
      <c r="AZ34" s="1043"/>
      <c r="BA34" s="1043"/>
      <c r="BB34" s="1043"/>
      <c r="BC34" s="1043"/>
      <c r="BD34" s="1043"/>
      <c r="BE34" s="973"/>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1"/>
      <c r="AL35" s="972"/>
      <c r="AM35" s="972"/>
      <c r="AN35" s="972"/>
      <c r="AO35" s="972"/>
      <c r="AP35" s="972"/>
      <c r="AQ35" s="972"/>
      <c r="AR35" s="972"/>
      <c r="AS35" s="972"/>
      <c r="AT35" s="972"/>
      <c r="AU35" s="972"/>
      <c r="AV35" s="972"/>
      <c r="AW35" s="972"/>
      <c r="AX35" s="972"/>
      <c r="AY35" s="972"/>
      <c r="AZ35" s="1043"/>
      <c r="BA35" s="1043"/>
      <c r="BB35" s="1043"/>
      <c r="BC35" s="1043"/>
      <c r="BD35" s="1043"/>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1"/>
      <c r="AL36" s="972"/>
      <c r="AM36" s="972"/>
      <c r="AN36" s="972"/>
      <c r="AO36" s="972"/>
      <c r="AP36" s="972"/>
      <c r="AQ36" s="972"/>
      <c r="AR36" s="972"/>
      <c r="AS36" s="972"/>
      <c r="AT36" s="972"/>
      <c r="AU36" s="972"/>
      <c r="AV36" s="972"/>
      <c r="AW36" s="972"/>
      <c r="AX36" s="972"/>
      <c r="AY36" s="972"/>
      <c r="AZ36" s="1043"/>
      <c r="BA36" s="1043"/>
      <c r="BB36" s="1043"/>
      <c r="BC36" s="1043"/>
      <c r="BD36" s="1043"/>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1"/>
      <c r="AL37" s="972"/>
      <c r="AM37" s="972"/>
      <c r="AN37" s="972"/>
      <c r="AO37" s="972"/>
      <c r="AP37" s="972"/>
      <c r="AQ37" s="972"/>
      <c r="AR37" s="972"/>
      <c r="AS37" s="972"/>
      <c r="AT37" s="972"/>
      <c r="AU37" s="972"/>
      <c r="AV37" s="972"/>
      <c r="AW37" s="972"/>
      <c r="AX37" s="972"/>
      <c r="AY37" s="972"/>
      <c r="AZ37" s="1043"/>
      <c r="BA37" s="1043"/>
      <c r="BB37" s="1043"/>
      <c r="BC37" s="1043"/>
      <c r="BD37" s="1043"/>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1"/>
      <c r="AL38" s="972"/>
      <c r="AM38" s="972"/>
      <c r="AN38" s="972"/>
      <c r="AO38" s="972"/>
      <c r="AP38" s="972"/>
      <c r="AQ38" s="972"/>
      <c r="AR38" s="972"/>
      <c r="AS38" s="972"/>
      <c r="AT38" s="972"/>
      <c r="AU38" s="972"/>
      <c r="AV38" s="972"/>
      <c r="AW38" s="972"/>
      <c r="AX38" s="972"/>
      <c r="AY38" s="972"/>
      <c r="AZ38" s="1043"/>
      <c r="BA38" s="1043"/>
      <c r="BB38" s="1043"/>
      <c r="BC38" s="1043"/>
      <c r="BD38" s="1043"/>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1"/>
      <c r="AL39" s="972"/>
      <c r="AM39" s="972"/>
      <c r="AN39" s="972"/>
      <c r="AO39" s="972"/>
      <c r="AP39" s="972"/>
      <c r="AQ39" s="972"/>
      <c r="AR39" s="972"/>
      <c r="AS39" s="972"/>
      <c r="AT39" s="972"/>
      <c r="AU39" s="972"/>
      <c r="AV39" s="972"/>
      <c r="AW39" s="972"/>
      <c r="AX39" s="972"/>
      <c r="AY39" s="972"/>
      <c r="AZ39" s="1043"/>
      <c r="BA39" s="1043"/>
      <c r="BB39" s="1043"/>
      <c r="BC39" s="1043"/>
      <c r="BD39" s="1043"/>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1"/>
      <c r="AL40" s="972"/>
      <c r="AM40" s="972"/>
      <c r="AN40" s="972"/>
      <c r="AO40" s="972"/>
      <c r="AP40" s="972"/>
      <c r="AQ40" s="972"/>
      <c r="AR40" s="972"/>
      <c r="AS40" s="972"/>
      <c r="AT40" s="972"/>
      <c r="AU40" s="972"/>
      <c r="AV40" s="972"/>
      <c r="AW40" s="972"/>
      <c r="AX40" s="972"/>
      <c r="AY40" s="972"/>
      <c r="AZ40" s="1043"/>
      <c r="BA40" s="1043"/>
      <c r="BB40" s="1043"/>
      <c r="BC40" s="1043"/>
      <c r="BD40" s="1043"/>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1"/>
      <c r="AL41" s="972"/>
      <c r="AM41" s="972"/>
      <c r="AN41" s="972"/>
      <c r="AO41" s="972"/>
      <c r="AP41" s="972"/>
      <c r="AQ41" s="972"/>
      <c r="AR41" s="972"/>
      <c r="AS41" s="972"/>
      <c r="AT41" s="972"/>
      <c r="AU41" s="972"/>
      <c r="AV41" s="972"/>
      <c r="AW41" s="972"/>
      <c r="AX41" s="972"/>
      <c r="AY41" s="972"/>
      <c r="AZ41" s="1043"/>
      <c r="BA41" s="1043"/>
      <c r="BB41" s="1043"/>
      <c r="BC41" s="1043"/>
      <c r="BD41" s="1043"/>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1"/>
      <c r="AL42" s="972"/>
      <c r="AM42" s="972"/>
      <c r="AN42" s="972"/>
      <c r="AO42" s="972"/>
      <c r="AP42" s="972"/>
      <c r="AQ42" s="972"/>
      <c r="AR42" s="972"/>
      <c r="AS42" s="972"/>
      <c r="AT42" s="972"/>
      <c r="AU42" s="972"/>
      <c r="AV42" s="972"/>
      <c r="AW42" s="972"/>
      <c r="AX42" s="972"/>
      <c r="AY42" s="972"/>
      <c r="AZ42" s="1043"/>
      <c r="BA42" s="1043"/>
      <c r="BB42" s="1043"/>
      <c r="BC42" s="1043"/>
      <c r="BD42" s="1043"/>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1"/>
      <c r="AL43" s="972"/>
      <c r="AM43" s="972"/>
      <c r="AN43" s="972"/>
      <c r="AO43" s="972"/>
      <c r="AP43" s="972"/>
      <c r="AQ43" s="972"/>
      <c r="AR43" s="972"/>
      <c r="AS43" s="972"/>
      <c r="AT43" s="972"/>
      <c r="AU43" s="972"/>
      <c r="AV43" s="972"/>
      <c r="AW43" s="972"/>
      <c r="AX43" s="972"/>
      <c r="AY43" s="972"/>
      <c r="AZ43" s="1043"/>
      <c r="BA43" s="1043"/>
      <c r="BB43" s="1043"/>
      <c r="BC43" s="1043"/>
      <c r="BD43" s="1043"/>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1"/>
      <c r="AL44" s="972"/>
      <c r="AM44" s="972"/>
      <c r="AN44" s="972"/>
      <c r="AO44" s="972"/>
      <c r="AP44" s="972"/>
      <c r="AQ44" s="972"/>
      <c r="AR44" s="972"/>
      <c r="AS44" s="972"/>
      <c r="AT44" s="972"/>
      <c r="AU44" s="972"/>
      <c r="AV44" s="972"/>
      <c r="AW44" s="972"/>
      <c r="AX44" s="972"/>
      <c r="AY44" s="972"/>
      <c r="AZ44" s="1043"/>
      <c r="BA44" s="1043"/>
      <c r="BB44" s="1043"/>
      <c r="BC44" s="1043"/>
      <c r="BD44" s="1043"/>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1"/>
      <c r="AL45" s="972"/>
      <c r="AM45" s="972"/>
      <c r="AN45" s="972"/>
      <c r="AO45" s="972"/>
      <c r="AP45" s="972"/>
      <c r="AQ45" s="972"/>
      <c r="AR45" s="972"/>
      <c r="AS45" s="972"/>
      <c r="AT45" s="972"/>
      <c r="AU45" s="972"/>
      <c r="AV45" s="972"/>
      <c r="AW45" s="972"/>
      <c r="AX45" s="972"/>
      <c r="AY45" s="972"/>
      <c r="AZ45" s="1043"/>
      <c r="BA45" s="1043"/>
      <c r="BB45" s="1043"/>
      <c r="BC45" s="1043"/>
      <c r="BD45" s="1043"/>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1"/>
      <c r="AL46" s="972"/>
      <c r="AM46" s="972"/>
      <c r="AN46" s="972"/>
      <c r="AO46" s="972"/>
      <c r="AP46" s="972"/>
      <c r="AQ46" s="972"/>
      <c r="AR46" s="972"/>
      <c r="AS46" s="972"/>
      <c r="AT46" s="972"/>
      <c r="AU46" s="972"/>
      <c r="AV46" s="972"/>
      <c r="AW46" s="972"/>
      <c r="AX46" s="972"/>
      <c r="AY46" s="972"/>
      <c r="AZ46" s="1043"/>
      <c r="BA46" s="1043"/>
      <c r="BB46" s="1043"/>
      <c r="BC46" s="1043"/>
      <c r="BD46" s="1043"/>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1"/>
      <c r="AL47" s="972"/>
      <c r="AM47" s="972"/>
      <c r="AN47" s="972"/>
      <c r="AO47" s="972"/>
      <c r="AP47" s="972"/>
      <c r="AQ47" s="972"/>
      <c r="AR47" s="972"/>
      <c r="AS47" s="972"/>
      <c r="AT47" s="972"/>
      <c r="AU47" s="972"/>
      <c r="AV47" s="972"/>
      <c r="AW47" s="972"/>
      <c r="AX47" s="972"/>
      <c r="AY47" s="972"/>
      <c r="AZ47" s="1043"/>
      <c r="BA47" s="1043"/>
      <c r="BB47" s="1043"/>
      <c r="BC47" s="1043"/>
      <c r="BD47" s="1043"/>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1"/>
      <c r="AL48" s="972"/>
      <c r="AM48" s="972"/>
      <c r="AN48" s="972"/>
      <c r="AO48" s="972"/>
      <c r="AP48" s="972"/>
      <c r="AQ48" s="972"/>
      <c r="AR48" s="972"/>
      <c r="AS48" s="972"/>
      <c r="AT48" s="972"/>
      <c r="AU48" s="972"/>
      <c r="AV48" s="972"/>
      <c r="AW48" s="972"/>
      <c r="AX48" s="972"/>
      <c r="AY48" s="972"/>
      <c r="AZ48" s="1043"/>
      <c r="BA48" s="1043"/>
      <c r="BB48" s="1043"/>
      <c r="BC48" s="1043"/>
      <c r="BD48" s="1043"/>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1"/>
      <c r="AL49" s="972"/>
      <c r="AM49" s="972"/>
      <c r="AN49" s="972"/>
      <c r="AO49" s="972"/>
      <c r="AP49" s="972"/>
      <c r="AQ49" s="972"/>
      <c r="AR49" s="972"/>
      <c r="AS49" s="972"/>
      <c r="AT49" s="972"/>
      <c r="AU49" s="972"/>
      <c r="AV49" s="972"/>
      <c r="AW49" s="972"/>
      <c r="AX49" s="972"/>
      <c r="AY49" s="972"/>
      <c r="AZ49" s="1043"/>
      <c r="BA49" s="1043"/>
      <c r="BB49" s="1043"/>
      <c r="BC49" s="1043"/>
      <c r="BD49" s="1043"/>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3"/>
      <c r="BF62" s="973"/>
      <c r="BG62" s="973"/>
      <c r="BH62" s="973"/>
      <c r="BI62" s="974"/>
      <c r="BJ62" s="1029" t="s">
        <v>395</v>
      </c>
      <c r="BK62" s="1030"/>
      <c r="BL62" s="1030"/>
      <c r="BM62" s="1030"/>
      <c r="BN62" s="1031"/>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f>IF(SUM(AF28:AJ62)=0,"-",SUM(AF28:AJ62))</f>
        <v>19</v>
      </c>
      <c r="AG63" s="954"/>
      <c r="AH63" s="954"/>
      <c r="AI63" s="954"/>
      <c r="AJ63" s="1024"/>
      <c r="AK63" s="1025"/>
      <c r="AL63" s="964"/>
      <c r="AM63" s="964"/>
      <c r="AN63" s="964"/>
      <c r="AO63" s="964"/>
      <c r="AP63" s="952">
        <f>IF(SUM(AP28:AT62)=0,"-",SUM(AP28:AT62))</f>
        <v>1208</v>
      </c>
      <c r="AQ63" s="952"/>
      <c r="AR63" s="952"/>
      <c r="AS63" s="952"/>
      <c r="AT63" s="952"/>
      <c r="AU63" s="952">
        <f>IF(SUM(AU28:AY62)=0,"-",SUM(AU28:AY62))</f>
        <v>267</v>
      </c>
      <c r="AV63" s="952"/>
      <c r="AW63" s="952"/>
      <c r="AX63" s="952"/>
      <c r="AY63" s="952"/>
      <c r="AZ63" s="1018"/>
      <c r="BA63" s="1018"/>
      <c r="BB63" s="1018"/>
      <c r="BC63" s="1018"/>
      <c r="BD63" s="1018"/>
      <c r="BE63" s="960"/>
      <c r="BF63" s="960"/>
      <c r="BG63" s="960"/>
      <c r="BH63" s="960"/>
      <c r="BI63" s="961"/>
      <c r="BJ63" s="1019" t="s">
        <v>122</v>
      </c>
      <c r="BK63" s="1020"/>
      <c r="BL63" s="1020"/>
      <c r="BM63" s="1020"/>
      <c r="BN63" s="1021"/>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398</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399</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5"/>
      <c r="DW67" s="946"/>
      <c r="DX67" s="946"/>
      <c r="DY67" s="946"/>
      <c r="DZ67" s="947"/>
      <c r="EA67" s="230"/>
    </row>
    <row r="68" spans="1:131" ht="26.25" customHeight="1" thickTop="1" x14ac:dyDescent="0.15">
      <c r="A68" s="236">
        <v>1</v>
      </c>
      <c r="B68" s="986" t="s">
        <v>553</v>
      </c>
      <c r="C68" s="987"/>
      <c r="D68" s="987"/>
      <c r="E68" s="987"/>
      <c r="F68" s="987"/>
      <c r="G68" s="987"/>
      <c r="H68" s="987"/>
      <c r="I68" s="987"/>
      <c r="J68" s="987"/>
      <c r="K68" s="987"/>
      <c r="L68" s="987"/>
      <c r="M68" s="987"/>
      <c r="N68" s="987"/>
      <c r="O68" s="987"/>
      <c r="P68" s="988"/>
      <c r="Q68" s="989">
        <v>2527</v>
      </c>
      <c r="R68" s="983"/>
      <c r="S68" s="983"/>
      <c r="T68" s="983"/>
      <c r="U68" s="983"/>
      <c r="V68" s="983">
        <v>2477</v>
      </c>
      <c r="W68" s="983"/>
      <c r="X68" s="983"/>
      <c r="Y68" s="983"/>
      <c r="Z68" s="983"/>
      <c r="AA68" s="983">
        <v>50</v>
      </c>
      <c r="AB68" s="983"/>
      <c r="AC68" s="983"/>
      <c r="AD68" s="983"/>
      <c r="AE68" s="983"/>
      <c r="AF68" s="983">
        <v>50</v>
      </c>
      <c r="AG68" s="983"/>
      <c r="AH68" s="983"/>
      <c r="AI68" s="983"/>
      <c r="AJ68" s="983"/>
      <c r="AK68" s="983" t="s">
        <v>555</v>
      </c>
      <c r="AL68" s="983"/>
      <c r="AM68" s="983"/>
      <c r="AN68" s="983"/>
      <c r="AO68" s="983"/>
      <c r="AP68" s="983">
        <v>353</v>
      </c>
      <c r="AQ68" s="983"/>
      <c r="AR68" s="983"/>
      <c r="AS68" s="983"/>
      <c r="AT68" s="983"/>
      <c r="AU68" s="983">
        <v>20</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5"/>
      <c r="DW68" s="946"/>
      <c r="DX68" s="946"/>
      <c r="DY68" s="946"/>
      <c r="DZ68" s="947"/>
      <c r="EA68" s="230"/>
    </row>
    <row r="69" spans="1:131" ht="26.25" customHeight="1" x14ac:dyDescent="0.15">
      <c r="A69" s="238">
        <v>2</v>
      </c>
      <c r="B69" s="975" t="s">
        <v>554</v>
      </c>
      <c r="C69" s="976"/>
      <c r="D69" s="976"/>
      <c r="E69" s="976"/>
      <c r="F69" s="976"/>
      <c r="G69" s="976"/>
      <c r="H69" s="976"/>
      <c r="I69" s="976"/>
      <c r="J69" s="976"/>
      <c r="K69" s="976"/>
      <c r="L69" s="976"/>
      <c r="M69" s="976"/>
      <c r="N69" s="976"/>
      <c r="O69" s="976"/>
      <c r="P69" s="977"/>
      <c r="Q69" s="978">
        <v>33</v>
      </c>
      <c r="R69" s="972"/>
      <c r="S69" s="972"/>
      <c r="T69" s="972"/>
      <c r="U69" s="972"/>
      <c r="V69" s="972">
        <v>30</v>
      </c>
      <c r="W69" s="972"/>
      <c r="X69" s="972"/>
      <c r="Y69" s="972"/>
      <c r="Z69" s="972"/>
      <c r="AA69" s="972">
        <v>3</v>
      </c>
      <c r="AB69" s="972"/>
      <c r="AC69" s="972"/>
      <c r="AD69" s="972"/>
      <c r="AE69" s="972"/>
      <c r="AF69" s="972">
        <v>3</v>
      </c>
      <c r="AG69" s="972"/>
      <c r="AH69" s="972"/>
      <c r="AI69" s="972"/>
      <c r="AJ69" s="972"/>
      <c r="AK69" s="972" t="s">
        <v>555</v>
      </c>
      <c r="AL69" s="972"/>
      <c r="AM69" s="972"/>
      <c r="AN69" s="972"/>
      <c r="AO69" s="972"/>
      <c r="AP69" s="972" t="s">
        <v>555</v>
      </c>
      <c r="AQ69" s="972"/>
      <c r="AR69" s="972"/>
      <c r="AS69" s="972"/>
      <c r="AT69" s="972"/>
      <c r="AU69" s="972" t="s">
        <v>555</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5"/>
      <c r="DW69" s="946"/>
      <c r="DX69" s="946"/>
      <c r="DY69" s="946"/>
      <c r="DZ69" s="947"/>
      <c r="EA69" s="230"/>
    </row>
    <row r="70" spans="1:131" ht="26.25" customHeight="1" x14ac:dyDescent="0.15">
      <c r="A70" s="238">
        <v>3</v>
      </c>
      <c r="B70" s="975"/>
      <c r="C70" s="976"/>
      <c r="D70" s="976"/>
      <c r="E70" s="976"/>
      <c r="F70" s="976"/>
      <c r="G70" s="976"/>
      <c r="H70" s="976"/>
      <c r="I70" s="976"/>
      <c r="J70" s="976"/>
      <c r="K70" s="976"/>
      <c r="L70" s="976"/>
      <c r="M70" s="976"/>
      <c r="N70" s="976"/>
      <c r="O70" s="976"/>
      <c r="P70" s="977"/>
      <c r="Q70" s="978"/>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5"/>
      <c r="DW70" s="946"/>
      <c r="DX70" s="946"/>
      <c r="DY70" s="946"/>
      <c r="DZ70" s="947"/>
      <c r="EA70" s="230"/>
    </row>
    <row r="71" spans="1:131" ht="26.25" customHeight="1" x14ac:dyDescent="0.15">
      <c r="A71" s="238">
        <v>4</v>
      </c>
      <c r="B71" s="975"/>
      <c r="C71" s="976"/>
      <c r="D71" s="976"/>
      <c r="E71" s="976"/>
      <c r="F71" s="976"/>
      <c r="G71" s="976"/>
      <c r="H71" s="976"/>
      <c r="I71" s="976"/>
      <c r="J71" s="976"/>
      <c r="K71" s="976"/>
      <c r="L71" s="976"/>
      <c r="M71" s="976"/>
      <c r="N71" s="976"/>
      <c r="O71" s="976"/>
      <c r="P71" s="977"/>
      <c r="Q71" s="978"/>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5"/>
      <c r="DW71" s="946"/>
      <c r="DX71" s="946"/>
      <c r="DY71" s="946"/>
      <c r="DZ71" s="947"/>
      <c r="EA71" s="230"/>
    </row>
    <row r="72" spans="1:131" ht="26.25" customHeight="1" x14ac:dyDescent="0.15">
      <c r="A72" s="238">
        <v>5</v>
      </c>
      <c r="B72" s="975"/>
      <c r="C72" s="976"/>
      <c r="D72" s="976"/>
      <c r="E72" s="976"/>
      <c r="F72" s="976"/>
      <c r="G72" s="976"/>
      <c r="H72" s="976"/>
      <c r="I72" s="976"/>
      <c r="J72" s="976"/>
      <c r="K72" s="976"/>
      <c r="L72" s="976"/>
      <c r="M72" s="976"/>
      <c r="N72" s="976"/>
      <c r="O72" s="976"/>
      <c r="P72" s="977"/>
      <c r="Q72" s="978"/>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5"/>
      <c r="DW72" s="946"/>
      <c r="DX72" s="946"/>
      <c r="DY72" s="946"/>
      <c r="DZ72" s="947"/>
      <c r="EA72" s="230"/>
    </row>
    <row r="73" spans="1:131" ht="26.25" customHeight="1" x14ac:dyDescent="0.15">
      <c r="A73" s="238">
        <v>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5"/>
      <c r="DW73" s="946"/>
      <c r="DX73" s="946"/>
      <c r="DY73" s="946"/>
      <c r="DZ73" s="947"/>
      <c r="EA73" s="230"/>
    </row>
    <row r="74" spans="1:131" ht="26.25" customHeight="1" x14ac:dyDescent="0.15">
      <c r="A74" s="238">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5"/>
      <c r="DW74" s="946"/>
      <c r="DX74" s="946"/>
      <c r="DY74" s="946"/>
      <c r="DZ74" s="947"/>
      <c r="EA74" s="230"/>
    </row>
    <row r="75" spans="1:131" ht="26.25" customHeight="1" x14ac:dyDescent="0.15">
      <c r="A75" s="238">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5"/>
      <c r="DW75" s="946"/>
      <c r="DX75" s="946"/>
      <c r="DY75" s="946"/>
      <c r="DZ75" s="947"/>
      <c r="EA75" s="230"/>
    </row>
    <row r="76" spans="1:131" ht="26.25" customHeight="1" x14ac:dyDescent="0.15">
      <c r="A76" s="238">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5"/>
      <c r="DW76" s="946"/>
      <c r="DX76" s="946"/>
      <c r="DY76" s="946"/>
      <c r="DZ76" s="947"/>
      <c r="EA76" s="230"/>
    </row>
    <row r="77" spans="1:131" ht="26.25" customHeight="1" x14ac:dyDescent="0.15">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5"/>
      <c r="DW77" s="946"/>
      <c r="DX77" s="946"/>
      <c r="DY77" s="946"/>
      <c r="DZ77" s="947"/>
      <c r="EA77" s="230"/>
    </row>
    <row r="78" spans="1:131" ht="26.25" customHeight="1" x14ac:dyDescent="0.15">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5"/>
      <c r="DW78" s="946"/>
      <c r="DX78" s="946"/>
      <c r="DY78" s="946"/>
      <c r="DZ78" s="947"/>
      <c r="EA78" s="230"/>
    </row>
    <row r="79" spans="1:131" ht="26.25" customHeight="1" x14ac:dyDescent="0.15">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5"/>
      <c r="DW79" s="946"/>
      <c r="DX79" s="946"/>
      <c r="DY79" s="946"/>
      <c r="DZ79" s="947"/>
      <c r="EA79" s="230"/>
    </row>
    <row r="80" spans="1:131" ht="26.25" customHeight="1" x14ac:dyDescent="0.15">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5"/>
      <c r="DW80" s="946"/>
      <c r="DX80" s="946"/>
      <c r="DY80" s="946"/>
      <c r="DZ80" s="947"/>
      <c r="EA80" s="230"/>
    </row>
    <row r="81" spans="1:131" ht="26.25" customHeight="1" x14ac:dyDescent="0.15">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5"/>
      <c r="DW81" s="946"/>
      <c r="DX81" s="946"/>
      <c r="DY81" s="946"/>
      <c r="DZ81" s="947"/>
      <c r="EA81" s="230"/>
    </row>
    <row r="82" spans="1:131" ht="26.25" customHeight="1" x14ac:dyDescent="0.15">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5"/>
      <c r="DW82" s="946"/>
      <c r="DX82" s="946"/>
      <c r="DY82" s="946"/>
      <c r="DZ82" s="947"/>
      <c r="EA82" s="230"/>
    </row>
    <row r="83" spans="1:131" ht="26.25" customHeight="1" x14ac:dyDescent="0.15">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5"/>
      <c r="DW83" s="946"/>
      <c r="DX83" s="946"/>
      <c r="DY83" s="946"/>
      <c r="DZ83" s="947"/>
      <c r="EA83" s="230"/>
    </row>
    <row r="84" spans="1:131" ht="26.25" customHeight="1" x14ac:dyDescent="0.15">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5"/>
      <c r="DW84" s="946"/>
      <c r="DX84" s="946"/>
      <c r="DY84" s="946"/>
      <c r="DZ84" s="947"/>
      <c r="EA84" s="230"/>
    </row>
    <row r="85" spans="1:131" ht="26.25" customHeight="1" x14ac:dyDescent="0.15">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5"/>
      <c r="DW85" s="946"/>
      <c r="DX85" s="946"/>
      <c r="DY85" s="946"/>
      <c r="DZ85" s="947"/>
      <c r="EA85" s="230"/>
    </row>
    <row r="86" spans="1:131" ht="26.25" customHeight="1" x14ac:dyDescent="0.15">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5"/>
      <c r="DW86" s="946"/>
      <c r="DX86" s="946"/>
      <c r="DY86" s="946"/>
      <c r="DZ86" s="947"/>
      <c r="EA86" s="230"/>
    </row>
    <row r="87" spans="1:131" ht="26.25" customHeight="1" x14ac:dyDescent="0.15">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2">
        <f>IF(SUM(AF68:AJ87)=0,"-",SUM(AF68:AJ87))</f>
        <v>53</v>
      </c>
      <c r="AG88" s="952"/>
      <c r="AH88" s="952"/>
      <c r="AI88" s="952"/>
      <c r="AJ88" s="952"/>
      <c r="AK88" s="964"/>
      <c r="AL88" s="964"/>
      <c r="AM88" s="964"/>
      <c r="AN88" s="964"/>
      <c r="AO88" s="964"/>
      <c r="AP88" s="952">
        <f>IF(SUM(AP68:AT87)=0,"-",SUM(AP68:AT87))</f>
        <v>353</v>
      </c>
      <c r="AQ88" s="952"/>
      <c r="AR88" s="952"/>
      <c r="AS88" s="952"/>
      <c r="AT88" s="952"/>
      <c r="AU88" s="952">
        <f>IF(SUM(AU68:AY87)=0,"-",SUM(AU68:AY87))</f>
        <v>20</v>
      </c>
      <c r="AV88" s="952"/>
      <c r="AW88" s="952"/>
      <c r="AX88" s="952"/>
      <c r="AY88" s="952"/>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IF(SUM(CR7:CV101)=0,"-",SUM(CR7:CV101))</f>
        <v>23</v>
      </c>
      <c r="CS102" s="952"/>
      <c r="CT102" s="952"/>
      <c r="CU102" s="952"/>
      <c r="CV102" s="952"/>
      <c r="CW102" s="953">
        <f t="shared" ref="CW102" si="4">IF(SUM(CW7:DA101)=0,"-",SUM(CW7:DA101))</f>
        <v>5</v>
      </c>
      <c r="CX102" s="954"/>
      <c r="CY102" s="954"/>
      <c r="CZ102" s="954"/>
      <c r="DA102" s="955"/>
      <c r="DB102" s="953">
        <f t="shared" ref="DB102" si="5">IF(SUM(DB7:DF101)=0,"-",SUM(DB7:DF101))</f>
        <v>17</v>
      </c>
      <c r="DC102" s="954"/>
      <c r="DD102" s="954"/>
      <c r="DE102" s="954"/>
      <c r="DF102" s="955"/>
      <c r="DG102" s="953" t="str">
        <f t="shared" ref="DG102" si="6">IF(SUM(DG7:DK101)=0,"-",SUM(DG7:DK101))</f>
        <v>-</v>
      </c>
      <c r="DH102" s="954"/>
      <c r="DI102" s="954"/>
      <c r="DJ102" s="954"/>
      <c r="DK102" s="955"/>
      <c r="DL102" s="953" t="str">
        <f t="shared" ref="DL102" si="7">IF(SUM(DL7:DP101)=0,"-",SUM(DL7:DP101))</f>
        <v>-</v>
      </c>
      <c r="DM102" s="954"/>
      <c r="DN102" s="954"/>
      <c r="DO102" s="954"/>
      <c r="DP102" s="955"/>
      <c r="DQ102" s="953" t="str">
        <f t="shared" ref="DQ102" si="8">IF(SUM(DQ7:DU101)=0,"-",SUM(DQ7:DU101))</f>
        <v>-</v>
      </c>
      <c r="DR102" s="954"/>
      <c r="DS102" s="954"/>
      <c r="DT102" s="954"/>
      <c r="DU102" s="955"/>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782678</v>
      </c>
      <c r="AB110" s="889"/>
      <c r="AC110" s="889"/>
      <c r="AD110" s="889"/>
      <c r="AE110" s="890"/>
      <c r="AF110" s="891">
        <v>721424</v>
      </c>
      <c r="AG110" s="889"/>
      <c r="AH110" s="889"/>
      <c r="AI110" s="889"/>
      <c r="AJ110" s="890"/>
      <c r="AK110" s="891">
        <v>655478</v>
      </c>
      <c r="AL110" s="889"/>
      <c r="AM110" s="889"/>
      <c r="AN110" s="889"/>
      <c r="AO110" s="890"/>
      <c r="AP110" s="892">
        <v>27.3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5797319</v>
      </c>
      <c r="BR110" s="842"/>
      <c r="BS110" s="842"/>
      <c r="BT110" s="842"/>
      <c r="BU110" s="842"/>
      <c r="BV110" s="842">
        <v>5403949</v>
      </c>
      <c r="BW110" s="842"/>
      <c r="BX110" s="842"/>
      <c r="BY110" s="842"/>
      <c r="BZ110" s="842"/>
      <c r="CA110" s="842">
        <v>5259298</v>
      </c>
      <c r="CB110" s="842"/>
      <c r="CC110" s="842"/>
      <c r="CD110" s="842"/>
      <c r="CE110" s="842"/>
      <c r="CF110" s="866">
        <v>219.3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86760</v>
      </c>
      <c r="BR111" s="817"/>
      <c r="BS111" s="817"/>
      <c r="BT111" s="817"/>
      <c r="BU111" s="817"/>
      <c r="BV111" s="817">
        <v>69408</v>
      </c>
      <c r="BW111" s="817"/>
      <c r="BX111" s="817"/>
      <c r="BY111" s="817"/>
      <c r="BZ111" s="817"/>
      <c r="CA111" s="817">
        <v>60732</v>
      </c>
      <c r="CB111" s="817"/>
      <c r="CC111" s="817"/>
      <c r="CD111" s="817"/>
      <c r="CE111" s="817"/>
      <c r="CF111" s="875">
        <v>2.5</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1124558</v>
      </c>
      <c r="BR112" s="817"/>
      <c r="BS112" s="817"/>
      <c r="BT112" s="817"/>
      <c r="BU112" s="817"/>
      <c r="BV112" s="817">
        <v>1018822</v>
      </c>
      <c r="BW112" s="817"/>
      <c r="BX112" s="817"/>
      <c r="BY112" s="817"/>
      <c r="BZ112" s="817"/>
      <c r="CA112" s="817">
        <v>977614</v>
      </c>
      <c r="CB112" s="817"/>
      <c r="CC112" s="817"/>
      <c r="CD112" s="817"/>
      <c r="CE112" s="817"/>
      <c r="CF112" s="875">
        <v>40.799999999999997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97643</v>
      </c>
      <c r="AB113" s="919"/>
      <c r="AC113" s="919"/>
      <c r="AD113" s="919"/>
      <c r="AE113" s="920"/>
      <c r="AF113" s="921">
        <v>102576</v>
      </c>
      <c r="AG113" s="919"/>
      <c r="AH113" s="919"/>
      <c r="AI113" s="919"/>
      <c r="AJ113" s="920"/>
      <c r="AK113" s="921">
        <v>119462</v>
      </c>
      <c r="AL113" s="919"/>
      <c r="AM113" s="919"/>
      <c r="AN113" s="919"/>
      <c r="AO113" s="920"/>
      <c r="AP113" s="922">
        <v>5</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45056</v>
      </c>
      <c r="BR113" s="817"/>
      <c r="BS113" s="817"/>
      <c r="BT113" s="817"/>
      <c r="BU113" s="817"/>
      <c r="BV113" s="817">
        <v>32467</v>
      </c>
      <c r="BW113" s="817"/>
      <c r="BX113" s="817"/>
      <c r="BY113" s="817"/>
      <c r="BZ113" s="817"/>
      <c r="CA113" s="817">
        <v>20036</v>
      </c>
      <c r="CB113" s="817"/>
      <c r="CC113" s="817"/>
      <c r="CD113" s="817"/>
      <c r="CE113" s="817"/>
      <c r="CF113" s="875">
        <v>0.8</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14136</v>
      </c>
      <c r="AB114" s="780"/>
      <c r="AC114" s="780"/>
      <c r="AD114" s="780"/>
      <c r="AE114" s="781"/>
      <c r="AF114" s="782">
        <v>13358</v>
      </c>
      <c r="AG114" s="780"/>
      <c r="AH114" s="780"/>
      <c r="AI114" s="780"/>
      <c r="AJ114" s="781"/>
      <c r="AK114" s="782">
        <v>13172</v>
      </c>
      <c r="AL114" s="780"/>
      <c r="AM114" s="780"/>
      <c r="AN114" s="780"/>
      <c r="AO114" s="781"/>
      <c r="AP114" s="824">
        <v>0.5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230316</v>
      </c>
      <c r="BR114" s="817"/>
      <c r="BS114" s="817"/>
      <c r="BT114" s="817"/>
      <c r="BU114" s="817"/>
      <c r="BV114" s="817">
        <v>248384</v>
      </c>
      <c r="BW114" s="817"/>
      <c r="BX114" s="817"/>
      <c r="BY114" s="817"/>
      <c r="BZ114" s="817"/>
      <c r="CA114" s="817">
        <v>222023</v>
      </c>
      <c r="CB114" s="817"/>
      <c r="CC114" s="817"/>
      <c r="CD114" s="817"/>
      <c r="CE114" s="817"/>
      <c r="CF114" s="875">
        <v>9.3000000000000007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35759</v>
      </c>
      <c r="AB115" s="919"/>
      <c r="AC115" s="919"/>
      <c r="AD115" s="919"/>
      <c r="AE115" s="920"/>
      <c r="AF115" s="921">
        <v>31525</v>
      </c>
      <c r="AG115" s="919"/>
      <c r="AH115" s="919"/>
      <c r="AI115" s="919"/>
      <c r="AJ115" s="920"/>
      <c r="AK115" s="921">
        <v>26726</v>
      </c>
      <c r="AL115" s="919"/>
      <c r="AM115" s="919"/>
      <c r="AN115" s="919"/>
      <c r="AO115" s="920"/>
      <c r="AP115" s="922">
        <v>1.1000000000000001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v>
      </c>
      <c r="AB116" s="780"/>
      <c r="AC116" s="780"/>
      <c r="AD116" s="780"/>
      <c r="AE116" s="781"/>
      <c r="AF116" s="782">
        <v>31</v>
      </c>
      <c r="AG116" s="780"/>
      <c r="AH116" s="780"/>
      <c r="AI116" s="780"/>
      <c r="AJ116" s="781"/>
      <c r="AK116" s="782">
        <v>57</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86760</v>
      </c>
      <c r="DH116" s="780"/>
      <c r="DI116" s="780"/>
      <c r="DJ116" s="780"/>
      <c r="DK116" s="781"/>
      <c r="DL116" s="782">
        <v>69408</v>
      </c>
      <c r="DM116" s="780"/>
      <c r="DN116" s="780"/>
      <c r="DO116" s="780"/>
      <c r="DP116" s="781"/>
      <c r="DQ116" s="782">
        <v>60732</v>
      </c>
      <c r="DR116" s="780"/>
      <c r="DS116" s="780"/>
      <c r="DT116" s="780"/>
      <c r="DU116" s="781"/>
      <c r="DV116" s="824">
        <v>2.5</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930222</v>
      </c>
      <c r="AB117" s="903"/>
      <c r="AC117" s="903"/>
      <c r="AD117" s="903"/>
      <c r="AE117" s="904"/>
      <c r="AF117" s="905">
        <v>868914</v>
      </c>
      <c r="AG117" s="903"/>
      <c r="AH117" s="903"/>
      <c r="AI117" s="903"/>
      <c r="AJ117" s="904"/>
      <c r="AK117" s="905">
        <v>814895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7284009</v>
      </c>
      <c r="BR119" s="845"/>
      <c r="BS119" s="845"/>
      <c r="BT119" s="845"/>
      <c r="BU119" s="845"/>
      <c r="BV119" s="845">
        <v>6773030</v>
      </c>
      <c r="BW119" s="845"/>
      <c r="BX119" s="845"/>
      <c r="BY119" s="845"/>
      <c r="BZ119" s="845"/>
      <c r="CA119" s="845">
        <v>6539703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1828504</v>
      </c>
      <c r="BR120" s="842"/>
      <c r="BS120" s="842"/>
      <c r="BT120" s="842"/>
      <c r="BU120" s="842"/>
      <c r="BV120" s="842">
        <v>2041870</v>
      </c>
      <c r="BW120" s="842"/>
      <c r="BX120" s="842"/>
      <c r="BY120" s="842"/>
      <c r="BZ120" s="842"/>
      <c r="CA120" s="842">
        <v>2357497</v>
      </c>
      <c r="CB120" s="842"/>
      <c r="CC120" s="842"/>
      <c r="CD120" s="842"/>
      <c r="CE120" s="842"/>
      <c r="CF120" s="866">
        <v>98.3</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632474</v>
      </c>
      <c r="DH120" s="842"/>
      <c r="DI120" s="842"/>
      <c r="DJ120" s="842"/>
      <c r="DK120" s="842"/>
      <c r="DL120" s="842">
        <v>590184</v>
      </c>
      <c r="DM120" s="842"/>
      <c r="DN120" s="842"/>
      <c r="DO120" s="842"/>
      <c r="DP120" s="842"/>
      <c r="DQ120" s="842">
        <v>581643</v>
      </c>
      <c r="DR120" s="842"/>
      <c r="DS120" s="842"/>
      <c r="DT120" s="842"/>
      <c r="DU120" s="842"/>
      <c r="DV120" s="843">
        <v>24.2</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488636</v>
      </c>
      <c r="BR121" s="817"/>
      <c r="BS121" s="817"/>
      <c r="BT121" s="817"/>
      <c r="BU121" s="817"/>
      <c r="BV121" s="817">
        <v>460831</v>
      </c>
      <c r="BW121" s="817"/>
      <c r="BX121" s="817"/>
      <c r="BY121" s="817"/>
      <c r="BZ121" s="817"/>
      <c r="CA121" s="817">
        <v>407193</v>
      </c>
      <c r="CB121" s="817"/>
      <c r="CC121" s="817"/>
      <c r="CD121" s="817"/>
      <c r="CE121" s="817"/>
      <c r="CF121" s="875">
        <v>17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492084</v>
      </c>
      <c r="DH121" s="817"/>
      <c r="DI121" s="817"/>
      <c r="DJ121" s="817"/>
      <c r="DK121" s="817"/>
      <c r="DL121" s="817">
        <v>428638</v>
      </c>
      <c r="DM121" s="817"/>
      <c r="DN121" s="817"/>
      <c r="DO121" s="817"/>
      <c r="DP121" s="817"/>
      <c r="DQ121" s="817">
        <v>395971</v>
      </c>
      <c r="DR121" s="817"/>
      <c r="DS121" s="817"/>
      <c r="DT121" s="817"/>
      <c r="DU121" s="817"/>
      <c r="DV121" s="794">
        <v>16.5</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3931330</v>
      </c>
      <c r="BR122" s="845"/>
      <c r="BS122" s="845"/>
      <c r="BT122" s="845"/>
      <c r="BU122" s="845"/>
      <c r="BV122" s="845">
        <v>4016358</v>
      </c>
      <c r="BW122" s="845"/>
      <c r="BX122" s="845"/>
      <c r="BY122" s="845"/>
      <c r="BZ122" s="845"/>
      <c r="CA122" s="845">
        <v>4176753</v>
      </c>
      <c r="CB122" s="845"/>
      <c r="CC122" s="845"/>
      <c r="CD122" s="845"/>
      <c r="CE122" s="845"/>
      <c r="CF122" s="846">
        <v>174.1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8676</v>
      </c>
      <c r="AB123" s="780"/>
      <c r="AC123" s="780"/>
      <c r="AD123" s="780"/>
      <c r="AE123" s="781"/>
      <c r="AF123" s="782">
        <v>8676</v>
      </c>
      <c r="AG123" s="780"/>
      <c r="AH123" s="780"/>
      <c r="AI123" s="780"/>
      <c r="AJ123" s="781"/>
      <c r="AK123" s="782">
        <v>8676</v>
      </c>
      <c r="AL123" s="780"/>
      <c r="AM123" s="780"/>
      <c r="AN123" s="780"/>
      <c r="AO123" s="781"/>
      <c r="AP123" s="824">
        <v>0.4</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6248470</v>
      </c>
      <c r="BR123" s="833"/>
      <c r="BS123" s="833"/>
      <c r="BT123" s="833"/>
      <c r="BU123" s="833"/>
      <c r="BV123" s="833">
        <v>6519059</v>
      </c>
      <c r="BW123" s="833"/>
      <c r="BX123" s="833"/>
      <c r="BY123" s="833"/>
      <c r="BZ123" s="833"/>
      <c r="CA123" s="833">
        <v>6941443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43.1</v>
      </c>
      <c r="BR124" s="831"/>
      <c r="BS124" s="831"/>
      <c r="BT124" s="831"/>
      <c r="BU124" s="831"/>
      <c r="BV124" s="831">
        <v>10.7</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19915</v>
      </c>
      <c r="AB126" s="780"/>
      <c r="AC126" s="780"/>
      <c r="AD126" s="780"/>
      <c r="AE126" s="781"/>
      <c r="AF126" s="782">
        <v>16034</v>
      </c>
      <c r="AG126" s="780"/>
      <c r="AH126" s="780"/>
      <c r="AI126" s="780"/>
      <c r="AJ126" s="781"/>
      <c r="AK126" s="782">
        <v>12019</v>
      </c>
      <c r="AL126" s="780"/>
      <c r="AM126" s="780"/>
      <c r="AN126" s="780"/>
      <c r="AO126" s="781"/>
      <c r="AP126" s="824">
        <v>0.5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7168</v>
      </c>
      <c r="AB127" s="780"/>
      <c r="AC127" s="780"/>
      <c r="AD127" s="780"/>
      <c r="AE127" s="781"/>
      <c r="AF127" s="782">
        <v>6815</v>
      </c>
      <c r="AG127" s="780"/>
      <c r="AH127" s="780"/>
      <c r="AI127" s="780"/>
      <c r="AJ127" s="781"/>
      <c r="AK127" s="782">
        <v>6031</v>
      </c>
      <c r="AL127" s="780"/>
      <c r="AM127" s="780"/>
      <c r="AN127" s="780"/>
      <c r="AO127" s="781"/>
      <c r="AP127" s="824">
        <v>0.3</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64507</v>
      </c>
      <c r="AB128" s="801"/>
      <c r="AC128" s="801"/>
      <c r="AD128" s="801"/>
      <c r="AE128" s="802"/>
      <c r="AF128" s="803">
        <v>57880</v>
      </c>
      <c r="AG128" s="801"/>
      <c r="AH128" s="801"/>
      <c r="AI128" s="801"/>
      <c r="AJ128" s="802"/>
      <c r="AK128" s="803">
        <v>57883</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2996599</v>
      </c>
      <c r="AB129" s="780"/>
      <c r="AC129" s="780"/>
      <c r="AD129" s="780"/>
      <c r="AE129" s="781"/>
      <c r="AF129" s="782">
        <v>2915639</v>
      </c>
      <c r="AG129" s="780"/>
      <c r="AH129" s="780"/>
      <c r="AI129" s="780"/>
      <c r="AJ129" s="781"/>
      <c r="AK129" s="782">
        <v>2905703</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594511</v>
      </c>
      <c r="AB130" s="780"/>
      <c r="AC130" s="780"/>
      <c r="AD130" s="780"/>
      <c r="AE130" s="781"/>
      <c r="AF130" s="782">
        <v>554991</v>
      </c>
      <c r="AG130" s="780"/>
      <c r="AH130" s="780"/>
      <c r="AI130" s="780"/>
      <c r="AJ130" s="781"/>
      <c r="AK130" s="782">
        <v>507146</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2402088</v>
      </c>
      <c r="AB131" s="764"/>
      <c r="AC131" s="764"/>
      <c r="AD131" s="764"/>
      <c r="AE131" s="765"/>
      <c r="AF131" s="766">
        <v>2360648</v>
      </c>
      <c r="AG131" s="764"/>
      <c r="AH131" s="764"/>
      <c r="AI131" s="764"/>
      <c r="AJ131" s="765"/>
      <c r="AK131" s="766">
        <v>2398557</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11.29034407</v>
      </c>
      <c r="AB132" s="745"/>
      <c r="AC132" s="745"/>
      <c r="AD132" s="745"/>
      <c r="AE132" s="746"/>
      <c r="AF132" s="747">
        <v>10.846301520000001</v>
      </c>
      <c r="AG132" s="745"/>
      <c r="AH132" s="745"/>
      <c r="AI132" s="745"/>
      <c r="AJ132" s="746"/>
      <c r="AK132" s="747">
        <v>10.417346759999999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12.6</v>
      </c>
      <c r="AB133" s="724"/>
      <c r="AC133" s="724"/>
      <c r="AD133" s="724"/>
      <c r="AE133" s="725"/>
      <c r="AF133" s="723">
        <v>11.4</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yWpGT1ti2YaPSYsgPNJvKJeSFdeyUO4lc/pK5JL4pAbiEPWzLtDxiNsyrjUGfdUpjz983OXBUXXrMcfypE6dQ==" saltValue="KMT0x+lsogKkgkmY9X6H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xztRghovgT4yUFUZMm4VxrIVJtqOdP5p09EsyPmost+PXapcC0rVNazvTPHjVhacxAzUCAd54+8wNkJm6cDSA==" saltValue="VkTKVjarK32l7U24iw5V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73"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95qdfEDPmcrexnoobrKu44bh504WYiJ47nqzMQ6Ce3xmZZE43953357qQx/ti7X63C3mGOqnY6Fax5vz35Y6w==" saltValue="xCm/4n74F1HT76TLAQRSG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802327</v>
      </c>
      <c r="AP9" s="281">
        <v>350667</v>
      </c>
      <c r="AQ9" s="282">
        <v>243450</v>
      </c>
      <c r="AR9" s="283">
        <v>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152866</v>
      </c>
      <c r="AP10" s="284">
        <v>66812</v>
      </c>
      <c r="AQ10" s="285">
        <v>36828</v>
      </c>
      <c r="AR10" s="286">
        <v>81.400000000000006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22892</v>
      </c>
      <c r="AP13" s="284">
        <v>10005</v>
      </c>
      <c r="AQ13" s="285">
        <v>11862</v>
      </c>
      <c r="AR13" s="286">
        <v>-15.7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50743</v>
      </c>
      <c r="AP14" s="284">
        <v>22178</v>
      </c>
      <c r="AQ14" s="285">
        <v>4647</v>
      </c>
      <c r="AR14" s="286">
        <v>377.3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-34338</v>
      </c>
      <c r="AP15" s="284">
        <v>-15008</v>
      </c>
      <c r="AQ15" s="285">
        <v>-13358</v>
      </c>
      <c r="AR15" s="286">
        <v>12.4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994490</v>
      </c>
      <c r="AP16" s="284">
        <v>434655</v>
      </c>
      <c r="AQ16" s="285">
        <v>286004</v>
      </c>
      <c r="AR16" s="286">
        <v>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35.840000000000003</v>
      </c>
      <c r="AP21" s="298">
        <v>24.25</v>
      </c>
      <c r="AQ21" s="299">
        <v>11.59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655478</v>
      </c>
      <c r="AP32" s="312">
        <v>286485</v>
      </c>
      <c r="AQ32" s="313">
        <v>167387</v>
      </c>
      <c r="AR32" s="314">
        <v>71.2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119462</v>
      </c>
      <c r="AP35" s="312">
        <v>52212</v>
      </c>
      <c r="AQ35" s="313">
        <v>34589</v>
      </c>
      <c r="AR35" s="314">
        <v>50.9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13172</v>
      </c>
      <c r="AP36" s="312">
        <v>5757</v>
      </c>
      <c r="AQ36" s="313">
        <v>2508</v>
      </c>
      <c r="AR36" s="314">
        <v>129.5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26726</v>
      </c>
      <c r="AP37" s="312">
        <v>11681</v>
      </c>
      <c r="AQ37" s="313">
        <v>1525</v>
      </c>
      <c r="AR37" s="314">
        <v>666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57</v>
      </c>
      <c r="AP38" s="315">
        <v>25</v>
      </c>
      <c r="AQ38" s="316">
        <v>44</v>
      </c>
      <c r="AR38" s="304">
        <v>-43.2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-57883</v>
      </c>
      <c r="AP39" s="312">
        <v>-25299</v>
      </c>
      <c r="AQ39" s="313">
        <v>-7489</v>
      </c>
      <c r="AR39" s="314">
        <v>237.8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-507146</v>
      </c>
      <c r="AP40" s="312">
        <v>-221655</v>
      </c>
      <c r="AQ40" s="313">
        <v>-138932</v>
      </c>
      <c r="AR40" s="314">
        <v>59.5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249866</v>
      </c>
      <c r="AP41" s="312">
        <v>109207</v>
      </c>
      <c r="AQ41" s="313">
        <v>59636</v>
      </c>
      <c r="AR41" s="314">
        <v>83.1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449847</v>
      </c>
      <c r="AN51" s="334">
        <v>184818</v>
      </c>
      <c r="AO51" s="335">
        <v>32.4</v>
      </c>
      <c r="AP51" s="336">
        <v>268375</v>
      </c>
      <c r="AQ51" s="337">
        <v>-1.2</v>
      </c>
      <c r="AR51" s="338">
        <v>33.6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284733</v>
      </c>
      <c r="AN52" s="342">
        <v>116982</v>
      </c>
      <c r="AO52" s="343">
        <v>56.2</v>
      </c>
      <c r="AP52" s="344">
        <v>119602</v>
      </c>
      <c r="AQ52" s="345">
        <v>1.5</v>
      </c>
      <c r="AR52" s="346">
        <v>54.7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628102</v>
      </c>
      <c r="AN53" s="334">
        <v>263355</v>
      </c>
      <c r="AO53" s="335">
        <v>42.5</v>
      </c>
      <c r="AP53" s="336">
        <v>301035</v>
      </c>
      <c r="AQ53" s="337">
        <v>12.2</v>
      </c>
      <c r="AR53" s="338">
        <v>30.3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505968</v>
      </c>
      <c r="AN54" s="342">
        <v>212146</v>
      </c>
      <c r="AO54" s="343">
        <v>81.3</v>
      </c>
      <c r="AP54" s="344">
        <v>154376</v>
      </c>
      <c r="AQ54" s="345">
        <v>29.1</v>
      </c>
      <c r="AR54" s="346">
        <v>52.2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1742305</v>
      </c>
      <c r="AN55" s="334">
        <v>737328</v>
      </c>
      <c r="AO55" s="335">
        <v>180</v>
      </c>
      <c r="AP55" s="336">
        <v>277467</v>
      </c>
      <c r="AQ55" s="337">
        <v>-7.8</v>
      </c>
      <c r="AR55" s="338">
        <v>187.8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369809</v>
      </c>
      <c r="AN56" s="342">
        <v>156500</v>
      </c>
      <c r="AO56" s="343">
        <v>-26.2</v>
      </c>
      <c r="AP56" s="344">
        <v>128378</v>
      </c>
      <c r="AQ56" s="345">
        <v>-16.8</v>
      </c>
      <c r="AR56" s="346">
        <v>-9.4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567817</v>
      </c>
      <c r="AN57" s="334">
        <v>242553</v>
      </c>
      <c r="AO57" s="335">
        <v>-67.099999999999994</v>
      </c>
      <c r="AP57" s="336">
        <v>282256</v>
      </c>
      <c r="AQ57" s="337">
        <v>1.7</v>
      </c>
      <c r="AR57" s="338">
        <v>-68.8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369196</v>
      </c>
      <c r="AN58" s="342">
        <v>157709</v>
      </c>
      <c r="AO58" s="343">
        <v>0.8</v>
      </c>
      <c r="AP58" s="344">
        <v>145453</v>
      </c>
      <c r="AQ58" s="345">
        <v>13.3</v>
      </c>
      <c r="AR58" s="346">
        <v>-12.5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868287</v>
      </c>
      <c r="AN59" s="334">
        <v>379496</v>
      </c>
      <c r="AO59" s="335">
        <v>56.5</v>
      </c>
      <c r="AP59" s="336">
        <v>295341</v>
      </c>
      <c r="AQ59" s="337">
        <v>4.5999999999999996</v>
      </c>
      <c r="AR59" s="338">
        <v>51.9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339472</v>
      </c>
      <c r="AN60" s="342">
        <v>148371</v>
      </c>
      <c r="AO60" s="343">
        <v>-5.9</v>
      </c>
      <c r="AP60" s="344">
        <v>137402</v>
      </c>
      <c r="AQ60" s="345">
        <v>-5.5</v>
      </c>
      <c r="AR60" s="346">
        <v>-0.4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851272</v>
      </c>
      <c r="AN61" s="349">
        <v>361510</v>
      </c>
      <c r="AO61" s="350">
        <v>48.9</v>
      </c>
      <c r="AP61" s="351">
        <v>284895</v>
      </c>
      <c r="AQ61" s="352">
        <v>1.9</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373836</v>
      </c>
      <c r="AN62" s="342">
        <v>158342</v>
      </c>
      <c r="AO62" s="343">
        <v>21.2</v>
      </c>
      <c r="AP62" s="344">
        <v>137042</v>
      </c>
      <c r="AQ62" s="345">
        <v>4.3</v>
      </c>
      <c r="AR62" s="346">
        <v>16.899999999999999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3jYCUqVzGSDnY1EHO2esSKLVRB/F1wz3hu+Ta/ba3f65a73TSuRHGjS9MfBOrr0/CtWNhPr0pPQBqU0JoZz0Q==" saltValue="2JuChKWLWen16R0OjSvj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meNFjR/1fX2U5EkGRaz2KTBoRYxVXX2qQO+/KmIO+GnEA9e3pLtb4d4Dkrxq8DhM+uauwMpqrzfhm+SW2yQiLw==" saltValue="H/IIrJ21paK91N0bh6LR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8VwKoIE6pDABmg8JG8l0p8I4wwOTtdOtPbPP7zUt50s5/Sk/VaPbOMLaneK9hFbFweYsuxPWE6HWwskEHylqsA==" saltValue="e71yblN/1u2N5ONO3Mdr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23.15</v>
      </c>
      <c r="G47" s="12">
        <v>22.6</v>
      </c>
      <c r="H47" s="12">
        <v>21.83</v>
      </c>
      <c r="I47" s="12">
        <v>22.44</v>
      </c>
      <c r="J47" s="13">
        <v>22.51</v>
      </c>
    </row>
    <row r="48" spans="2:10" ht="57.75" customHeight="1" x14ac:dyDescent="0.15">
      <c r="B48" s="14"/>
      <c r="C48" s="1141" t="s">
        <v>4</v>
      </c>
      <c r="D48" s="1141"/>
      <c r="E48" s="1142"/>
      <c r="F48" s="15">
        <v>2.68</v>
      </c>
      <c r="G48" s="16">
        <v>2.5099999999999998</v>
      </c>
      <c r="H48" s="16">
        <v>3.72</v>
      </c>
      <c r="I48" s="16">
        <v>2.3199999999999998</v>
      </c>
      <c r="J48" s="17">
        <v>3.3</v>
      </c>
    </row>
    <row r="49" spans="2:10" ht="57.75" customHeight="1" thickBot="1" x14ac:dyDescent="0.2">
      <c r="B49" s="18"/>
      <c r="C49" s="1143" t="s">
        <v>5</v>
      </c>
      <c r="D49" s="1143"/>
      <c r="E49" s="1144"/>
      <c r="F49" s="19">
        <v>0.68</v>
      </c>
      <c r="G49" s="20" t="s">
        <v>530</v>
      </c>
      <c r="H49" s="20">
        <v>1.29</v>
      </c>
      <c r="I49" s="20" t="s">
        <v>531</v>
      </c>
      <c r="J49" s="21">
        <v>0.97</v>
      </c>
    </row>
    <row r="50" spans="2:10" x14ac:dyDescent="0.15"/>
  </sheetData>
  <sheetProtection algorithmName="SHA-512" hashValue="k9nMi0c7ecOXO7tdTXC+GjX5MAQe2cP4ztmKl9TyYncQw4n9+aZ/2UWrHuJki3u49BJ5SjiPXPbAGTzGvhgANw==" saltValue="phZq4YdpPdZNGyVPlVIv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2.67</v>
      </c>
      <c r="G34" s="33">
        <v>2.5099999999999998</v>
      </c>
      <c r="H34" s="33">
        <v>3.64</v>
      </c>
      <c r="I34" s="33">
        <v>2.25</v>
      </c>
      <c r="J34" s="34">
        <v>3.2</v>
      </c>
      <c r="K34" s="22"/>
      <c r="L34" s="22"/>
      <c r="M34" s="22"/>
      <c r="N34" s="22"/>
      <c r="O34" s="22"/>
      <c r="P34" s="22"/>
    </row>
    <row r="35" spans="1:16" ht="39" customHeight="1" x14ac:dyDescent="0.15">
      <c r="A35" s="22"/>
      <c r="B35" s="35"/>
      <c r="C35" s="1145" t="s">
        <v>533</v>
      </c>
      <c r="D35" s="1146"/>
      <c r="E35" s="1147"/>
      <c r="F35" s="36">
        <v>0.1</v>
      </c>
      <c r="G35" s="37">
        <v>0.1</v>
      </c>
      <c r="H35" s="37">
        <v>0.12</v>
      </c>
      <c r="I35" s="37">
        <v>0.2</v>
      </c>
      <c r="J35" s="38">
        <v>0.23</v>
      </c>
      <c r="K35" s="22"/>
      <c r="L35" s="22"/>
      <c r="M35" s="22"/>
      <c r="N35" s="22"/>
      <c r="O35" s="22"/>
      <c r="P35" s="22"/>
    </row>
    <row r="36" spans="1:16" ht="39" customHeight="1" x14ac:dyDescent="0.15">
      <c r="A36" s="22"/>
      <c r="B36" s="35"/>
      <c r="C36" s="1145" t="s">
        <v>534</v>
      </c>
      <c r="D36" s="1146"/>
      <c r="E36" s="1147"/>
      <c r="F36" s="36">
        <v>0.03</v>
      </c>
      <c r="G36" s="37">
        <v>0.05</v>
      </c>
      <c r="H36" s="37">
        <v>0.04</v>
      </c>
      <c r="I36" s="37">
        <v>0.05</v>
      </c>
      <c r="J36" s="38">
        <v>0.18</v>
      </c>
      <c r="K36" s="22"/>
      <c r="L36" s="22"/>
      <c r="M36" s="22"/>
      <c r="N36" s="22"/>
      <c r="O36" s="22"/>
      <c r="P36" s="22"/>
    </row>
    <row r="37" spans="1:16" ht="39" customHeight="1" x14ac:dyDescent="0.15">
      <c r="A37" s="22"/>
      <c r="B37" s="35"/>
      <c r="C37" s="1145" t="s">
        <v>535</v>
      </c>
      <c r="D37" s="1146"/>
      <c r="E37" s="1147"/>
      <c r="F37" s="36">
        <v>0.06</v>
      </c>
      <c r="G37" s="37">
        <v>0.08</v>
      </c>
      <c r="H37" s="37">
        <v>0.08</v>
      </c>
      <c r="I37" s="37">
        <v>0.08</v>
      </c>
      <c r="J37" s="38">
        <v>0.18</v>
      </c>
      <c r="K37" s="22"/>
      <c r="L37" s="22"/>
      <c r="M37" s="22"/>
      <c r="N37" s="22"/>
      <c r="O37" s="22"/>
      <c r="P37" s="22"/>
    </row>
    <row r="38" spans="1:16" ht="39" customHeight="1" x14ac:dyDescent="0.15">
      <c r="A38" s="22"/>
      <c r="B38" s="35"/>
      <c r="C38" s="1145" t="s">
        <v>536</v>
      </c>
      <c r="D38" s="1146"/>
      <c r="E38" s="1147"/>
      <c r="F38" s="36" t="s">
        <v>486</v>
      </c>
      <c r="G38" s="37" t="s">
        <v>486</v>
      </c>
      <c r="H38" s="37">
        <v>0.08</v>
      </c>
      <c r="I38" s="37">
        <v>0.06</v>
      </c>
      <c r="J38" s="38">
        <v>0.09</v>
      </c>
      <c r="K38" s="22"/>
      <c r="L38" s="22"/>
      <c r="M38" s="22"/>
      <c r="N38" s="22"/>
      <c r="O38" s="22"/>
      <c r="P38" s="22"/>
    </row>
    <row r="39" spans="1:16" ht="39" customHeight="1" x14ac:dyDescent="0.15">
      <c r="A39" s="22"/>
      <c r="B39" s="35"/>
      <c r="C39" s="1145" t="s">
        <v>537</v>
      </c>
      <c r="D39" s="1146"/>
      <c r="E39" s="1147"/>
      <c r="F39" s="36">
        <v>0</v>
      </c>
      <c r="G39" s="37">
        <v>0</v>
      </c>
      <c r="H39" s="37">
        <v>0</v>
      </c>
      <c r="I39" s="37">
        <v>0.02</v>
      </c>
      <c r="J39" s="38">
        <v>0.03</v>
      </c>
      <c r="K39" s="22"/>
      <c r="L39" s="22"/>
      <c r="M39" s="22"/>
      <c r="N39" s="22"/>
      <c r="O39" s="22"/>
      <c r="P39" s="22"/>
    </row>
    <row r="40" spans="1:16" ht="39" customHeight="1" x14ac:dyDescent="0.15">
      <c r="A40" s="22"/>
      <c r="B40" s="35"/>
      <c r="C40" s="1145" t="s">
        <v>538</v>
      </c>
      <c r="D40" s="1146"/>
      <c r="E40" s="1147"/>
      <c r="F40" s="36">
        <v>0.21</v>
      </c>
      <c r="G40" s="37">
        <v>0.02</v>
      </c>
      <c r="H40" s="37">
        <v>0.22</v>
      </c>
      <c r="I40" s="37">
        <v>0.12</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TgAW6Lduhm4MKX0N8bPP94EovBYvNrOeiPGpoBY7QsN3y8Jy00aClG3XTB8bCBpIsISahxp0/MYvyD2JO0HOA==" saltValue="kwztbBWMbnD/WkS/lR7Y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850</v>
      </c>
      <c r="L45" s="60">
        <v>778</v>
      </c>
      <c r="M45" s="60">
        <v>783</v>
      </c>
      <c r="N45" s="60">
        <v>721</v>
      </c>
      <c r="O45" s="61">
        <v>655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100</v>
      </c>
      <c r="L48" s="64">
        <v>87</v>
      </c>
      <c r="M48" s="64">
        <v>98</v>
      </c>
      <c r="N48" s="64">
        <v>103</v>
      </c>
      <c r="O48" s="65">
        <v>119</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13</v>
      </c>
      <c r="M49" s="64">
        <v>14</v>
      </c>
      <c r="N49" s="64">
        <v>13</v>
      </c>
      <c r="O49" s="65">
        <v>13</v>
      </c>
      <c r="P49" s="48"/>
      <c r="Q49" s="48"/>
      <c r="R49" s="48"/>
      <c r="S49" s="48"/>
      <c r="T49" s="48"/>
      <c r="U49" s="48"/>
    </row>
    <row r="50" spans="1:21" ht="30.75" customHeight="1" x14ac:dyDescent="0.15">
      <c r="A50" s="48"/>
      <c r="B50" s="1178"/>
      <c r="C50" s="1179"/>
      <c r="D50" s="62"/>
      <c r="E50" s="1155" t="s">
        <v>15</v>
      </c>
      <c r="F50" s="1155"/>
      <c r="G50" s="1155"/>
      <c r="H50" s="1155"/>
      <c r="I50" s="1155"/>
      <c r="J50" s="1156"/>
      <c r="K50" s="63">
        <v>46</v>
      </c>
      <c r="L50" s="64">
        <v>46</v>
      </c>
      <c r="M50" s="64">
        <v>36</v>
      </c>
      <c r="N50" s="64">
        <v>32</v>
      </c>
      <c r="O50" s="65">
        <v>27</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690</v>
      </c>
      <c r="L52" s="64">
        <v>646</v>
      </c>
      <c r="M52" s="64">
        <v>659</v>
      </c>
      <c r="N52" s="64">
        <v>613</v>
      </c>
      <c r="O52" s="65">
        <v>565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319</v>
      </c>
      <c r="L53" s="69">
        <v>278</v>
      </c>
      <c r="M53" s="69">
        <v>272</v>
      </c>
      <c r="N53" s="69">
        <v>256</v>
      </c>
      <c r="O53" s="70">
        <v>249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551</v>
      </c>
      <c r="L58" s="84" t="s">
        <v>486</v>
      </c>
      <c r="M58" s="84" t="s">
        <v>486</v>
      </c>
      <c r="N58" s="84" t="s">
        <v>486</v>
      </c>
      <c r="O58" s="85" t="s">
        <v>486</v>
      </c>
    </row>
    <row r="59" spans="1:21" ht="31.5" customHeight="1" x14ac:dyDescent="0.15">
      <c r="B59" s="1163"/>
      <c r="C59" s="1164"/>
      <c r="D59" s="1170" t="s">
        <v>26</v>
      </c>
      <c r="E59" s="1171"/>
      <c r="F59" s="1171"/>
      <c r="G59" s="1171"/>
      <c r="H59" s="1171"/>
      <c r="I59" s="1171"/>
      <c r="J59" s="1172"/>
      <c r="K59" s="86" t="s">
        <v>551</v>
      </c>
      <c r="L59" s="87" t="s">
        <v>486</v>
      </c>
      <c r="M59" s="87" t="s">
        <v>486</v>
      </c>
      <c r="N59" s="87" t="s">
        <v>486</v>
      </c>
      <c r="O59" s="88" t="s">
        <v>486</v>
      </c>
    </row>
    <row r="60" spans="1:21" ht="31.5" customHeight="1" thickBot="1" x14ac:dyDescent="0.2">
      <c r="B60" s="1165"/>
      <c r="C60" s="1166"/>
      <c r="D60" s="1173" t="s">
        <v>27</v>
      </c>
      <c r="E60" s="1174"/>
      <c r="F60" s="1174"/>
      <c r="G60" s="1174"/>
      <c r="H60" s="1174"/>
      <c r="I60" s="1174"/>
      <c r="J60" s="1175"/>
      <c r="K60" s="89" t="s">
        <v>551</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wZA03fAAOo3EqNyvmKo+2E9hKiLPsvmEnhQg3Tt24cjtgZlD4j1LgqnzlgXu2i0eAMJubvKuqUifGCbPwDzEQ==" saltValue="VLhqS3BRsDsWVTKP0KqL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5775</v>
      </c>
      <c r="J41" s="356">
        <v>5408</v>
      </c>
      <c r="K41" s="356">
        <v>5797</v>
      </c>
      <c r="L41" s="356">
        <v>5404</v>
      </c>
      <c r="M41" s="357">
        <v>5259</v>
      </c>
    </row>
    <row r="42" spans="2:13" ht="27.75" customHeight="1" x14ac:dyDescent="0.15">
      <c r="B42" s="1186"/>
      <c r="C42" s="1187"/>
      <c r="D42" s="106"/>
      <c r="E42" s="1190" t="s">
        <v>32</v>
      </c>
      <c r="F42" s="1190"/>
      <c r="G42" s="1190"/>
      <c r="H42" s="1191"/>
      <c r="I42" s="358">
        <v>104</v>
      </c>
      <c r="J42" s="359">
        <v>95</v>
      </c>
      <c r="K42" s="359">
        <v>87</v>
      </c>
      <c r="L42" s="359">
        <v>69</v>
      </c>
      <c r="M42" s="360">
        <v>61</v>
      </c>
    </row>
    <row r="43" spans="2:13" ht="27.75" customHeight="1" x14ac:dyDescent="0.15">
      <c r="B43" s="1186"/>
      <c r="C43" s="1187"/>
      <c r="D43" s="106"/>
      <c r="E43" s="1190" t="s">
        <v>33</v>
      </c>
      <c r="F43" s="1190"/>
      <c r="G43" s="1190"/>
      <c r="H43" s="1191"/>
      <c r="I43" s="358">
        <v>1000</v>
      </c>
      <c r="J43" s="359">
        <v>957</v>
      </c>
      <c r="K43" s="359">
        <v>1125</v>
      </c>
      <c r="L43" s="359">
        <v>1019</v>
      </c>
      <c r="M43" s="360">
        <v>978</v>
      </c>
    </row>
    <row r="44" spans="2:13" ht="27.75" customHeight="1" x14ac:dyDescent="0.15">
      <c r="B44" s="1186"/>
      <c r="C44" s="1187"/>
      <c r="D44" s="106"/>
      <c r="E44" s="1190" t="s">
        <v>34</v>
      </c>
      <c r="F44" s="1190"/>
      <c r="G44" s="1190"/>
      <c r="H44" s="1191"/>
      <c r="I44" s="358">
        <v>67</v>
      </c>
      <c r="J44" s="359">
        <v>58</v>
      </c>
      <c r="K44" s="359">
        <v>45</v>
      </c>
      <c r="L44" s="359">
        <v>32</v>
      </c>
      <c r="M44" s="360">
        <v>20</v>
      </c>
    </row>
    <row r="45" spans="2:13" ht="27.75" customHeight="1" x14ac:dyDescent="0.15">
      <c r="B45" s="1186"/>
      <c r="C45" s="1187"/>
      <c r="D45" s="106"/>
      <c r="E45" s="1190" t="s">
        <v>35</v>
      </c>
      <c r="F45" s="1190"/>
      <c r="G45" s="1190"/>
      <c r="H45" s="1191"/>
      <c r="I45" s="358">
        <v>314</v>
      </c>
      <c r="J45" s="359">
        <v>285</v>
      </c>
      <c r="K45" s="359">
        <v>230</v>
      </c>
      <c r="L45" s="359">
        <v>248</v>
      </c>
      <c r="M45" s="360">
        <v>222</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1627</v>
      </c>
      <c r="J50" s="359">
        <v>1564</v>
      </c>
      <c r="K50" s="359">
        <v>1829</v>
      </c>
      <c r="L50" s="359">
        <v>2042</v>
      </c>
      <c r="M50" s="360">
        <v>2357</v>
      </c>
    </row>
    <row r="51" spans="2:13" ht="27.75" customHeight="1" x14ac:dyDescent="0.15">
      <c r="B51" s="1186"/>
      <c r="C51" s="1187"/>
      <c r="D51" s="106"/>
      <c r="E51" s="1190" t="s">
        <v>42</v>
      </c>
      <c r="F51" s="1190"/>
      <c r="G51" s="1190"/>
      <c r="H51" s="1191"/>
      <c r="I51" s="358">
        <v>401</v>
      </c>
      <c r="J51" s="359">
        <v>453</v>
      </c>
      <c r="K51" s="359">
        <v>489</v>
      </c>
      <c r="L51" s="359">
        <v>461</v>
      </c>
      <c r="M51" s="360">
        <v>407</v>
      </c>
    </row>
    <row r="52" spans="2:13" ht="27.75" customHeight="1" x14ac:dyDescent="0.15">
      <c r="B52" s="1188"/>
      <c r="C52" s="1189"/>
      <c r="D52" s="106"/>
      <c r="E52" s="1190" t="s">
        <v>43</v>
      </c>
      <c r="F52" s="1190"/>
      <c r="G52" s="1190"/>
      <c r="H52" s="1191"/>
      <c r="I52" s="358">
        <v>4417</v>
      </c>
      <c r="J52" s="359">
        <v>4409</v>
      </c>
      <c r="K52" s="359">
        <v>3931</v>
      </c>
      <c r="L52" s="359">
        <v>4016</v>
      </c>
      <c r="M52" s="360">
        <v>4177</v>
      </c>
    </row>
    <row r="53" spans="2:13" ht="27.75" customHeight="1" thickBot="1" x14ac:dyDescent="0.2">
      <c r="B53" s="1192" t="s">
        <v>19</v>
      </c>
      <c r="C53" s="1193"/>
      <c r="D53" s="110"/>
      <c r="E53" s="1194" t="s">
        <v>44</v>
      </c>
      <c r="F53" s="1194"/>
      <c r="G53" s="1194"/>
      <c r="H53" s="1195"/>
      <c r="I53" s="361">
        <v>816</v>
      </c>
      <c r="J53" s="362">
        <v>378</v>
      </c>
      <c r="K53" s="362">
        <v>1036</v>
      </c>
      <c r="L53" s="362">
        <v>254</v>
      </c>
      <c r="M53" s="363">
        <v>-402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x5Fa5gIFglDF9qj0kF2WT7QOVnTu9R3u2tBz06WL398/MgjbBTv41zRZPhTX9cIyJaXMJcYNaBsox61uF5OZQ==" saltValue="cix+LHVvorcnk0xcAp7p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654</v>
      </c>
      <c r="G55" s="122">
        <v>654</v>
      </c>
      <c r="H55" s="123">
        <v>654</v>
      </c>
    </row>
    <row r="56" spans="2:8" ht="52.5" customHeight="1" x14ac:dyDescent="0.15">
      <c r="B56" s="124"/>
      <c r="C56" s="1213" t="s">
        <v>47</v>
      </c>
      <c r="D56" s="1213"/>
      <c r="E56" s="1214"/>
      <c r="F56" s="125">
        <v>120</v>
      </c>
      <c r="G56" s="125">
        <v>120</v>
      </c>
      <c r="H56" s="126">
        <v>120</v>
      </c>
    </row>
    <row r="57" spans="2:8" ht="53.25" customHeight="1" x14ac:dyDescent="0.15">
      <c r="B57" s="124"/>
      <c r="C57" s="1215" t="s">
        <v>48</v>
      </c>
      <c r="D57" s="1215"/>
      <c r="E57" s="1216"/>
      <c r="F57" s="127">
        <v>786</v>
      </c>
      <c r="G57" s="127">
        <v>973</v>
      </c>
      <c r="H57" s="128">
        <v>1311</v>
      </c>
    </row>
    <row r="58" spans="2:8" ht="45.75" customHeight="1" x14ac:dyDescent="0.15">
      <c r="B58" s="129"/>
      <c r="C58" s="1203" t="s">
        <v>547</v>
      </c>
      <c r="D58" s="1204"/>
      <c r="E58" s="1205"/>
      <c r="F58" s="130">
        <v>567</v>
      </c>
      <c r="G58" s="130">
        <v>752</v>
      </c>
      <c r="H58" s="131">
        <v>906</v>
      </c>
    </row>
    <row r="59" spans="2:8" ht="45.75" customHeight="1" x14ac:dyDescent="0.15">
      <c r="B59" s="129"/>
      <c r="C59" s="1203" t="s">
        <v>546</v>
      </c>
      <c r="D59" s="1204"/>
      <c r="E59" s="1205"/>
      <c r="F59" s="130">
        <v>154</v>
      </c>
      <c r="G59" s="130">
        <v>157</v>
      </c>
      <c r="H59" s="131">
        <v>177</v>
      </c>
    </row>
    <row r="60" spans="2:8" ht="45.75" customHeight="1" x14ac:dyDescent="0.15">
      <c r="B60" s="129"/>
      <c r="C60" s="1203" t="s">
        <v>548</v>
      </c>
      <c r="D60" s="1204"/>
      <c r="E60" s="1205"/>
      <c r="F60" s="130">
        <v>0</v>
      </c>
      <c r="G60" s="130">
        <v>0</v>
      </c>
      <c r="H60" s="131">
        <v>176</v>
      </c>
    </row>
    <row r="61" spans="2:8" ht="45.75" customHeight="1" x14ac:dyDescent="0.15">
      <c r="B61" s="129"/>
      <c r="C61" s="1203" t="s">
        <v>550</v>
      </c>
      <c r="D61" s="1204"/>
      <c r="E61" s="1205"/>
      <c r="F61" s="130">
        <v>21</v>
      </c>
      <c r="G61" s="130">
        <v>28</v>
      </c>
      <c r="H61" s="131">
        <v>26</v>
      </c>
    </row>
    <row r="62" spans="2:8" ht="45.75" customHeight="1" thickBot="1" x14ac:dyDescent="0.2">
      <c r="B62" s="132"/>
      <c r="C62" s="1206" t="s">
        <v>549</v>
      </c>
      <c r="D62" s="1207"/>
      <c r="E62" s="1208"/>
      <c r="F62" s="133">
        <v>32</v>
      </c>
      <c r="G62" s="133">
        <v>23</v>
      </c>
      <c r="H62" s="134">
        <v>14</v>
      </c>
    </row>
    <row r="63" spans="2:8" ht="52.5" customHeight="1" thickBot="1" x14ac:dyDescent="0.2">
      <c r="B63" s="135"/>
      <c r="C63" s="1209" t="s">
        <v>49</v>
      </c>
      <c r="D63" s="1209"/>
      <c r="E63" s="1210"/>
      <c r="F63" s="136">
        <v>1560</v>
      </c>
      <c r="G63" s="136">
        <v>1747</v>
      </c>
      <c r="H63" s="137">
        <v>2085</v>
      </c>
    </row>
    <row r="64" spans="2:8" x14ac:dyDescent="0.15"/>
  </sheetData>
  <sheetProtection algorithmName="SHA-512" hashValue="9UUXnO+K/mJznXKjJGnv53bLsAgbnsCpXe/xhWKyDuEJ7kWYX/s9fFCEBaKz2kwOKfsqI7RRYuPA3J2FZ+5WtA==" saltValue="F8pDOo7Biqq99wPhT8Ts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184818</v>
      </c>
      <c r="E3" s="156"/>
      <c r="F3" s="157">
        <v>268375</v>
      </c>
      <c r="G3" s="158"/>
      <c r="H3" s="159"/>
    </row>
    <row r="4" spans="1:8" x14ac:dyDescent="0.15">
      <c r="A4" s="160"/>
      <c r="B4" s="161"/>
      <c r="C4" s="162"/>
      <c r="D4" s="163">
        <v>116982</v>
      </c>
      <c r="E4" s="164"/>
      <c r="F4" s="165">
        <v>119602</v>
      </c>
      <c r="G4" s="166"/>
      <c r="H4" s="167"/>
    </row>
    <row r="5" spans="1:8" x14ac:dyDescent="0.15">
      <c r="A5" s="148" t="s">
        <v>519</v>
      </c>
      <c r="B5" s="153"/>
      <c r="C5" s="154"/>
      <c r="D5" s="155">
        <v>263355</v>
      </c>
      <c r="E5" s="156"/>
      <c r="F5" s="157">
        <v>301035</v>
      </c>
      <c r="G5" s="158"/>
      <c r="H5" s="159"/>
    </row>
    <row r="6" spans="1:8" x14ac:dyDescent="0.15">
      <c r="A6" s="160"/>
      <c r="B6" s="161"/>
      <c r="C6" s="162"/>
      <c r="D6" s="163">
        <v>212146</v>
      </c>
      <c r="E6" s="164"/>
      <c r="F6" s="165">
        <v>154376</v>
      </c>
      <c r="G6" s="166"/>
      <c r="H6" s="167"/>
    </row>
    <row r="7" spans="1:8" x14ac:dyDescent="0.15">
      <c r="A7" s="148" t="s">
        <v>520</v>
      </c>
      <c r="B7" s="153"/>
      <c r="C7" s="154"/>
      <c r="D7" s="155">
        <v>737328</v>
      </c>
      <c r="E7" s="156"/>
      <c r="F7" s="157">
        <v>277467</v>
      </c>
      <c r="G7" s="158"/>
      <c r="H7" s="159"/>
    </row>
    <row r="8" spans="1:8" x14ac:dyDescent="0.15">
      <c r="A8" s="160"/>
      <c r="B8" s="161"/>
      <c r="C8" s="162"/>
      <c r="D8" s="163">
        <v>156500</v>
      </c>
      <c r="E8" s="164"/>
      <c r="F8" s="165">
        <v>128378</v>
      </c>
      <c r="G8" s="166"/>
      <c r="H8" s="167"/>
    </row>
    <row r="9" spans="1:8" x14ac:dyDescent="0.15">
      <c r="A9" s="148" t="s">
        <v>521</v>
      </c>
      <c r="B9" s="153"/>
      <c r="C9" s="154"/>
      <c r="D9" s="155">
        <v>242553</v>
      </c>
      <c r="E9" s="156"/>
      <c r="F9" s="157">
        <v>282256</v>
      </c>
      <c r="G9" s="158"/>
      <c r="H9" s="159"/>
    </row>
    <row r="10" spans="1:8" x14ac:dyDescent="0.15">
      <c r="A10" s="160"/>
      <c r="B10" s="161"/>
      <c r="C10" s="162"/>
      <c r="D10" s="163">
        <v>157709</v>
      </c>
      <c r="E10" s="164"/>
      <c r="F10" s="165">
        <v>145453</v>
      </c>
      <c r="G10" s="166"/>
      <c r="H10" s="167"/>
    </row>
    <row r="11" spans="1:8" x14ac:dyDescent="0.15">
      <c r="A11" s="148" t="s">
        <v>522</v>
      </c>
      <c r="B11" s="153"/>
      <c r="C11" s="154"/>
      <c r="D11" s="155">
        <v>379496</v>
      </c>
      <c r="E11" s="156"/>
      <c r="F11" s="157">
        <v>295341</v>
      </c>
      <c r="G11" s="158"/>
      <c r="H11" s="159"/>
    </row>
    <row r="12" spans="1:8" x14ac:dyDescent="0.15">
      <c r="A12" s="160"/>
      <c r="B12" s="161"/>
      <c r="C12" s="168"/>
      <c r="D12" s="163">
        <v>148371</v>
      </c>
      <c r="E12" s="164"/>
      <c r="F12" s="165">
        <v>137402</v>
      </c>
      <c r="G12" s="166"/>
      <c r="H12" s="167"/>
    </row>
    <row r="13" spans="1:8" x14ac:dyDescent="0.15">
      <c r="A13" s="148"/>
      <c r="B13" s="153"/>
      <c r="C13" s="169"/>
      <c r="D13" s="170">
        <v>361510</v>
      </c>
      <c r="E13" s="171"/>
      <c r="F13" s="172">
        <v>284895</v>
      </c>
      <c r="G13" s="173"/>
      <c r="H13" s="159"/>
    </row>
    <row r="14" spans="1:8" x14ac:dyDescent="0.15">
      <c r="A14" s="160"/>
      <c r="B14" s="161"/>
      <c r="C14" s="162"/>
      <c r="D14" s="163">
        <v>158342</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2.68</v>
      </c>
      <c r="C19" s="174">
        <f>ROUND(VALUE(SUBSTITUTE(実質収支比率等に係る経年分析!G$48,"▲","-")),2)</f>
        <v>2.5099999999999998</v>
      </c>
      <c r="D19" s="174">
        <f>ROUND(VALUE(SUBSTITUTE(実質収支比率等に係る経年分析!H$48,"▲","-")),2)</f>
        <v>3.72</v>
      </c>
      <c r="E19" s="174">
        <f>ROUND(VALUE(SUBSTITUTE(実質収支比率等に係る経年分析!I$48,"▲","-")),2)</f>
        <v>2.3199999999999998</v>
      </c>
      <c r="F19" s="174">
        <f>ROUND(VALUE(SUBSTITUTE(実質収支比率等に係る経年分析!J$48,"▲","-")),2)</f>
        <v>3.3</v>
      </c>
    </row>
    <row r="20" spans="1:11" x14ac:dyDescent="0.15">
      <c r="A20" s="174" t="s">
        <v>53</v>
      </c>
      <c r="B20" s="174">
        <f>ROUND(VALUE(SUBSTITUTE(実質収支比率等に係る経年分析!F$47,"▲","-")),2)</f>
        <v>23.15</v>
      </c>
      <c r="C20" s="174">
        <f>ROUND(VALUE(SUBSTITUTE(実質収支比率等に係る経年分析!G$47,"▲","-")),2)</f>
        <v>22.6</v>
      </c>
      <c r="D20" s="174">
        <f>ROUND(VALUE(SUBSTITUTE(実質収支比率等に係る経年分析!H$47,"▲","-")),2)</f>
        <v>21.83</v>
      </c>
      <c r="E20" s="174">
        <f>ROUND(VALUE(SUBSTITUTE(実質収支比率等に係る経年分析!I$47,"▲","-")),2)</f>
        <v>22.44</v>
      </c>
      <c r="F20" s="174">
        <f>ROUND(VALUE(SUBSTITUTE(実質収支比率等に係る経年分析!J$47,"▲","-")),2)</f>
        <v>22.51</v>
      </c>
    </row>
    <row r="21" spans="1:11" x14ac:dyDescent="0.15">
      <c r="A21" s="174" t="s">
        <v>54</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-0.1</v>
      </c>
      <c r="D21" s="174">
        <f>IF(ISNUMBER(VALUE(SUBSTITUTE(実質収支比率等に係る経年分析!H$49,"▲","-"))),ROUND(VALUE(SUBSTITUTE(実質収支比率等に係る経年分析!H$49,"▲","-")),2),NA())</f>
        <v>1.29</v>
      </c>
      <c r="E21" s="174">
        <f>IF(ISNUMBER(VALUE(SUBSTITUTE(実質収支比率等に係る経年分析!I$49,"▲","-"))),ROUND(VALUE(SUBSTITUTE(実質収支比率等に係る経年分析!I$49,"▲","-")),2),NA())</f>
        <v>-1.51</v>
      </c>
      <c r="F21" s="174">
        <f>IF(ISNUMBER(VALUE(SUBSTITUTE(実質収支比率等に係る経年分析!J$49,"▲","-"))),ROUND(VALUE(SUBSTITUTE(実質収支比率等に係る経年分析!J$49,"▲","-")),2),NA())</f>
        <v>0.97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町立診療所事業特別会計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2.5099999999999998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690</v>
      </c>
      <c r="E42" s="176"/>
      <c r="F42" s="176"/>
      <c r="G42" s="176">
        <f>'実質公債費比率（分子）の構造'!L$52</f>
        <v>646</v>
      </c>
      <c r="H42" s="176"/>
      <c r="I42" s="176"/>
      <c r="J42" s="176">
        <f>'実質公債費比率（分子）の構造'!M$52</f>
        <v>659</v>
      </c>
      <c r="K42" s="176"/>
      <c r="L42" s="176"/>
      <c r="M42" s="176">
        <f>'実質公債費比率（分子）の構造'!N$52</f>
        <v>613</v>
      </c>
      <c r="N42" s="176"/>
      <c r="O42" s="176"/>
      <c r="P42" s="176">
        <f>'実質公債費比率（分子）の構造'!O$52</f>
        <v>565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46</v>
      </c>
      <c r="C44" s="176"/>
      <c r="D44" s="176"/>
      <c r="E44" s="176">
        <f>'実質公債費比率（分子）の構造'!L$50</f>
        <v>46</v>
      </c>
      <c r="F44" s="176"/>
      <c r="G44" s="176"/>
      <c r="H44" s="176">
        <f>'実質公債費比率（分子）の構造'!M$50</f>
        <v>36</v>
      </c>
      <c r="I44" s="176"/>
      <c r="J44" s="176"/>
      <c r="K44" s="176">
        <f>'実質公債費比率（分子）の構造'!N$50</f>
        <v>32</v>
      </c>
      <c r="L44" s="176"/>
      <c r="M44" s="176"/>
      <c r="N44" s="176">
        <f>'実質公債費比率（分子）の構造'!O$50</f>
        <v>27</v>
      </c>
      <c r="O44" s="176"/>
      <c r="P44" s="176"/>
    </row>
    <row r="45" spans="1:16" x14ac:dyDescent="0.15">
      <c r="A45" s="176" t="s">
        <v>63</v>
      </c>
      <c r="B45" s="176">
        <f>'実質公債費比率（分子）の構造'!K$49</f>
        <v>13</v>
      </c>
      <c r="C45" s="176"/>
      <c r="D45" s="176"/>
      <c r="E45" s="176">
        <f>'実質公債費比率（分子）の構造'!L$49</f>
        <v>13</v>
      </c>
      <c r="F45" s="176"/>
      <c r="G45" s="176"/>
      <c r="H45" s="176">
        <f>'実質公債費比率（分子）の構造'!M$49</f>
        <v>14</v>
      </c>
      <c r="I45" s="176"/>
      <c r="J45" s="176"/>
      <c r="K45" s="176">
        <f>'実質公債費比率（分子）の構造'!N$49</f>
        <v>13</v>
      </c>
      <c r="L45" s="176"/>
      <c r="M45" s="176"/>
      <c r="N45" s="176">
        <f>'実質公債費比率（分子）の構造'!O$49</f>
        <v>13</v>
      </c>
      <c r="O45" s="176"/>
      <c r="P45" s="176"/>
    </row>
    <row r="46" spans="1:16" x14ac:dyDescent="0.15">
      <c r="A46" s="176" t="s">
        <v>64</v>
      </c>
      <c r="B46" s="176">
        <f>'実質公債費比率（分子）の構造'!K$48</f>
        <v>100</v>
      </c>
      <c r="C46" s="176"/>
      <c r="D46" s="176"/>
      <c r="E46" s="176">
        <f>'実質公債費比率（分子）の構造'!L$48</f>
        <v>87</v>
      </c>
      <c r="F46" s="176"/>
      <c r="G46" s="176"/>
      <c r="H46" s="176">
        <f>'実質公債費比率（分子）の構造'!M$48</f>
        <v>98</v>
      </c>
      <c r="I46" s="176"/>
      <c r="J46" s="176"/>
      <c r="K46" s="176">
        <f>'実質公債費比率（分子）の構造'!N$48</f>
        <v>103</v>
      </c>
      <c r="L46" s="176"/>
      <c r="M46" s="176"/>
      <c r="N46" s="176">
        <f>'実質公債費比率（分子）の構造'!O$48</f>
        <v>119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850</v>
      </c>
      <c r="C49" s="176"/>
      <c r="D49" s="176"/>
      <c r="E49" s="176">
        <f>'実質公債費比率（分子）の構造'!L$45</f>
        <v>778</v>
      </c>
      <c r="F49" s="176"/>
      <c r="G49" s="176"/>
      <c r="H49" s="176">
        <f>'実質公債費比率（分子）の構造'!M$45</f>
        <v>783</v>
      </c>
      <c r="I49" s="176"/>
      <c r="J49" s="176"/>
      <c r="K49" s="176">
        <f>'実質公債費比率（分子）の構造'!N$45</f>
        <v>721</v>
      </c>
      <c r="L49" s="176"/>
      <c r="M49" s="176"/>
      <c r="N49" s="176">
        <f>'実質公債費比率（分子）の構造'!O$45</f>
        <v>655</v>
      </c>
      <c r="O49" s="176"/>
      <c r="P49" s="176"/>
    </row>
    <row r="50" spans="1:16" x14ac:dyDescent="0.15">
      <c r="A50" s="176" t="s">
        <v>67</v>
      </c>
      <c r="B50" s="176" t="e">
        <f>NA()</f>
        <v>#N/A</v>
      </c>
      <c r="C50" s="176">
        <f>IF(ISNUMBER('実質公債費比率（分子）の構造'!K$53),'実質公債費比率（分子）の構造'!K$53,NA())</f>
        <v>319</v>
      </c>
      <c r="D50" s="176" t="e">
        <f>NA()</f>
        <v>#N/A</v>
      </c>
      <c r="E50" s="176" t="e">
        <f>NA()</f>
        <v>#N/A</v>
      </c>
      <c r="F50" s="176">
        <f>IF(ISNUMBER('実質公債費比率（分子）の構造'!L$53),'実質公債費比率（分子）の構造'!L$53,NA())</f>
        <v>278</v>
      </c>
      <c r="G50" s="176" t="e">
        <f>NA()</f>
        <v>#N/A</v>
      </c>
      <c r="H50" s="176" t="e">
        <f>NA()</f>
        <v>#N/A</v>
      </c>
      <c r="I50" s="176">
        <f>IF(ISNUMBER('実質公債費比率（分子）の構造'!M$53),'実質公債費比率（分子）の構造'!M$53,NA())</f>
        <v>272</v>
      </c>
      <c r="J50" s="176" t="e">
        <f>NA()</f>
        <v>#N/A</v>
      </c>
      <c r="K50" s="176" t="e">
        <f>NA()</f>
        <v>#N/A</v>
      </c>
      <c r="L50" s="176">
        <f>IF(ISNUMBER('実質公債費比率（分子）の構造'!N$53),'実質公債費比率（分子）の構造'!N$53,NA())</f>
        <v>256</v>
      </c>
      <c r="M50" s="176" t="e">
        <f>NA()</f>
        <v>#N/A</v>
      </c>
      <c r="N50" s="176" t="e">
        <f>NA()</f>
        <v>#N/A</v>
      </c>
      <c r="O50" s="176">
        <f>IF(ISNUMBER('実質公債費比率（分子）の構造'!O$53),'実質公債費比率（分子）の構造'!O$53,NA())</f>
        <v>249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4417</v>
      </c>
      <c r="E56" s="175"/>
      <c r="F56" s="175"/>
      <c r="G56" s="175">
        <f>'将来負担比率（分子）の構造'!J$52</f>
        <v>4409</v>
      </c>
      <c r="H56" s="175"/>
      <c r="I56" s="175"/>
      <c r="J56" s="175">
        <f>'将来負担比率（分子）の構造'!K$52</f>
        <v>3931</v>
      </c>
      <c r="K56" s="175"/>
      <c r="L56" s="175"/>
      <c r="M56" s="175">
        <f>'将来負担比率（分子）の構造'!L$52</f>
        <v>4016</v>
      </c>
      <c r="N56" s="175"/>
      <c r="O56" s="175"/>
      <c r="P56" s="175">
        <f>'将来負担比率（分子）の構造'!M$52</f>
        <v>4177</v>
      </c>
    </row>
    <row r="57" spans="1:16" x14ac:dyDescent="0.15">
      <c r="A57" s="175" t="s">
        <v>42</v>
      </c>
      <c r="B57" s="175"/>
      <c r="C57" s="175"/>
      <c r="D57" s="175">
        <f>'将来負担比率（分子）の構造'!I$51</f>
        <v>401</v>
      </c>
      <c r="E57" s="175"/>
      <c r="F57" s="175"/>
      <c r="G57" s="175">
        <f>'将来負担比率（分子）の構造'!J$51</f>
        <v>453</v>
      </c>
      <c r="H57" s="175"/>
      <c r="I57" s="175"/>
      <c r="J57" s="175">
        <f>'将来負担比率（分子）の構造'!K$51</f>
        <v>489</v>
      </c>
      <c r="K57" s="175"/>
      <c r="L57" s="175"/>
      <c r="M57" s="175">
        <f>'将来負担比率（分子）の構造'!L$51</f>
        <v>461</v>
      </c>
      <c r="N57" s="175"/>
      <c r="O57" s="175"/>
      <c r="P57" s="175">
        <f>'将来負担比率（分子）の構造'!M$51</f>
        <v>407</v>
      </c>
    </row>
    <row r="58" spans="1:16" x14ac:dyDescent="0.15">
      <c r="A58" s="175" t="s">
        <v>41</v>
      </c>
      <c r="B58" s="175"/>
      <c r="C58" s="175"/>
      <c r="D58" s="175">
        <f>'将来負担比率（分子）の構造'!I$50</f>
        <v>1627</v>
      </c>
      <c r="E58" s="175"/>
      <c r="F58" s="175"/>
      <c r="G58" s="175">
        <f>'将来負担比率（分子）の構造'!J$50</f>
        <v>1564</v>
      </c>
      <c r="H58" s="175"/>
      <c r="I58" s="175"/>
      <c r="J58" s="175">
        <f>'将来負担比率（分子）の構造'!K$50</f>
        <v>1829</v>
      </c>
      <c r="K58" s="175"/>
      <c r="L58" s="175"/>
      <c r="M58" s="175">
        <f>'将来負担比率（分子）の構造'!L$50</f>
        <v>2042</v>
      </c>
      <c r="N58" s="175"/>
      <c r="O58" s="175"/>
      <c r="P58" s="175">
        <f>'将来負担比率（分子）の構造'!M$50</f>
        <v>2357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314</v>
      </c>
      <c r="C62" s="175"/>
      <c r="D62" s="175"/>
      <c r="E62" s="175">
        <f>'将来負担比率（分子）の構造'!J$45</f>
        <v>285</v>
      </c>
      <c r="F62" s="175"/>
      <c r="G62" s="175"/>
      <c r="H62" s="175">
        <f>'将来負担比率（分子）の構造'!K$45</f>
        <v>230</v>
      </c>
      <c r="I62" s="175"/>
      <c r="J62" s="175"/>
      <c r="K62" s="175">
        <f>'将来負担比率（分子）の構造'!L$45</f>
        <v>248</v>
      </c>
      <c r="L62" s="175"/>
      <c r="M62" s="175"/>
      <c r="N62" s="175">
        <f>'将来負担比率（分子）の構造'!M$45</f>
        <v>222</v>
      </c>
      <c r="O62" s="175"/>
      <c r="P62" s="175"/>
    </row>
    <row r="63" spans="1:16" x14ac:dyDescent="0.15">
      <c r="A63" s="175" t="s">
        <v>34</v>
      </c>
      <c r="B63" s="175">
        <f>'将来負担比率（分子）の構造'!I$44</f>
        <v>67</v>
      </c>
      <c r="C63" s="175"/>
      <c r="D63" s="175"/>
      <c r="E63" s="175">
        <f>'将来負担比率（分子）の構造'!J$44</f>
        <v>58</v>
      </c>
      <c r="F63" s="175"/>
      <c r="G63" s="175"/>
      <c r="H63" s="175">
        <f>'将来負担比率（分子）の構造'!K$44</f>
        <v>45</v>
      </c>
      <c r="I63" s="175"/>
      <c r="J63" s="175"/>
      <c r="K63" s="175">
        <f>'将来負担比率（分子）の構造'!L$44</f>
        <v>32</v>
      </c>
      <c r="L63" s="175"/>
      <c r="M63" s="175"/>
      <c r="N63" s="175">
        <f>'将来負担比率（分子）の構造'!M$44</f>
        <v>20</v>
      </c>
      <c r="O63" s="175"/>
      <c r="P63" s="175"/>
    </row>
    <row r="64" spans="1:16" x14ac:dyDescent="0.15">
      <c r="A64" s="175" t="s">
        <v>33</v>
      </c>
      <c r="B64" s="175">
        <f>'将来負担比率（分子）の構造'!I$43</f>
        <v>1000</v>
      </c>
      <c r="C64" s="175"/>
      <c r="D64" s="175"/>
      <c r="E64" s="175">
        <f>'将来負担比率（分子）の構造'!J$43</f>
        <v>957</v>
      </c>
      <c r="F64" s="175"/>
      <c r="G64" s="175"/>
      <c r="H64" s="175">
        <f>'将来負担比率（分子）の構造'!K$43</f>
        <v>1125</v>
      </c>
      <c r="I64" s="175"/>
      <c r="J64" s="175"/>
      <c r="K64" s="175">
        <f>'将来負担比率（分子）の構造'!L$43</f>
        <v>1019</v>
      </c>
      <c r="L64" s="175"/>
      <c r="M64" s="175"/>
      <c r="N64" s="175">
        <f>'将来負担比率（分子）の構造'!M$43</f>
        <v>978</v>
      </c>
      <c r="O64" s="175"/>
      <c r="P64" s="175"/>
    </row>
    <row r="65" spans="1:16" x14ac:dyDescent="0.15">
      <c r="A65" s="175" t="s">
        <v>32</v>
      </c>
      <c r="B65" s="175">
        <f>'将来負担比率（分子）の構造'!I$42</f>
        <v>104</v>
      </c>
      <c r="C65" s="175"/>
      <c r="D65" s="175"/>
      <c r="E65" s="175">
        <f>'将来負担比率（分子）の構造'!J$42</f>
        <v>95</v>
      </c>
      <c r="F65" s="175"/>
      <c r="G65" s="175"/>
      <c r="H65" s="175">
        <f>'将来負担比率（分子）の構造'!K$42</f>
        <v>87</v>
      </c>
      <c r="I65" s="175"/>
      <c r="J65" s="175"/>
      <c r="K65" s="175">
        <f>'将来負担比率（分子）の構造'!L$42</f>
        <v>69</v>
      </c>
      <c r="L65" s="175"/>
      <c r="M65" s="175"/>
      <c r="N65" s="175">
        <f>'将来負担比率（分子）の構造'!M$42</f>
        <v>61</v>
      </c>
      <c r="O65" s="175"/>
      <c r="P65" s="175"/>
    </row>
    <row r="66" spans="1:16" x14ac:dyDescent="0.15">
      <c r="A66" s="175" t="s">
        <v>31</v>
      </c>
      <c r="B66" s="175">
        <f>'将来負担比率（分子）の構造'!I$41</f>
        <v>5775</v>
      </c>
      <c r="C66" s="175"/>
      <c r="D66" s="175"/>
      <c r="E66" s="175">
        <f>'将来負担比率（分子）の構造'!J$41</f>
        <v>5408</v>
      </c>
      <c r="F66" s="175"/>
      <c r="G66" s="175"/>
      <c r="H66" s="175">
        <f>'将来負担比率（分子）の構造'!K$41</f>
        <v>5797</v>
      </c>
      <c r="I66" s="175"/>
      <c r="J66" s="175"/>
      <c r="K66" s="175">
        <f>'将来負担比率（分子）の構造'!L$41</f>
        <v>5404</v>
      </c>
      <c r="L66" s="175"/>
      <c r="M66" s="175"/>
      <c r="N66" s="175">
        <f>'将来負担比率（分子）の構造'!M$41</f>
        <v>5259</v>
      </c>
      <c r="O66" s="175"/>
      <c r="P66" s="175"/>
    </row>
    <row r="67" spans="1:16" x14ac:dyDescent="0.15">
      <c r="A67" s="175" t="s">
        <v>71</v>
      </c>
      <c r="B67" s="175" t="e">
        <f>NA()</f>
        <v>#N/A</v>
      </c>
      <c r="C67" s="175">
        <f>IF(ISNUMBER('将来負担比率（分子）の構造'!I$53), IF('将来負担比率（分子）の構造'!I$53 &lt; 0, 0, '将来負担比率（分子）の構造'!I$53), NA())</f>
        <v>816</v>
      </c>
      <c r="D67" s="175" t="e">
        <f>NA()</f>
        <v>#N/A</v>
      </c>
      <c r="E67" s="175" t="e">
        <f>NA()</f>
        <v>#N/A</v>
      </c>
      <c r="F67" s="175">
        <f>IF(ISNUMBER('将来負担比率（分子）の構造'!J$53), IF('将来負担比率（分子）の構造'!J$53 &lt; 0, 0, '将来負担比率（分子）の構造'!J$53), NA())</f>
        <v>378</v>
      </c>
      <c r="G67" s="175" t="e">
        <f>NA()</f>
        <v>#N/A</v>
      </c>
      <c r="H67" s="175" t="e">
        <f>NA()</f>
        <v>#N/A</v>
      </c>
      <c r="I67" s="175">
        <f>IF(ISNUMBER('将来負担比率（分子）の構造'!K$53), IF('将来負担比率（分子）の構造'!K$53 &lt; 0, 0, '将来負担比率（分子）の構造'!K$53), NA())</f>
        <v>1036</v>
      </c>
      <c r="J67" s="175" t="e">
        <f>NA()</f>
        <v>#N/A</v>
      </c>
      <c r="K67" s="175" t="e">
        <f>NA()</f>
        <v>#N/A</v>
      </c>
      <c r="L67" s="175">
        <f>IF(ISNUMBER('将来負担比率（分子）の構造'!L$53), IF('将来負担比率（分子）の構造'!L$53 &lt; 0, 0, '将来負担比率（分子）の構造'!L$53), NA())</f>
        <v>254</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654</v>
      </c>
      <c r="C72" s="179">
        <f>基金残高に係る経年分析!G55</f>
        <v>654</v>
      </c>
      <c r="D72" s="179">
        <f>基金残高に係る経年分析!H55</f>
        <v>654</v>
      </c>
    </row>
    <row r="73" spans="1:16" x14ac:dyDescent="0.15">
      <c r="A73" s="178" t="s">
        <v>74</v>
      </c>
      <c r="B73" s="179">
        <f>基金残高に係る経年分析!F56</f>
        <v>120</v>
      </c>
      <c r="C73" s="179">
        <f>基金残高に係る経年分析!G56</f>
        <v>120</v>
      </c>
      <c r="D73" s="179">
        <f>基金残高に係る経年分析!H56</f>
        <v>120</v>
      </c>
    </row>
    <row r="74" spans="1:16" x14ac:dyDescent="0.15">
      <c r="A74" s="178" t="s">
        <v>75</v>
      </c>
      <c r="B74" s="179">
        <f>基金残高に係る経年分析!F57</f>
        <v>786</v>
      </c>
      <c r="C74" s="179">
        <f>基金残高に係る経年分析!G57</f>
        <v>973</v>
      </c>
      <c r="D74" s="179">
        <f>基金残高に係る経年分析!H57</f>
        <v>1311</v>
      </c>
    </row>
  </sheetData>
  <sheetProtection algorithmName="SHA-512" hashValue="2ZZB2KvDoMAEMpV+j+t+PURKw6fHaBToWUcNCsIa+NpxBVI774dvLRGVo5Pv5VOvnqW6wpOAtw9m/WC2Fva8WA==" saltValue="iVE4Lp3MYr/AuASTYSV+i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2025-03-13T08:14:20Z</cp:lastPrinted>
  <dcterms:created xsi:type="dcterms:W3CDTF">2025-02-19T00:12:19Z</dcterms:created>
  <dcterms:modified xsi:type="dcterms:W3CDTF">2025-03-13T08:15:11Z</dcterms:modified>
  <cp:category/>
</cp:coreProperties>
</file>