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
    </mc:Choice>
  </mc:AlternateContent>
  <xr:revisionPtr revIDLastSave="0" documentId="13_ncr:1_{66866A02-8F66-40E6-B438-8032420C7799}"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P23" i="12"/>
  <c r="AF23" i="12"/>
  <c r="AA23" i="12"/>
  <c r="V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CO34" i="10" l="1"/>
</calcChain>
</file>

<file path=xl/sharedStrings.xml><?xml version="1.0" encoding="utf-8"?>
<sst xmlns="http://schemas.openxmlformats.org/spreadsheetml/2006/main" count="1091" uniqueCount="599">
  <si>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</si>
  <si>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</si>
  <si>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</si>
  <si>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</si>
  <si>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</si>
  <si>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</si>
  <si>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</si>
  <si>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</si>
  <si>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</si>
  <si>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</si>
  <si>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</si>
  <si>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</si>
  <si>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</si>
  <si>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</si>
  <si>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</si>
  <si>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</si>
  <si>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</si>
  <si>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</si>
  <si>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</si>
  <si>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</si>
  <si>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</si>
  <si>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</si>
  <si>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</si>
  <si>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</si>
  <si>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</si>
  <si>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</si>
  <si>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</si>
  <si>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</si>
  <si>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</si>
  <si>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</si>
  <si>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</si>
  <si>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</si>
  <si>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</si>
  <si>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</si>
  <si>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</si>
  <si>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</si>
  <si>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</si>
  <si>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</si>
  <si>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</si>
  <si>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</si>
  <si>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</si>
  <si>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</si>
  <si>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</si>
  <si>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</si>
  <si>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</si>
  <si>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</si>
  <si>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</si>
  <si>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</si>
  <si>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</si>
  <si>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</si>
  <si>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</si>
  <si>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</si>
  <si>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</si>
  <si>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</si>
  <si>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</si>
  <si>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</si>
  <si>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</si>
  <si>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</si>
  <si>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</si>
  <si>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</si>
  <si>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</si>
  <si>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</si>
  <si>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</si>
  <si>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</si>
  <si>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</si>
  <si>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</si>
  <si>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</si>
  <si>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</si>
  <si>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</si>
  <si>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</si>
  <si>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</si>
  <si>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</si>
  <si>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</si>
  <si>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</si>
  <si>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</si>
  <si>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</si>
  <si>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</si>
  <si>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</si>
  <si>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</si>
  <si>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</si>
  <si>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</si>
  <si>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</si>
  <si>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</si>
  <si>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</si>
  <si>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</si>
  <si>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</si>
  <si>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</si>
  <si>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</si>
  <si>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</si>
  <si>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</si>
  <si>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</si>
  <si>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</si>
  <si>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</si>
  <si>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</si>
  <si>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</si>
  <si>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</si>
  <si>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</si>
  <si>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</si>
  <si>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</si>
  <si>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</si>
  <si>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南富良野町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</si>
  <si>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</si>
  <si>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</si>
  <si>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</si>
  <si>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</si>
  <si>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</si>
  <si>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</si>
  <si>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</si>
  <si>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</si>
  <si>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</si>
  <si>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</si>
  <si>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</si>
  <si>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</si>
  <si>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</si>
  <si>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</si>
  <si>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</si>
  <si>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</si>
  <si>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</si>
  <si>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</si>
  <si>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</si>
  <si>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</si>
  <si>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</si>
  <si>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</si>
  <si>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</si>
  <si>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</si>
  <si>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</si>
  <si>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</si>
  <si>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</si>
  <si>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</si>
  <si>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</si>
  <si>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</si>
  <si>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</si>
  <si>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</si>
  <si>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</si>
  <si>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</si>
  <si>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</si>
  <si>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</si>
  <si>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</si>
  <si>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</si>
  <si>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</si>
  <si>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</si>
  <si>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</si>
  <si>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</si>
  <si>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</si>
  <si>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</si>
  <si>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</si>
  <si>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</si>
  <si>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</si>
  <si>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</si>
  <si>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</si>
  <si>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</si>
  <si>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</si>
  <si>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</si>
  <si>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</si>
  <si>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</si>
  <si>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</si>
  <si>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</si>
  <si>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</si>
  <si>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</si>
  <si>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</si>
  <si>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</si>
  <si>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</si>
  <si>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</si>
  <si>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</si>
  <si>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</si>
  <si>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</si>
  <si>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</si>
  <si>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</si>
  <si>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</si>
  <si>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</si>
  <si>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</si>
  <si>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</si>
  <si>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</si>
  <si>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</si>
  <si>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</si>
  <si>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</si>
  <si>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</si>
  <si>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</si>
  <si>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</si>
  <si>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</si>
  <si>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</si>
  <si>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</si>
  <si>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</si>
  <si>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</si>
  <si>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</si>
  <si>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</si>
  <si>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</si>
  <si>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</si>
  <si>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</si>
  <si>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</si>
  <si>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</si>
  <si>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</si>
  <si>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</si>
  <si>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</si>
  <si>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</si>
  <si>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</si>
  <si>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</si>
  <si>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</si>
  <si>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</si>
  <si>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</si>
  <si>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</si>
  <si>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</si>
  <si>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</si>
  <si>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</si>
  <si>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</si>
  <si>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</si>
  <si>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</si>
  <si>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</si>
  <si>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</si>
  <si>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</si>
  <si>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</si>
  <si>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</si>
  <si>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</si>
  <si>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</si>
  <si>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</si>
  <si>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</si>
  <si>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</si>
  <si>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</si>
  <si>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</si>
  <si>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</si>
  <si>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</si>
  <si>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北海道南富良野町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</si>
  <si>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</si>
  <si>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</si>
  <si>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</si>
  <si>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</si>
  <si>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</si>
  <si>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</si>
  <si>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</si>
  <si>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</si>
  <si>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</si>
  <si>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</si>
  <si>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</si>
  <si>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</si>
  <si>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</si>
  <si>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</si>
  <si>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</si>
  <si>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</si>
  <si>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</si>
  <si>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</si>
  <si>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</si>
  <si>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</si>
  <si>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</si>
  <si>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</si>
  <si>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</si>
  <si>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</si>
  <si>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</si>
  <si>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</si>
  <si>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</si>
  <si>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</si>
  <si>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</si>
  <si>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</si>
  <si>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</si>
  <si>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</si>
  <si>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</si>
  <si>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</si>
  <si>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</si>
  <si>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</si>
  <si>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</si>
  <si>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</si>
  <si>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</si>
  <si>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</si>
  <si>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</si>
  <si>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</si>
  <si>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</si>
  <si>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</si>
  <si>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</si>
  <si>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</si>
  <si>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</si>
  <si>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</si>
  <si>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</si>
  <si>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</si>
  <si>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</si>
  <si>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</si>
  <si>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</si>
  <si>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</si>
  <si>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</si>
  <si>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</si>
  <si>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</si>
  <si>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</si>
  <si>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</si>
  <si>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</si>
  <si>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</si>
  <si>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</si>
  <si>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</si>
  <si>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</si>
  <si>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</si>
  <si>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</si>
  <si>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</si>
  <si>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</si>
  <si>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</si>
  <si>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</si>
  <si>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</si>
  <si>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</si>
  <si>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</si>
  <si>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</si>
  <si>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</si>
  <si>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</si>
  <si>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</si>
  <si>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</si>
  <si>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</si>
  <si>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</si>
  <si>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</si>
  <si>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</si>
  <si>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</si>
  <si>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</si>
  <si>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</si>
  <si>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</si>
  <si>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</si>
  <si>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</si>
  <si>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</si>
  <si>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</si>
  <si>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</si>
  <si>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</si>
  <si>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</si>
  <si>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</si>
  <si>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</si>
  <si>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</si>
  <si>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</si>
  <si>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</si>
  <si>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</si>
  <si>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</si>
  <si>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</si>
  <si>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</si>
  <si>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</si>
  <si>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</si>
  <si>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</si>
  <si>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</si>
  <si>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</si>
  <si>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</si>
  <si>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</si>
  <si>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</si>
  <si>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</si>
  <si>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</si>
  <si>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</si>
  <si>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</si>
  <si>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</si>
  <si>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</si>
  <si>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</si>
  <si>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</si>
  <si>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</si>
  <si>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</si>
  <si>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</si>
  <si>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</si>
  <si>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</si>
  <si>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</si>
  <si>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</si>
  <si>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</si>
  <si>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</si>
  <si>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</si>
  <si>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</si>
  <si>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</si>
  <si>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</si>
  <si>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</si>
  <si>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</si>
  <si>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</si>
  <si>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</si>
  <si>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</si>
  <si>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</si>
  <si>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</si>
  <si>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</si>
  <si>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</si>
  <si>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</si>
  <si>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</si>
  <si>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</si>
  <si>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</si>
  <si>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</si>
  <si>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</si>
  <si>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</si>
  <si>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</si>
  <si>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</si>
  <si>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</si>
  <si>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</si>
  <si>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北海道南富良野町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</si>
  <si>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</si>
  <si>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</si>
  <si>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</si>
  <si>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</si>
  <si>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</si>
  <si>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</si>
  <si>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</si>
  <si>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</si>
  <si>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</si>
  <si>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</si>
  <si>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</si>
  <si>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</si>
  <si>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</si>
  <si>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</si>
  <si>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</si>
  <si>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</si>
  <si>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</si>
  <si>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</si>
  <si>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</si>
  <si>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</si>
  <si>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</si>
  <si>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</si>
  <si>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</si>
  <si>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</si>
  <si>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</si>
  <si>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</si>
  <si>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</si>
  <si>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</si>
  <si>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</si>
  <si>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</si>
  <si>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</si>
  <si>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</si>
  <si>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</si>
  <si>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</si>
  <si>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</si>
  <si>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</si>
  <si>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</si>
  <si>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</si>
  <si>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</si>
  <si>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</si>
  <si>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</si>
  <si>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</si>
  <si>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</si>
  <si>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</si>
  <si>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</si>
  <si>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</si>
  <si>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</si>
  <si>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</si>
  <si>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</si>
  <si>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</si>
  <si>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</si>
  <si>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</si>
  <si>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</si>
  <si>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</si>
  <si>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</si>
  <si>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</si>
  <si>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</si>
  <si>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</si>
  <si>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</si>
  <si>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</si>
  <si>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</si>
  <si>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</si>
  <si>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</si>
  <si>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</si>
  <si>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</si>
  <si>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</si>
  <si>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</si>
  <si>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</si>
  <si>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</si>
  <si>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</si>
  <si>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</si>
  <si>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</si>
  <si>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</si>
  <si>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</si>
  <si>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</si>
  <si>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</si>
  <si>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</si>
  <si>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</si>
  <si>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</si>
  <si>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</si>
  <si>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</si>
  <si>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</si>
  <si>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</si>
  <si>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</si>
  <si>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</si>
  <si>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</si>
  <si>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</si>
  <si>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</si>
  <si>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</si>
  <si>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</si>
  <si>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</si>
  <si>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</si>
  <si>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</si>
  <si>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</si>
  <si>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</si>
  <si>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</si>
  <si>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</si>
  <si>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</si>
  <si>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</si>
  <si>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</si>
  <si>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</si>
  <si>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</si>
  <si>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</si>
  <si>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</si>
  <si>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</si>
  <si>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</si>
  <si>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</si>
  <si>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</si>
  <si>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</si>
  <si>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</si>
  <si>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</si>
  <si>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</si>
  <si>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</si>
  <si>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</si>
  <si>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</si>
  <si>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</si>
  <si>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</si>
  <si>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</si>
  <si>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</si>
  <si>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</si>
  <si>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</si>
  <si>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</si>
  <si>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</si>
  <si>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</si>
  <si>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</si>
  <si>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</si>
  <si>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</si>
  <si>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</si>
  <si>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</si>
  <si>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</si>
  <si>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</si>
  <si>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</si>
  <si>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</si>
  <si>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</si>
  <si>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</si>
  <si>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</si>
  <si>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</si>
  <si>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</si>
  <si>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</si>
  <si>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</si>
  <si>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</si>
  <si>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</si>
  <si>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</si>
  <si>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</si>
  <si>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</si>
  <si>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</si>
  <si>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</si>
  <si>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</si>
  <si>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</si>
  <si>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</si>
  <si>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</si>
  <si>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</si>
  <si>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</si>
  <si>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</si>
  <si>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</si>
  <si>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</si>
  <si>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</si>
  <si>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</si>
  <si>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</si>
  <si>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</si>
  <si>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</si>
  <si>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</si>
  <si>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</si>
  <si>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</si>
  <si>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</si>
  <si>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</si>
  <si>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</si>
  <si>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</si>
  <si>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</si>
  <si>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</si>
  <si>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</si>
  <si>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</si>
  <si>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</si>
  <si>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</si>
  <si>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</si>
  <si>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</si>
  <si>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</si>
  <si>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</si>
  <si>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</si>
  <si>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</si>
  <si>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</si>
  <si>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</si>
  <si>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</si>
  <si>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</si>
  <si>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</si>
  <si>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</si>
  <si>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5.22</t>
  </si>
  <si>
    <t>▲ 0.10</t>
  </si>
  <si>
    <t>▲ 1.51</t>
  </si>
  <si>
    <t>一般会計</t>
  </si>
  <si>
    <t>介護保険特別会計</t>
  </si>
  <si>
    <t>国民健康保険事業特別会計</t>
  </si>
  <si>
    <t>簡易水道事業特別会計</t>
  </si>
  <si>
    <t>町立診療所事業特別会計</t>
  </si>
  <si>
    <t>公共下水道事業特別会計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</si>
  <si>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</si>
  <si>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</si>
  <si>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</si>
  <si>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</si>
  <si>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</si>
  <si>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</si>
  <si>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</si>
  <si>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</si>
  <si>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</si>
  <si>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公共施設等整備基金</t>
    <rPh sb="0" eb="2">
      <t>コウキョウ</t>
    </rPh>
    <rPh sb="2" eb="5">
      <t>シセツナド</t>
    </rPh>
    <rPh sb="5" eb="7">
      <t>セイビ</t>
    </rPh>
    <rPh sb="7" eb="9">
      <t>キキン</t>
    </rPh>
    <phoneticPr fontId="5"/>
  </si>
  <si>
    <t>まちづくり応援基金</t>
    <rPh sb="5" eb="7">
      <t>オウエン</t>
    </rPh>
    <rPh sb="7" eb="9">
      <t>キキン</t>
    </rPh>
    <phoneticPr fontId="5"/>
  </si>
  <si>
    <t>地域福祉基金</t>
    <rPh sb="0" eb="2">
      <t>チイキ</t>
    </rPh>
    <rPh sb="2" eb="4">
      <t>フクシ</t>
    </rPh>
    <rPh sb="4" eb="6">
      <t>キキン</t>
    </rPh>
    <phoneticPr fontId="5"/>
  </si>
  <si>
    <t>中山間ふるさと・水と土保全基金</t>
    <rPh sb="0" eb="1">
      <t>チュウ</t>
    </rPh>
    <rPh sb="1" eb="3">
      <t>サンカン</t>
    </rPh>
    <rPh sb="8" eb="9">
      <t>ミズ</t>
    </rPh>
    <rPh sb="10" eb="11">
      <t>ツチ</t>
    </rPh>
    <rPh sb="11" eb="13">
      <t>ホゼン</t>
    </rPh>
    <rPh sb="13" eb="15">
      <t>キキン</t>
    </rPh>
    <phoneticPr fontId="5"/>
  </si>
  <si>
    <t>森林環境譲与税基金</t>
    <rPh sb="0" eb="2">
      <t>シンリン</t>
    </rPh>
    <rPh sb="2" eb="4">
      <t>カンキョウ</t>
    </rPh>
    <rPh sb="4" eb="6">
      <t>ジョウヨ</t>
    </rPh>
    <rPh sb="6" eb="7">
      <t>ゼイ</t>
    </rPh>
    <rPh sb="7" eb="9">
      <t>キキン</t>
    </rPh>
    <phoneticPr fontId="5"/>
  </si>
  <si>
    <t>南富良野町振興公社</t>
    <rPh sb="0" eb="5">
      <t>ミナミフラノチョウ</t>
    </rPh>
    <rPh sb="5" eb="7">
      <t>シンコウ</t>
    </rPh>
    <rPh sb="7" eb="9">
      <t>コウシャ</t>
    </rPh>
    <phoneticPr fontId="2"/>
  </si>
  <si>
    <t>富良野広域連合</t>
    <rPh sb="0" eb="7">
      <t>フラノコウイキレンゴウ</t>
    </rPh>
    <phoneticPr fontId="2"/>
  </si>
  <si>
    <t>-</t>
    <phoneticPr fontId="2"/>
  </si>
  <si>
    <t>上川教育研修センター</t>
    <rPh sb="0" eb="2">
      <t>カミカワ</t>
    </rPh>
    <rPh sb="2" eb="4">
      <t>キョウイク</t>
    </rPh>
    <rPh sb="4" eb="6">
      <t>ケンシュウ</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</si>
  <si>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</si>
  <si>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</si>
  <si>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</si>
  <si>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</si>
  <si>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</si>
  <si>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</si>
  <si>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</si>
  <si>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</si>
  <si>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</si>
  <si>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</si>
  <si>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老朽化した施設が多く存在していることから有形固定資産減価償却率が増加しているが、地方債残高が減少したことにより将来負担比率は減少した。</t>
    <rPh sb="0" eb="3">
      <t>ロウキュウカ</t>
    </rPh>
    <rPh sb="5" eb="7">
      <t>シセツ</t>
    </rPh>
    <rPh sb="8" eb="9">
      <t>オオ</t>
    </rPh>
    <rPh sb="10" eb="12">
      <t>ソンザイ</t>
    </rPh>
    <rPh sb="20" eb="22">
      <t>ユウケイ</t>
    </rPh>
    <rPh sb="22" eb="24">
      <t>コテイ</t>
    </rPh>
    <rPh sb="24" eb="26">
      <t>シサン</t>
    </rPh>
    <rPh sb="26" eb="28">
      <t>ゲンカ</t>
    </rPh>
    <rPh sb="28" eb="30">
      <t>ショウキャク</t>
    </rPh>
    <rPh sb="30" eb="31">
      <t>リツ</t>
    </rPh>
    <rPh sb="32" eb="34">
      <t>ゾウカ</t>
    </rPh>
    <rPh sb="40" eb="43">
      <t>チホウサイ</t>
    </rPh>
    <rPh sb="43" eb="45">
      <t>ザンダカ</t>
    </rPh>
    <rPh sb="46" eb="48">
      <t>ゲンショウ</t>
    </rPh>
    <rPh sb="55" eb="57">
      <t>ショウライ</t>
    </rPh>
    <rPh sb="57" eb="59">
      <t>フタン</t>
    </rPh>
    <rPh sb="59" eb="61">
      <t>ヒリツ</t>
    </rPh>
    <rPh sb="62" eb="64">
      <t>ゲンショウシセツオオソンザイユウケイコテイシサンゲンカショウキャクリツゾウカチホウサイザンダカゲンショウショウライフタンヒリツゲンショウ</t>
    </rPh>
    <phoneticPr fontId="5"/>
  </si>
  <si>
    <t>公債費の償還額が前年より減少したことにより公債比率は減少し、償還額より起債借入額が少ないため将来負担比率も併せて減少した。</t>
    <rPh sb="0" eb="2">
      <t>コウサイ</t>
    </rPh>
    <rPh sb="2" eb="3">
      <t>ヒ</t>
    </rPh>
    <rPh sb="4" eb="6">
      <t>ショウカン</t>
    </rPh>
    <rPh sb="6" eb="7">
      <t>ガク</t>
    </rPh>
    <rPh sb="8" eb="10">
      <t>ゼンネン</t>
    </rPh>
    <rPh sb="12" eb="14">
      <t>ゲンショウ</t>
    </rPh>
    <rPh sb="21" eb="23">
      <t>コウサイ</t>
    </rPh>
    <rPh sb="23" eb="25">
      <t>ヒリツ</t>
    </rPh>
    <rPh sb="26" eb="28">
      <t>ゲンショウ</t>
    </rPh>
    <rPh sb="30" eb="32">
      <t>ショウカン</t>
    </rPh>
    <rPh sb="32" eb="33">
      <t>ガク</t>
    </rPh>
    <rPh sb="35" eb="37">
      <t>キサイ</t>
    </rPh>
    <rPh sb="37" eb="39">
      <t>カリイレ</t>
    </rPh>
    <rPh sb="39" eb="40">
      <t>ガク</t>
    </rPh>
    <rPh sb="41" eb="42">
      <t>スク</t>
    </rPh>
    <rPh sb="46" eb="48">
      <t>ショウライ</t>
    </rPh>
    <rPh sb="48" eb="50">
      <t>フタン</t>
    </rPh>
    <rPh sb="50" eb="52">
      <t>ヒリツ</t>
    </rPh>
    <rPh sb="53" eb="54">
      <t>アワ</t>
    </rPh>
    <rPh sb="56" eb="5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</si>
</sst>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29"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8" fillId="8" borderId="131" xfId="15" applyNumberFormat="1" applyFont="1" applyFill="1" applyBorder="1" applyAlignment="1" applyProtection="1">
      <alignment horizontal="right" vertical="center" shrinkToFit="1"/>
      <protection locked="0"/>
    </xf>
    <xf numFmtId="177" fontId="38" fillId="8" borderId="132" xfId="15" applyNumberFormat="1" applyFont="1" applyFill="1" applyBorder="1" applyAlignment="1" applyProtection="1">
      <alignment horizontal="right" vertical="center" shrinkToFit="1"/>
      <protection locked="0"/>
    </xf>
    <xf numFmtId="177" fontId="38" fillId="8" borderId="133" xfId="15" applyNumberFormat="1" applyFont="1" applyFill="1" applyBorder="1" applyAlignment="1" applyProtection="1">
      <alignment horizontal="right" vertical="center" shrinkToFit="1"/>
      <protection locked="0"/>
    </xf>
    <xf numFmtId="177" fontId="38" fillId="8" borderId="134" xfId="12"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8" fillId="8" borderId="142" xfId="12" applyNumberFormat="1" applyFont="1" applyFill="1" applyBorder="1" applyAlignment="1" applyProtection="1">
      <alignment horizontal="right" vertical="center" shrinkToFit="1"/>
      <protection locked="0"/>
    </xf>
    <xf numFmtId="177" fontId="38" fillId="8" borderId="143" xfId="12" applyNumberFormat="1" applyFont="1" applyFill="1" applyBorder="1" applyAlignment="1" applyProtection="1">
      <alignment horizontal="right" vertical="center" shrinkToFit="1"/>
      <protection locked="0"/>
    </xf>
    <xf numFmtId="177" fontId="38" fillId="8" borderId="17" xfId="15" applyNumberFormat="1" applyFont="1" applyFill="1" applyBorder="1" applyAlignment="1" applyProtection="1">
      <alignment horizontal="right" vertical="center" shrinkToFit="1"/>
      <protection locked="0"/>
    </xf>
    <xf numFmtId="177" fontId="38" fillId="8" borderId="18" xfId="15" applyNumberFormat="1" applyFont="1" applyFill="1" applyBorder="1" applyAlignment="1" applyProtection="1">
      <alignment horizontal="right" vertical="center" shrinkToFit="1"/>
      <protection locked="0"/>
    </xf>
    <xf numFmtId="177" fontId="38" fillId="8" borderId="19" xfId="15"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8"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8" fillId="8" borderId="44" xfId="12" applyNumberFormat="1" applyFont="1" applyFill="1" applyBorder="1" applyAlignment="1" applyProtection="1">
      <alignment horizontal="right" vertical="center" shrinkToFit="1"/>
      <protection locked="0"/>
    </xf>
    <xf numFmtId="177" fontId="38"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9150-4931-8FBE-844B8F7D45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139633</c:v>
                </c:pt>
                <c:pt idx="1">
                  <c:v>184818</c:v>
                </c:pt>
                <c:pt idx="2">
                  <c:v>263355</c:v>
                </c:pt>
                <c:pt idx="3">
                  <c:v>737328</c:v>
                </c:pt>
                <c:pt idx="4">
                  <c:v>242553</c:v>
                </c:pt>
              </c:numCache>
            </c:numRef>
          </c:val>
          <c:smooth val="0"/>
          <c:extLst>
            <c:ext xmlns:c16="http://schemas.microsoft.com/office/drawing/2014/chart" uri="{C3380CC4-5D6E-409C-BE32-E72D297353CC}">
              <c16:uniqueId val="{00000001-9150-4931-8FBE-844B8F7D45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2.77</c:v>
                </c:pt>
                <c:pt idx="1">
                  <c:v>2.68</c:v>
                </c:pt>
                <c:pt idx="2">
                  <c:v>2.5099999999999998</c:v>
                </c:pt>
                <c:pt idx="3">
                  <c:v>3.72</c:v>
                </c:pt>
                <c:pt idx="4">
                  <c:v>2.3199999999999998</c:v>
                </c:pt>
              </c:numCache>
            </c:numRef>
          </c:val>
          <c:extLst>
            <c:ext xmlns:c16="http://schemas.microsoft.com/office/drawing/2014/chart" uri="{C3380CC4-5D6E-409C-BE32-E72D297353CC}">
              <c16:uniqueId val="{00000000-305C-43D0-ABE4-32547356AF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21.14</c:v>
                </c:pt>
                <c:pt idx="1">
                  <c:v>23.15</c:v>
                </c:pt>
                <c:pt idx="2">
                  <c:v>22.6</c:v>
                </c:pt>
                <c:pt idx="3">
                  <c:v>21.83</c:v>
                </c:pt>
                <c:pt idx="4">
                  <c:v>22.44</c:v>
                </c:pt>
              </c:numCache>
            </c:numRef>
          </c:val>
          <c:extLst>
            <c:ext xmlns:c16="http://schemas.microsoft.com/office/drawing/2014/chart" uri="{C3380CC4-5D6E-409C-BE32-E72D297353CC}">
              <c16:uniqueId val="{00000001-305C-43D0-ABE4-32547356AF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-5.22</c:v>
                </c:pt>
                <c:pt idx="1">
                  <c:v>0.68</c:v>
                </c:pt>
                <c:pt idx="2">
                  <c:v>-0.1</c:v>
                </c:pt>
                <c:pt idx="3">
                  <c:v>1.29</c:v>
                </c:pt>
                <c:pt idx="4">
                  <c:v>-1.51</c:v>
                </c:pt>
              </c:numCache>
            </c:numRef>
          </c:val>
          <c:smooth val="0"/>
          <c:extLst>
            <c:ext xmlns:c16="http://schemas.microsoft.com/office/drawing/2014/chart" uri="{C3380CC4-5D6E-409C-BE32-E72D297353CC}">
              <c16:uniqueId val="{00000002-305C-43D0-ABE4-32547356AF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49-45FA-B805-C03B3DBFD4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49-45FA-B805-C03B3DBFD4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49-45FA-B805-C03B3DBFD4B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E249-45FA-B805-C03B3DBFD4B5}"/>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0.05</c:v>
                </c:pt>
                <c:pt idx="6">
                  <c:v>#N/A</c:v>
                </c:pt>
                <c:pt idx="7">
                  <c:v>0.04</c:v>
                </c:pt>
                <c:pt idx="8">
                  <c:v>#N/A</c:v>
                </c:pt>
                <c:pt idx="9">
                  <c:v>0.05</c:v>
                </c:pt>
              </c:numCache>
            </c:numRef>
          </c:val>
          <c:extLst>
            <c:ext xmlns:c16="http://schemas.microsoft.com/office/drawing/2014/chart" uri="{C3380CC4-5D6E-409C-BE32-E72D297353CC}">
              <c16:uniqueId val="{00000004-E249-45FA-B805-C03B3DBFD4B5}"/>
            </c:ext>
          </c:extLst>
        </c:ser>
        <c:ser>
          <c:idx val="5"/>
          <c:order val="5"/>
          <c:tx>
            <c:strRef>
              <c:f>データシート!$A$32</c:f>
              <c:strCache>
                <c:ptCount val="1"/>
                <c:pt idx="0">
                  <c:v>町立診療所事業特別会計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0.08</c:v>
                </c:pt>
                <c:pt idx="8">
                  <c:v>#N/A</c:v>
                </c:pt>
                <c:pt idx="9">
                  <c:v>0.06</c:v>
                </c:pt>
              </c:numCache>
            </c:numRef>
          </c:val>
          <c:extLst>
            <c:ext xmlns:c16="http://schemas.microsoft.com/office/drawing/2014/chart" uri="{C3380CC4-5D6E-409C-BE32-E72D297353CC}">
              <c16:uniqueId val="{00000005-E249-45FA-B805-C03B3DBFD4B5}"/>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0.06</c:v>
                </c:pt>
                <c:pt idx="2">
                  <c:v>#N/A</c:v>
                </c:pt>
                <c:pt idx="3">
                  <c:v>0.06</c:v>
                </c:pt>
                <c:pt idx="4">
                  <c:v>#N/A</c:v>
                </c:pt>
                <c:pt idx="5">
                  <c:v>0.08</c:v>
                </c:pt>
                <c:pt idx="6">
                  <c:v>#N/A</c:v>
                </c:pt>
                <c:pt idx="7">
                  <c:v>0.08</c:v>
                </c:pt>
                <c:pt idx="8">
                  <c:v>#N/A</c:v>
                </c:pt>
                <c:pt idx="9">
                  <c:v>0.08</c:v>
                </c:pt>
              </c:numCache>
            </c:numRef>
          </c:val>
          <c:extLst>
            <c:ext xmlns:c16="http://schemas.microsoft.com/office/drawing/2014/chart" uri="{C3380CC4-5D6E-409C-BE32-E72D297353CC}">
              <c16:uniqueId val="{00000006-E249-45FA-B805-C03B3DBFD4B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0.01</c:v>
                </c:pt>
                <c:pt idx="2">
                  <c:v>#N/A</c:v>
                </c:pt>
                <c:pt idx="3">
                  <c:v>0.21</c:v>
                </c:pt>
                <c:pt idx="4">
                  <c:v>#N/A</c:v>
                </c:pt>
                <c:pt idx="5">
                  <c:v>0.02</c:v>
                </c:pt>
                <c:pt idx="6">
                  <c:v>#N/A</c:v>
                </c:pt>
                <c:pt idx="7">
                  <c:v>0.22</c:v>
                </c:pt>
                <c:pt idx="8">
                  <c:v>#N/A</c:v>
                </c:pt>
                <c:pt idx="9">
                  <c:v>0.12</c:v>
                </c:pt>
              </c:numCache>
            </c:numRef>
          </c:val>
          <c:extLst>
            <c:ext xmlns:c16="http://schemas.microsoft.com/office/drawing/2014/chart" uri="{C3380CC4-5D6E-409C-BE32-E72D297353CC}">
              <c16:uniqueId val="{00000007-E249-45FA-B805-C03B3DBFD4B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c:v>
                </c:pt>
                <c:pt idx="2">
                  <c:v>#N/A</c:v>
                </c:pt>
                <c:pt idx="3">
                  <c:v>0.1</c:v>
                </c:pt>
                <c:pt idx="4">
                  <c:v>#N/A</c:v>
                </c:pt>
                <c:pt idx="5">
                  <c:v>0.1</c:v>
                </c:pt>
                <c:pt idx="6">
                  <c:v>#N/A</c:v>
                </c:pt>
                <c:pt idx="7">
                  <c:v>0.12</c:v>
                </c:pt>
                <c:pt idx="8">
                  <c:v>#N/A</c:v>
                </c:pt>
                <c:pt idx="9">
                  <c:v>0.2</c:v>
                </c:pt>
              </c:numCache>
            </c:numRef>
          </c:val>
          <c:extLst>
            <c:ext xmlns:c16="http://schemas.microsoft.com/office/drawing/2014/chart" uri="{C3380CC4-5D6E-409C-BE32-E72D297353CC}">
              <c16:uniqueId val="{00000008-E249-45FA-B805-C03B3DBFD4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2.76</c:v>
                </c:pt>
                <c:pt idx="2">
                  <c:v>#N/A</c:v>
                </c:pt>
                <c:pt idx="3">
                  <c:v>2.67</c:v>
                </c:pt>
                <c:pt idx="4">
                  <c:v>#N/A</c:v>
                </c:pt>
                <c:pt idx="5">
                  <c:v>2.5099999999999998</c:v>
                </c:pt>
                <c:pt idx="6">
                  <c:v>#N/A</c:v>
                </c:pt>
                <c:pt idx="7">
                  <c:v>3.64</c:v>
                </c:pt>
                <c:pt idx="8">
                  <c:v>#N/A</c:v>
                </c:pt>
                <c:pt idx="9">
                  <c:v>2.25</c:v>
                </c:pt>
              </c:numCache>
            </c:numRef>
          </c:val>
          <c:extLst>
            <c:ext xmlns:c16="http://schemas.microsoft.com/office/drawing/2014/chart" uri="{C3380CC4-5D6E-409C-BE32-E72D297353CC}">
              <c16:uniqueId val="{00000009-E249-45FA-B805-C03B3DBFD4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681</c:v>
                </c:pt>
                <c:pt idx="5">
                  <c:v>690</c:v>
                </c:pt>
                <c:pt idx="8">
                  <c:v>646</c:v>
                </c:pt>
                <c:pt idx="11">
                  <c:v>659</c:v>
                </c:pt>
                <c:pt idx="14">
                  <c:v>613</c:v>
                </c:pt>
              </c:numCache>
            </c:numRef>
          </c:val>
          <c:extLst>
            <c:ext xmlns:c16="http://schemas.microsoft.com/office/drawing/2014/chart" uri="{C3380CC4-5D6E-409C-BE32-E72D297353CC}">
              <c16:uniqueId val="{00000000-7B17-4F43-9954-4D9AD33696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17-4F43-9954-4D9AD33696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36</c:v>
                </c:pt>
                <c:pt idx="3">
                  <c:v>46</c:v>
                </c:pt>
                <c:pt idx="6">
                  <c:v>46</c:v>
                </c:pt>
                <c:pt idx="9">
                  <c:v>36</c:v>
                </c:pt>
                <c:pt idx="12">
                  <c:v>32</c:v>
                </c:pt>
              </c:numCache>
            </c:numRef>
          </c:val>
          <c:extLst>
            <c:ext xmlns:c16="http://schemas.microsoft.com/office/drawing/2014/chart" uri="{C3380CC4-5D6E-409C-BE32-E72D297353CC}">
              <c16:uniqueId val="{00000002-7B17-4F43-9954-4D9AD33696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c:v>
                </c:pt>
                <c:pt idx="3">
                  <c:v>13</c:v>
                </c:pt>
                <c:pt idx="6">
                  <c:v>13</c:v>
                </c:pt>
                <c:pt idx="9">
                  <c:v>14</c:v>
                </c:pt>
                <c:pt idx="12">
                  <c:v>13</c:v>
                </c:pt>
              </c:numCache>
            </c:numRef>
          </c:val>
          <c:extLst>
            <c:ext xmlns:c16="http://schemas.microsoft.com/office/drawing/2014/chart" uri="{C3380CC4-5D6E-409C-BE32-E72D297353CC}">
              <c16:uniqueId val="{00000003-7B17-4F43-9954-4D9AD33696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c:v>
                </c:pt>
                <c:pt idx="3">
                  <c:v>100</c:v>
                </c:pt>
                <c:pt idx="6">
                  <c:v>87</c:v>
                </c:pt>
                <c:pt idx="9">
                  <c:v>98</c:v>
                </c:pt>
                <c:pt idx="12">
                  <c:v>103</c:v>
                </c:pt>
              </c:numCache>
            </c:numRef>
          </c:val>
          <c:extLst>
            <c:ext xmlns:c16="http://schemas.microsoft.com/office/drawing/2014/chart" uri="{C3380CC4-5D6E-409C-BE32-E72D297353CC}">
              <c16:uniqueId val="{00000004-7B17-4F43-9954-4D9AD33696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17-4F43-9954-4D9AD33696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17-4F43-9954-4D9AD33696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846</c:v>
                </c:pt>
                <c:pt idx="3">
                  <c:v>850</c:v>
                </c:pt>
                <c:pt idx="6">
                  <c:v>778</c:v>
                </c:pt>
                <c:pt idx="9">
                  <c:v>783</c:v>
                </c:pt>
                <c:pt idx="12">
                  <c:v>721</c:v>
                </c:pt>
              </c:numCache>
            </c:numRef>
          </c:val>
          <c:extLst>
            <c:ext xmlns:c16="http://schemas.microsoft.com/office/drawing/2014/chart" uri="{C3380CC4-5D6E-409C-BE32-E72D297353CC}">
              <c16:uniqueId val="{00000007-7B17-4F43-9954-4D9AD33696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313</c:v>
                </c:pt>
                <c:pt idx="2">
                  <c:v>#N/A</c:v>
                </c:pt>
                <c:pt idx="3">
                  <c:v>#N/A</c:v>
                </c:pt>
                <c:pt idx="4">
                  <c:v>319</c:v>
                </c:pt>
                <c:pt idx="5">
                  <c:v>#N/A</c:v>
                </c:pt>
                <c:pt idx="6">
                  <c:v>#N/A</c:v>
                </c:pt>
                <c:pt idx="7">
                  <c:v>278</c:v>
                </c:pt>
                <c:pt idx="8">
                  <c:v>#N/A</c:v>
                </c:pt>
                <c:pt idx="9">
                  <c:v>#N/A</c:v>
                </c:pt>
                <c:pt idx="10">
                  <c:v>272</c:v>
                </c:pt>
                <c:pt idx="11">
                  <c:v>#N/A</c:v>
                </c:pt>
                <c:pt idx="12">
                  <c:v>#N/A</c:v>
                </c:pt>
                <c:pt idx="13">
                  <c:v>256</c:v>
                </c:pt>
                <c:pt idx="14">
                  <c:v>#N/A</c:v>
                </c:pt>
              </c:numCache>
            </c:numRef>
          </c:val>
          <c:smooth val="0"/>
          <c:extLst>
            <c:ext xmlns:c16="http://schemas.microsoft.com/office/drawing/2014/chart" uri="{C3380CC4-5D6E-409C-BE32-E72D297353CC}">
              <c16:uniqueId val="{00000008-7B17-4F43-9954-4D9AD33696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4676</c:v>
                </c:pt>
                <c:pt idx="5">
                  <c:v>4417</c:v>
                </c:pt>
                <c:pt idx="8">
                  <c:v>4409</c:v>
                </c:pt>
                <c:pt idx="11">
                  <c:v>3931</c:v>
                </c:pt>
                <c:pt idx="14">
                  <c:v>4016</c:v>
                </c:pt>
              </c:numCache>
            </c:numRef>
          </c:val>
          <c:extLst>
            <c:ext xmlns:c16="http://schemas.microsoft.com/office/drawing/2014/chart" uri="{C3380CC4-5D6E-409C-BE32-E72D297353CC}">
              <c16:uniqueId val="{00000000-2D00-4A82-AED7-434F6C8AC3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276</c:v>
                </c:pt>
                <c:pt idx="5">
                  <c:v>401</c:v>
                </c:pt>
                <c:pt idx="8">
                  <c:v>453</c:v>
                </c:pt>
                <c:pt idx="11">
                  <c:v>489</c:v>
                </c:pt>
                <c:pt idx="14">
                  <c:v>461</c:v>
                </c:pt>
              </c:numCache>
            </c:numRef>
          </c:val>
          <c:extLst>
            <c:ext xmlns:c16="http://schemas.microsoft.com/office/drawing/2014/chart" uri="{C3380CC4-5D6E-409C-BE32-E72D297353CC}">
              <c16:uniqueId val="{00000001-2D00-4A82-AED7-434F6C8AC3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1612</c:v>
                </c:pt>
                <c:pt idx="5">
                  <c:v>1627</c:v>
                </c:pt>
                <c:pt idx="8">
                  <c:v>1564</c:v>
                </c:pt>
                <c:pt idx="11">
                  <c:v>1829</c:v>
                </c:pt>
                <c:pt idx="14">
                  <c:v>2042</c:v>
                </c:pt>
              </c:numCache>
            </c:numRef>
          </c:val>
          <c:extLst>
            <c:ext xmlns:c16="http://schemas.microsoft.com/office/drawing/2014/chart" uri="{C3380CC4-5D6E-409C-BE32-E72D297353CC}">
              <c16:uniqueId val="{00000002-2D00-4A82-AED7-434F6C8AC3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00-4A82-AED7-434F6C8AC3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00-4A82-AED7-434F6C8AC3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00-4A82-AED7-434F6C8AC3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308</c:v>
                </c:pt>
                <c:pt idx="3">
                  <c:v>314</c:v>
                </c:pt>
                <c:pt idx="6">
                  <c:v>285</c:v>
                </c:pt>
                <c:pt idx="9">
                  <c:v>230</c:v>
                </c:pt>
                <c:pt idx="12">
                  <c:v>248</c:v>
                </c:pt>
              </c:numCache>
            </c:numRef>
          </c:val>
          <c:extLst>
            <c:ext xmlns:c16="http://schemas.microsoft.com/office/drawing/2014/chart" uri="{C3380CC4-5D6E-409C-BE32-E72D297353CC}">
              <c16:uniqueId val="{00000006-2D00-4A82-AED7-434F6C8AC3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79</c:v>
                </c:pt>
                <c:pt idx="3">
                  <c:v>67</c:v>
                </c:pt>
                <c:pt idx="6">
                  <c:v>58</c:v>
                </c:pt>
                <c:pt idx="9">
                  <c:v>45</c:v>
                </c:pt>
                <c:pt idx="12">
                  <c:v>32</c:v>
                </c:pt>
              </c:numCache>
            </c:numRef>
          </c:val>
          <c:extLst>
            <c:ext xmlns:c16="http://schemas.microsoft.com/office/drawing/2014/chart" uri="{C3380CC4-5D6E-409C-BE32-E72D297353CC}">
              <c16:uniqueId val="{00000007-2D00-4A82-AED7-434F6C8AC3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1063</c:v>
                </c:pt>
                <c:pt idx="3">
                  <c:v>1000</c:v>
                </c:pt>
                <c:pt idx="6">
                  <c:v>957</c:v>
                </c:pt>
                <c:pt idx="9">
                  <c:v>1125</c:v>
                </c:pt>
                <c:pt idx="12">
                  <c:v>1019</c:v>
                </c:pt>
              </c:numCache>
            </c:numRef>
          </c:val>
          <c:extLst>
            <c:ext xmlns:c16="http://schemas.microsoft.com/office/drawing/2014/chart" uri="{C3380CC4-5D6E-409C-BE32-E72D297353CC}">
              <c16:uniqueId val="{00000008-2D00-4A82-AED7-434F6C8AC3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113</c:v>
                </c:pt>
                <c:pt idx="3">
                  <c:v>104</c:v>
                </c:pt>
                <c:pt idx="6">
                  <c:v>95</c:v>
                </c:pt>
                <c:pt idx="9">
                  <c:v>87</c:v>
                </c:pt>
                <c:pt idx="12">
                  <c:v>69</c:v>
                </c:pt>
              </c:numCache>
            </c:numRef>
          </c:val>
          <c:extLst>
            <c:ext xmlns:c16="http://schemas.microsoft.com/office/drawing/2014/chart" uri="{C3380CC4-5D6E-409C-BE32-E72D297353CC}">
              <c16:uniqueId val="{00000009-2D00-4A82-AED7-434F6C8AC3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6294</c:v>
                </c:pt>
                <c:pt idx="3">
                  <c:v>5775</c:v>
                </c:pt>
                <c:pt idx="6">
                  <c:v>5408</c:v>
                </c:pt>
                <c:pt idx="9">
                  <c:v>5797</c:v>
                </c:pt>
                <c:pt idx="12">
                  <c:v>5404</c:v>
                </c:pt>
              </c:numCache>
            </c:numRef>
          </c:val>
          <c:extLst>
            <c:ext xmlns:c16="http://schemas.microsoft.com/office/drawing/2014/chart" uri="{C3380CC4-5D6E-409C-BE32-E72D297353CC}">
              <c16:uniqueId val="{0000000A-2D00-4A82-AED7-434F6C8AC3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1292</c:v>
                </c:pt>
                <c:pt idx="2">
                  <c:v>#N/A</c:v>
                </c:pt>
                <c:pt idx="3">
                  <c:v>#N/A</c:v>
                </c:pt>
                <c:pt idx="4">
                  <c:v>816</c:v>
                </c:pt>
                <c:pt idx="5">
                  <c:v>#N/A</c:v>
                </c:pt>
                <c:pt idx="6">
                  <c:v>#N/A</c:v>
                </c:pt>
                <c:pt idx="7">
                  <c:v>378</c:v>
                </c:pt>
                <c:pt idx="8">
                  <c:v>#N/A</c:v>
                </c:pt>
                <c:pt idx="9">
                  <c:v>#N/A</c:v>
                </c:pt>
                <c:pt idx="10">
                  <c:v>1036</c:v>
                </c:pt>
                <c:pt idx="11">
                  <c:v>#N/A</c:v>
                </c:pt>
                <c:pt idx="12">
                  <c:v>#N/A</c:v>
                </c:pt>
                <c:pt idx="13">
                  <c:v>254</c:v>
                </c:pt>
                <c:pt idx="14">
                  <c:v>#N/A</c:v>
                </c:pt>
              </c:numCache>
            </c:numRef>
          </c:val>
          <c:smooth val="0"/>
          <c:extLst>
            <c:ext xmlns:c16="http://schemas.microsoft.com/office/drawing/2014/chart" uri="{C3380CC4-5D6E-409C-BE32-E72D297353CC}">
              <c16:uniqueId val="{0000000B-2D00-4A82-AED7-434F6C8AC3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654</c:v>
                </c:pt>
                <c:pt idx="1">
                  <c:v>654</c:v>
                </c:pt>
                <c:pt idx="2">
                  <c:v>654</c:v>
                </c:pt>
              </c:numCache>
            </c:numRef>
          </c:val>
          <c:extLst>
            <c:ext xmlns:c16="http://schemas.microsoft.com/office/drawing/2014/chart" uri="{C3380CC4-5D6E-409C-BE32-E72D297353CC}">
              <c16:uniqueId val="{00000000-95C0-4B26-9376-3C68FB4FE0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120</c:v>
                </c:pt>
                <c:pt idx="2">
                  <c:v>120</c:v>
                </c:pt>
              </c:numCache>
            </c:numRef>
          </c:val>
          <c:extLst>
            <c:ext xmlns:c16="http://schemas.microsoft.com/office/drawing/2014/chart" uri="{C3380CC4-5D6E-409C-BE32-E72D297353CC}">
              <c16:uniqueId val="{00000001-95C0-4B26-9376-3C68FB4FE0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634</c:v>
                </c:pt>
                <c:pt idx="1">
                  <c:v>786</c:v>
                </c:pt>
                <c:pt idx="2">
                  <c:v>973</c:v>
                </c:pt>
              </c:numCache>
            </c:numRef>
          </c:val>
          <c:extLst>
            <c:ext xmlns:c16="http://schemas.microsoft.com/office/drawing/2014/chart" uri="{C3380CC4-5D6E-409C-BE32-E72D297353CC}">
              <c16:uniqueId val="{00000002-95C0-4B26-9376-3C68FB4FE0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{C0B442A1-AEC1-443A-A052-9115C0AA0205}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DD2-4B91-B045-0F3205E0B8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{D50D1DAE-0551-48F7-A371-5B7630D28628}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D2-4B91-B045-0F3205E0B8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{86E02719-7819-49EA-805E-A3EB9E4C6CE4}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D2-4B91-B045-0F3205E0B8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{A4204112-026D-45B7-B9DF-E75148F73EE2}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D2-4B91-B045-0F3205E0B8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{4D7E25C9-952D-46FE-81D8-3B2A648F3324}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D2-4B91-B045-0F3205E0B81F}"/>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{B66B7B1B-D682-404D-BB54-07DB8D0913BE}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DD2-4B91-B045-0F3205E0B81F}"/>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{AE962AF7-AFC6-4038-BA51-A0664A7A34A1}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DD2-4B91-B045-0F3205E0B81F}"/>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{D432D4F6-5F32-4D1A-AB18-E36DE26696F1}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DD2-4B91-B045-0F3205E0B81F}"/>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{DA2A5C63-D374-47FB-A80D-A7A6B804A278}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DD2-4B91-B045-0F3205E0B8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74.400000000000006</c:v>
                </c:pt>
                <c:pt idx="8">
                  <c:v>75.599999999999994</c:v>
                </c:pt>
                <c:pt idx="16">
                  <c:v>76.7</c:v>
                </c:pt>
                <c:pt idx="24">
                  <c:v>77.8</c:v>
                </c:pt>
                <c:pt idx="32">
                  <c:v>78.900000000000006</c:v>
                </c:pt>
              </c:numCache>
            </c:numRef>
          </c:xVal>
          <c:yVal>
            <c:numRef>
              <c:f>公会計指標分析・財政指標組合せ分析表!$BP$51:$DC$51</c:f>
              <c:numCache>
                <c:formatCode>#,##0.0;"▲ "#,##0.0</c:formatCode>
                <c:ptCount val="40"/>
                <c:pt idx="0">
                  <c:v>59.4</c:v>
                </c:pt>
                <c:pt idx="8">
                  <c:v>37.299999999999997</c:v>
                </c:pt>
                <c:pt idx="16">
                  <c:v>16.399999999999999</c:v>
                </c:pt>
                <c:pt idx="24">
                  <c:v>43.1</c:v>
                </c:pt>
                <c:pt idx="32">
                  <c:v>10.7</c:v>
                </c:pt>
              </c:numCache>
            </c:numRef>
          </c:yVal>
          <c:smooth val="0"/>
          <c:extLst>
            <c:ext xmlns:c16="http://schemas.microsoft.com/office/drawing/2014/chart" uri="{C3380CC4-5D6E-409C-BE32-E72D297353CC}">
              <c16:uniqueId val="{00000009-1DD2-4B91-B045-0F3205E0B8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22231004294705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{24470C18-F17E-43E1-BADD-0438003890BE}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DD2-4B91-B045-0F3205E0B8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{C6DC7558-C76F-4B65-9DC4-C89734D51825}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D2-4B91-B045-0F3205E0B8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{C23D11D6-408A-4F26-8AD7-C9104A2E4382}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D2-4B91-B045-0F3205E0B8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{BE6EDB62-8CCC-4E3B-9BDF-C33936EDA25A}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D2-4B91-B045-0F3205E0B8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{378E1B61-34A9-4431-B8D4-6592AE9CCEC8}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D2-4B91-B045-0F3205E0B81F}"/>
                </c:ext>
              </c:extLst>
            </c:dLbl>
            <c:dLbl>
              <c:idx val="8"/>
              <c:layout>
                <c:manualLayout>
                  <c:x val="-3.3938641076859413E-2"/>
                  <c:y val="-8.43637691553783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{25BE9DE9-E759-4498-969A-147DE8806E76}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DD2-4B91-B045-0F3205E0B81F}"/>
                </c:ext>
              </c:extLst>
            </c:dLbl>
            <c:dLbl>
              <c:idx val="16"/>
              <c:layout>
                <c:manualLayout>
                  <c:x val="-3.2015750650234161E-2"/>
                  <c:y val="-4.511431505635202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{F0C9A4C4-805C-4C05-94B5-54724220A44A}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DD2-4B91-B045-0F3205E0B81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{A35C061A-1B2F-477F-8B19-B24E92EA1581}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DD2-4B91-B045-0F3205E0B81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{230A3D88-7ED6-454A-9303-F688DEAB94A7}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DD2-4B91-B045-0F3205E0B8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DD2-4B91-B045-0F3205E0B81F}"/>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{FBD2B666-0393-4448-B68E-B7F732D86744}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583-4A9C-A769-A050F8DB2D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{FE4D2AEF-47C0-401E-BD19-063C7857D678}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83-4A9C-A769-A050F8DB2D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{382CC2DD-6595-4ACF-B01D-4E1A7DDC3F75}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83-4A9C-A769-A050F8DB2D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{18CC927C-A33F-4625-BE12-BC95B95E66E8}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83-4A9C-A769-A050F8DB2D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{63EF319C-6004-408F-84CE-14F105394C77}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83-4A9C-A769-A050F8DB2D9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{858AC205-0042-4B33-823E-2D035614361A}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583-4A9C-A769-A050F8DB2D9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{FD42CA6E-F3AB-4CDB-A213-EFB074D68972}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583-4A9C-A769-A050F8DB2D9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{2EC95CCC-81F1-4B4A-AF05-3A8067125145}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583-4A9C-A769-A050F8DB2D9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{BB02E6DA-19D8-4324-9C5F-34DE024F4054}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583-4A9C-A769-A050F8DB2D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14.5</c:v>
                </c:pt>
                <c:pt idx="16">
                  <c:v>13.7</c:v>
                </c:pt>
                <c:pt idx="24">
                  <c:v>12.6</c:v>
                </c:pt>
                <c:pt idx="32">
                  <c:v>11.4</c:v>
                </c:pt>
              </c:numCache>
            </c:numRef>
          </c:xVal>
          <c:yVal>
            <c:numRef>
              <c:f>公会計指標分析・財政指標組合せ分析表!$BP$73:$DC$73</c:f>
              <c:numCache>
                <c:formatCode>#,##0.0;"▲ "#,##0.0</c:formatCode>
                <c:ptCount val="40"/>
                <c:pt idx="0">
                  <c:v>59.4</c:v>
                </c:pt>
                <c:pt idx="8">
                  <c:v>37.299999999999997</c:v>
                </c:pt>
                <c:pt idx="16">
                  <c:v>16.399999999999999</c:v>
                </c:pt>
                <c:pt idx="24">
                  <c:v>43.1</c:v>
                </c:pt>
                <c:pt idx="32">
                  <c:v>10.7</c:v>
                </c:pt>
              </c:numCache>
            </c:numRef>
          </c:yVal>
          <c:smooth val="0"/>
          <c:extLst>
            <c:ext xmlns:c16="http://schemas.microsoft.com/office/drawing/2014/chart" uri="{C3380CC4-5D6E-409C-BE32-E72D297353CC}">
              <c16:uniqueId val="{00000009-F583-4A9C-A769-A050F8DB2D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588889003758534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{6ECE6567-C902-4F7C-AE42-B4F20A84B652}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583-4A9C-A769-A050F8DB2D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{4A666AAF-B116-4A91-A8A6-4E0D89C4B619}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83-4A9C-A769-A050F8DB2D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{A5C38BF1-2832-412C-BCD7-607E1C5007AE}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83-4A9C-A769-A050F8DB2D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{7407E091-AEF1-413B-B3F5-9891D580FE1E}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83-4A9C-A769-A050F8DB2D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{68E756C5-CDB3-4357-850E-6923664F2354}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83-4A9C-A769-A050F8DB2D98}"/>
                </c:ext>
              </c:extLst>
            </c:dLbl>
            <c:dLbl>
              <c:idx val="8"/>
              <c:layout>
                <c:manualLayout>
                  <c:x val="-3.5679445340427683E-2"/>
                  <c:y val="-0.11563116691679676"/>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{D4822F5E-750E-4938-8C19-C1E09C7E10BF}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583-4A9C-A769-A050F8DB2D98}"/>
                </c:ext>
              </c:extLst>
            </c:dLbl>
            <c:dLbl>
              <c:idx val="16"/>
              <c:layout>
                <c:manualLayout>
                  <c:x val="-3.1570342725075584E-2"/>
                  <c:y val="-1.274978474656262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{998D0006-BAE3-498E-BE3E-8E9540CC2F14}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583-4A9C-A769-A050F8DB2D98}"/>
                </c:ext>
              </c:extLst>
            </c:dLbl>
            <c:dLbl>
              <c:idx val="24"/>
              <c:layout>
                <c:manualLayout>
                  <c:x val="-3.1570342725075584E-2"/>
                  <c:y val="-4.172200694975775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{85E96251-5784-435F-BC93-F38993275FB2}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583-4A9C-A769-A050F8DB2D98}"/>
                </c:ext>
              </c:extLst>
            </c:dLbl>
            <c:dLbl>
              <c:idx val="32"/>
              <c:layout>
                <c:manualLayout>
                  <c:x val="-3.1570342725075584E-2"/>
                  <c:y val="-7.956345849427394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{F9A1400D-A057-4F6B-8081-2465DA8C8113}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583-4A9C-A769-A050F8DB2D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583-4A9C-A769-A050F8DB2D98}"/>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2,341
2,289
665.54
4,459,515
4,352,117
67,614
2,915,639
5,403,949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a:t>
          </a:r>
          <a:r>
            <a:rPr kumimoji="1" lang="en-US" altLang="ja-JP" sz="1100">
              <a:solidFill>
                <a:schemeClr val="dk1"/>
              </a:solidFill>
              <a:effectLst/>
              <a:latin typeface="+mn-lt"/>
              <a:ea typeface="+mn-ea"/>
              <a:cs typeface="+mn-cs"/>
            </a:rPr>
            <a:t>32.5%</a:t>
          </a:r>
          <a:r>
            <a:rPr kumimoji="1" lang="ja-JP" altLang="ja-JP" sz="1100">
              <a:solidFill>
                <a:schemeClr val="dk1"/>
              </a:solidFill>
              <a:effectLst/>
              <a:latin typeface="+mn-lt"/>
              <a:ea typeface="+mn-ea"/>
              <a:cs typeface="+mn-cs"/>
            </a:rPr>
            <a:t>）に加え、町内に大型事業所等が少ないことなどにより財政基盤が弱く、類似団体平均を下回っている。人件費の平準化や投資的経費の抑制とともに、公共料金の改定や町税の収納率向上など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物件費の増加により割合が高くなっている。類似団体平均と比較しても</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ポイント上回っており、投資的経費の管理や施設の統廃合など、行財政改革の取り組みを一層推進し、義務的経費の抑制に努める。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65</xdr:row>
      <xdr:rowOff>635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92604"/>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65</xdr:row>
      <xdr:rowOff>12700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926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66</xdr:row>
      <xdr:rowOff>50377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5695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50377</xdr:rowOff>
    </xdr:from>
    <xdr:to>
      <xdr:col>11</xdr:col>
      <xdr:colOff>31750</xdr:colOff>
      <xdr:row>66</xdr:row>
      <xdr:rowOff>158962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6607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121285</xdr:rowOff>
    </xdr:from>
    <xdr:to>
      <xdr:col>23</xdr:col>
      <xdr:colOff>184150</xdr:colOff>
      <xdr:row>65</xdr:row>
      <xdr:rowOff>51435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93362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108162</xdr:rowOff>
    </xdr:from>
    <xdr:to>
      <xdr:col>7</xdr:col>
      <xdr:colOff>31750</xdr:colOff>
      <xdr:row>67</xdr:row>
      <xdr:rowOff>38312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23089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山間に広大な行政面積を持ち、かつ中心部に人造湖を抱えていることから、集落が分散し行政コストが高くなる地理的条件にあり、類似団体平均を上回っている。人件費の平準化や、近隣市町村との広域事務化の拡大などにより経費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146296</xdr:rowOff>
    </xdr:from>
    <xdr:to>
      <xdr:col>23</xdr:col>
      <xdr:colOff>133350</xdr:colOff>
      <xdr:row>83</xdr:row>
      <xdr:rowOff>164801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76646"/>
          <a:ext cx="838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103318</xdr:rowOff>
    </xdr:from>
    <xdr:to>
      <xdr:col>19</xdr:col>
      <xdr:colOff>133350</xdr:colOff>
      <xdr:row>83</xdr:row>
      <xdr:rowOff>146296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33668"/>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65413</xdr:rowOff>
    </xdr:from>
    <xdr:to>
      <xdr:col>15</xdr:col>
      <xdr:colOff>82550</xdr:colOff>
      <xdr:row>83</xdr:row>
      <xdr:rowOff>103318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95763"/>
          <a:ext cx="889000" cy="3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65413</xdr:rowOff>
    </xdr:from>
    <xdr:to>
      <xdr:col>11</xdr:col>
      <xdr:colOff>31750</xdr:colOff>
      <xdr:row>83</xdr:row>
      <xdr:rowOff>66190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9576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114001</xdr:rowOff>
    </xdr:from>
    <xdr:to>
      <xdr:col>23</xdr:col>
      <xdr:colOff>184150</xdr:colOff>
      <xdr:row>84</xdr:row>
      <xdr:rowOff>44151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86078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1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95496</xdr:rowOff>
    </xdr:from>
    <xdr:to>
      <xdr:col>19</xdr:col>
      <xdr:colOff>184150</xdr:colOff>
      <xdr:row>84</xdr:row>
      <xdr:rowOff>25646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10423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12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52518</xdr:rowOff>
    </xdr:from>
    <xdr:to>
      <xdr:col>15</xdr:col>
      <xdr:colOff>133350</xdr:colOff>
      <xdr:row>83</xdr:row>
      <xdr:rowOff>154118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6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14613</xdr:rowOff>
    </xdr:from>
    <xdr:to>
      <xdr:col>11</xdr:col>
      <xdr:colOff>82550</xdr:colOff>
      <xdr:row>83</xdr:row>
      <xdr:rowOff>116213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100990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3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15390</xdr:rowOff>
    </xdr:from>
    <xdr:to>
      <xdr:col>7</xdr:col>
      <xdr:colOff>31750</xdr:colOff>
      <xdr:row>83</xdr:row>
      <xdr:rowOff>116990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101767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96.0</a:t>
          </a:r>
          <a:r>
            <a:rPr kumimoji="1" lang="ja-JP" altLang="ja-JP" sz="1100">
              <a:solidFill>
                <a:schemeClr val="dk1"/>
              </a:solidFill>
              <a:effectLst/>
              <a:latin typeface="+mn-lt"/>
              <a:ea typeface="+mn-ea"/>
              <a:cs typeface="+mn-cs"/>
            </a:rPr>
            <a:t>と類似団体平均を上回っている。職員構成にバラツキがあることから、今後も増減が予想されるが、計画的な職員採用と給与の適正化を図り縮減に努める。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89</xdr:row>
      <xdr:rowOff>36068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35861"/>
          <a:ext cx="838200" cy="1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36068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2082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101346</xdr:rowOff>
    </xdr:from>
    <xdr:to>
      <xdr:col>72</xdr:col>
      <xdr:colOff>203200</xdr:colOff>
      <xdr:row>88</xdr:row>
      <xdr:rowOff>120650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889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86868</xdr:rowOff>
    </xdr:from>
    <xdr:to>
      <xdr:col>68</xdr:col>
      <xdr:colOff>152400</xdr:colOff>
      <xdr:row>88</xdr:row>
      <xdr:rowOff>101346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744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156718</xdr:rowOff>
    </xdr:from>
    <xdr:to>
      <xdr:col>77</xdr:col>
      <xdr:colOff>95250</xdr:colOff>
      <xdr:row>89</xdr:row>
      <xdr:rowOff>86868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71645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30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50546</xdr:rowOff>
    </xdr:from>
    <xdr:to>
      <xdr:col>68</xdr:col>
      <xdr:colOff>203200</xdr:colOff>
      <xdr:row>88</xdr:row>
      <xdr:rowOff>152146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136923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36068</xdr:rowOff>
    </xdr:from>
    <xdr:to>
      <xdr:col>64</xdr:col>
      <xdr:colOff>152400</xdr:colOff>
      <xdr:row>88</xdr:row>
      <xdr:rowOff>137668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122445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a:t>
          </a:r>
          <a:r>
            <a:rPr kumimoji="1" lang="en-US" altLang="ja-JP" sz="1100">
              <a:solidFill>
                <a:schemeClr val="dk1"/>
              </a:solidFill>
              <a:effectLst/>
              <a:latin typeface="+mn-lt"/>
              <a:ea typeface="+mn-ea"/>
              <a:cs typeface="+mn-cs"/>
            </a:rPr>
            <a:t>2,289</a:t>
          </a:r>
          <a:r>
            <a:rPr kumimoji="1" lang="ja-JP" altLang="ja-JP" sz="1100">
              <a:solidFill>
                <a:schemeClr val="dk1"/>
              </a:solidFill>
              <a:effectLst/>
              <a:latin typeface="+mn-lt"/>
              <a:ea typeface="+mn-ea"/>
              <a:cs typeface="+mn-cs"/>
            </a:rPr>
            <a:t>人と少ないため</a:t>
          </a:r>
          <a:r>
            <a:rPr kumimoji="1" lang="en-US" altLang="ja-JP" sz="1100">
              <a:solidFill>
                <a:schemeClr val="dk1"/>
              </a:solidFill>
              <a:effectLst/>
              <a:latin typeface="+mn-lt"/>
              <a:ea typeface="+mn-ea"/>
              <a:cs typeface="+mn-cs"/>
            </a:rPr>
            <a:t>35.03</a:t>
          </a:r>
          <a:r>
            <a:rPr kumimoji="1" lang="ja-JP" altLang="ja-JP" sz="1100">
              <a:solidFill>
                <a:schemeClr val="dk1"/>
              </a:solidFill>
              <a:effectLst/>
              <a:latin typeface="+mn-lt"/>
              <a:ea typeface="+mn-ea"/>
              <a:cs typeface="+mn-cs"/>
            </a:rPr>
            <a:t>人と類似団体平均を上回っている。雇用の創設や住宅施策、更には子育て施策の充実により人口流出の抑制に努めるとともに人件費の平準化を図る。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125802</xdr:rowOff>
    </xdr:from>
    <xdr:to>
      <xdr:col>81</xdr:col>
      <xdr:colOff>44450</xdr:colOff>
      <xdr:row>62</xdr:row>
      <xdr:rowOff>166134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55702"/>
          <a:ext cx="8382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114772</xdr:rowOff>
    </xdr:from>
    <xdr:to>
      <xdr:col>77</xdr:col>
      <xdr:colOff>44450</xdr:colOff>
      <xdr:row>62</xdr:row>
      <xdr:rowOff>125802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44672"/>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114772</xdr:rowOff>
    </xdr:from>
    <xdr:to>
      <xdr:col>72</xdr:col>
      <xdr:colOff>203200</xdr:colOff>
      <xdr:row>62</xdr:row>
      <xdr:rowOff>148209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744672"/>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148209</xdr:rowOff>
    </xdr:from>
    <xdr:to>
      <xdr:col>68</xdr:col>
      <xdr:colOff>152400</xdr:colOff>
      <xdr:row>63</xdr:row>
      <xdr:rowOff>20882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778109"/>
          <a:ext cx="889000" cy="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115334</xdr:rowOff>
    </xdr:from>
    <xdr:to>
      <xdr:col>81</xdr:col>
      <xdr:colOff>95250</xdr:colOff>
      <xdr:row>63</xdr:row>
      <xdr:rowOff>45484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87411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1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75002</xdr:rowOff>
    </xdr:from>
    <xdr:to>
      <xdr:col>77</xdr:col>
      <xdr:colOff>95250</xdr:colOff>
      <xdr:row>63</xdr:row>
      <xdr:rowOff>5152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0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161379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91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63972</xdr:rowOff>
    </xdr:from>
    <xdr:to>
      <xdr:col>73</xdr:col>
      <xdr:colOff>44450</xdr:colOff>
      <xdr:row>62</xdr:row>
      <xdr:rowOff>165572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150349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8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97409</xdr:rowOff>
    </xdr:from>
    <xdr:to>
      <xdr:col>68</xdr:col>
      <xdr:colOff>203200</xdr:colOff>
      <xdr:row>63</xdr:row>
      <xdr:rowOff>27559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12336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141532</xdr:rowOff>
    </xdr:from>
    <xdr:to>
      <xdr:col>64</xdr:col>
      <xdr:colOff>152400</xdr:colOff>
      <xdr:row>63</xdr:row>
      <xdr:rowOff>71682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56459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5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疎対策事業債（農山漁村活性化プロジェクト支援整備事業）の償還が完了し元利償還金が減少したことにより公債費率は減少したが、類似団体平均を上回っている。今後においても地方債元利償還金の増加が見込まれるが、計画的な事業実施による地方債発行額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127423</xdr:rowOff>
    </xdr:from>
    <xdr:to>
      <xdr:col>81</xdr:col>
      <xdr:colOff>44450</xdr:colOff>
      <xdr:row>44</xdr:row>
      <xdr:rowOff>52494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9977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52494</xdr:rowOff>
    </xdr:from>
    <xdr:to>
      <xdr:col>77</xdr:col>
      <xdr:colOff>44450</xdr:colOff>
      <xdr:row>44</xdr:row>
      <xdr:rowOff>140970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962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140970</xdr:rowOff>
    </xdr:from>
    <xdr:to>
      <xdr:col>72</xdr:col>
      <xdr:colOff>203200</xdr:colOff>
      <xdr:row>45</xdr:row>
      <xdr:rowOff>33867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6847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33867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48700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1694</xdr:rowOff>
    </xdr:from>
    <xdr:to>
      <xdr:col>77</xdr:col>
      <xdr:colOff>95250</xdr:colOff>
      <xdr:row>44</xdr:row>
      <xdr:rowOff>103294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88071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90170</xdr:rowOff>
    </xdr:from>
    <xdr:to>
      <xdr:col>73</xdr:col>
      <xdr:colOff>44450</xdr:colOff>
      <xdr:row>45</xdr:row>
      <xdr:rowOff>20320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5097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154517</xdr:rowOff>
    </xdr:from>
    <xdr:to>
      <xdr:col>68</xdr:col>
      <xdr:colOff>203200</xdr:colOff>
      <xdr:row>45</xdr:row>
      <xdr:rowOff>84667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69444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残高が減少したことにより、前年度を下回ったが、類似団体平均と比較すると大きく上回っている。投資的経費の管理による地方債残高の抑制や、充当可能基金の増額等を一層図ることにより、将来負担額の減少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113806</xdr:rowOff>
    </xdr:from>
    <xdr:to>
      <xdr:col>81</xdr:col>
      <xdr:colOff>44450</xdr:colOff>
      <xdr:row>17</xdr:row>
      <xdr:rowOff>33796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14106"/>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18768</xdr:rowOff>
    </xdr:from>
    <xdr:to>
      <xdr:col>77</xdr:col>
      <xdr:colOff>44450</xdr:colOff>
      <xdr:row>17</xdr:row>
      <xdr:rowOff>33796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590518"/>
          <a:ext cx="889000" cy="35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18768</xdr:rowOff>
    </xdr:from>
    <xdr:to>
      <xdr:col>72</xdr:col>
      <xdr:colOff>203200</xdr:colOff>
      <xdr:row>16</xdr:row>
      <xdr:rowOff>127494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90518"/>
          <a:ext cx="889000" cy="28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127494</xdr:rowOff>
    </xdr:from>
    <xdr:to>
      <xdr:col>68</xdr:col>
      <xdr:colOff>152400</xdr:colOff>
      <xdr:row>18</xdr:row>
      <xdr:rowOff>80857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70694"/>
          <a:ext cx="889000" cy="2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63006</xdr:rowOff>
    </xdr:from>
    <xdr:to>
      <xdr:col>81</xdr:col>
      <xdr:colOff>95250</xdr:colOff>
      <xdr:row>14</xdr:row>
      <xdr:rowOff>164606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35083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3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154446</xdr:rowOff>
    </xdr:from>
    <xdr:to>
      <xdr:col>77</xdr:col>
      <xdr:colOff>95250</xdr:colOff>
      <xdr:row>17</xdr:row>
      <xdr:rowOff>84596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69373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84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139418</xdr:rowOff>
    </xdr:from>
    <xdr:to>
      <xdr:col>73</xdr:col>
      <xdr:colOff>44450</xdr:colOff>
      <xdr:row>15</xdr:row>
      <xdr:rowOff>69568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54345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2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76694</xdr:rowOff>
    </xdr:from>
    <xdr:to>
      <xdr:col>68</xdr:col>
      <xdr:colOff>203200</xdr:colOff>
      <xdr:row>17</xdr:row>
      <xdr:rowOff>6844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163071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30057</xdr:rowOff>
    </xdr:from>
    <xdr:to>
      <xdr:col>64</xdr:col>
      <xdr:colOff>152400</xdr:colOff>
      <xdr:row>18</xdr:row>
      <xdr:rowOff>131657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116434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2,341
2,289
665.54
4,459,515
4,352,117
67,614
2,915,639
5,403,949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退職者の増により類似団体平均より下回っているが、引き続き定住化策や地域支援策により税収の増加を図るとともに、人件費の平準化を図る。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36</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528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委託料等の増により物件費の額は増加し、類似団体平均を上回っている。山間に広大な行政面積を持ち、かつ中心部に人造湖を抱えていることから集落が分散し、人口規模に比べて学校や公民館等の公共施設が多いことによるものである。既に施設の指定管理制度を導入しているが、今後も行財政改革による事務事業の効率化や施設の統廃合などにより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156718</xdr:rowOff>
    </xdr:from>
    <xdr:to>
      <xdr:col>82</xdr:col>
      <xdr:colOff>107950</xdr:colOff>
      <xdr:row>18</xdr:row>
      <xdr:rowOff>94996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713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152146</xdr:rowOff>
    </xdr:from>
    <xdr:to>
      <xdr:col>78</xdr:col>
      <xdr:colOff>69850</xdr:colOff>
      <xdr:row>17</xdr:row>
      <xdr:rowOff>156718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66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667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156718</xdr:rowOff>
    </xdr:from>
    <xdr:to>
      <xdr:col>69</xdr:col>
      <xdr:colOff>92075</xdr:colOff>
      <xdr:row>17</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71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44196</xdr:rowOff>
    </xdr:from>
    <xdr:to>
      <xdr:col>82</xdr:col>
      <xdr:colOff>158750</xdr:colOff>
      <xdr:row>18</xdr:row>
      <xdr:rowOff>145796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16273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105918</xdr:rowOff>
    </xdr:from>
    <xdr:to>
      <xdr:col>78</xdr:col>
      <xdr:colOff>120650</xdr:colOff>
      <xdr:row>18</xdr:row>
      <xdr:rowOff>36068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20845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0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105918</xdr:rowOff>
    </xdr:from>
    <xdr:to>
      <xdr:col>65</xdr:col>
      <xdr:colOff>53975</xdr:colOff>
      <xdr:row>18</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20845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児童手当や医療費助成など年々上昇しているが、特定財源の確保に努め、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％と類似団体平均を下回っている。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36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公共施設等の老朽化が進んでおり、今後においても維持補修費の増加が見込まれることから、効率的な施設管理のあり方を含めて計画的な営繕の実施により維持補修費の平準化に努める。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144145</xdr:rowOff>
    </xdr:from>
    <xdr:to>
      <xdr:col>82</xdr:col>
      <xdr:colOff>107950</xdr:colOff>
      <xdr:row>57</xdr:row>
      <xdr:rowOff>167005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9167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144145</xdr:rowOff>
    </xdr:from>
    <xdr:to>
      <xdr:col>78</xdr:col>
      <xdr:colOff>69850</xdr:colOff>
      <xdr:row>57</xdr:row>
      <xdr:rowOff>155575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16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75565</xdr:rowOff>
    </xdr:from>
    <xdr:to>
      <xdr:col>73</xdr:col>
      <xdr:colOff>180975</xdr:colOff>
      <xdr:row>57</xdr:row>
      <xdr:rowOff>155575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84821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75565</xdr:rowOff>
    </xdr:from>
    <xdr:to>
      <xdr:col>69</xdr:col>
      <xdr:colOff>92075</xdr:colOff>
      <xdr:row>57</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84821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116205</xdr:rowOff>
    </xdr:from>
    <xdr:to>
      <xdr:col>82</xdr:col>
      <xdr:colOff>158750</xdr:colOff>
      <xdr:row>58</xdr:row>
      <xdr:rowOff>46355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88282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93345</xdr:rowOff>
    </xdr:from>
    <xdr:to>
      <xdr:col>78</xdr:col>
      <xdr:colOff>120650</xdr:colOff>
      <xdr:row>58</xdr:row>
      <xdr:rowOff>23495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8272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5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104775</xdr:rowOff>
    </xdr:from>
    <xdr:to>
      <xdr:col>74</xdr:col>
      <xdr:colOff>31750</xdr:colOff>
      <xdr:row>58</xdr:row>
      <xdr:rowOff>34925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19702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24765</xdr:rowOff>
    </xdr:from>
    <xdr:to>
      <xdr:col>69</xdr:col>
      <xdr:colOff>142875</xdr:colOff>
      <xdr:row>57</xdr:row>
      <xdr:rowOff>126365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136542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39387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福祉や農業に対する補助金等の継続により類似団体平均を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事業の見直し等により事業費の抑制に努める。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42418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540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37</xdr:row>
      <xdr:rowOff>10414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443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136144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農山漁村活性化プロジェクト支援整備事業等の大規模事象の償還が完了したことにより、公債費は前年度より減少しているが、現状として類似団体を上回っているため、経常経費及び事業費の管理を行い削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157480</xdr:rowOff>
    </xdr:from>
    <xdr:to>
      <xdr:col>24</xdr:col>
      <xdr:colOff>25400</xdr:colOff>
      <xdr:row>78</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3591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31750</xdr:rowOff>
    </xdr:from>
    <xdr:to>
      <xdr:col>19</xdr:col>
      <xdr:colOff>187325</xdr:colOff>
      <xdr:row>78</xdr:row>
      <xdr:rowOff>88900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40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79</xdr:row>
      <xdr:rowOff>27939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620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27939</xdr:rowOff>
    </xdr:from>
    <xdr:to>
      <xdr:col>11</xdr:col>
      <xdr:colOff>9525</xdr:colOff>
      <xdr:row>79</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5724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106680</xdr:rowOff>
    </xdr:from>
    <xdr:to>
      <xdr:col>24</xdr:col>
      <xdr:colOff>76200</xdr:colOff>
      <xdr:row>78</xdr:row>
      <xdr:rowOff>36830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78757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152400</xdr:rowOff>
    </xdr:from>
    <xdr:to>
      <xdr:col>20</xdr:col>
      <xdr:colOff>38100</xdr:colOff>
      <xdr:row>78</xdr:row>
      <xdr:rowOff>82550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67327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148589</xdr:rowOff>
    </xdr:from>
    <xdr:to>
      <xdr:col>11</xdr:col>
      <xdr:colOff>60325</xdr:colOff>
      <xdr:row>79</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63516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物件費等の増により類似団体平均を上回っている。事務事業の効率化や施設の統廃合等により経費削減に努める。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42008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78</xdr:row>
      <xdr:rowOff>50800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20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78</xdr:row>
      <xdr:rowOff>138430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4239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138430</xdr:rowOff>
    </xdr:from>
    <xdr:to>
      <xdr:col>69</xdr:col>
      <xdr:colOff>92075</xdr:colOff>
      <xdr:row>79</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5115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87630</xdr:rowOff>
    </xdr:from>
    <xdr:to>
      <xdr:col>69</xdr:col>
      <xdr:colOff>142875</xdr:colOff>
      <xdr:row>79</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0</xdr:rowOff>
    </xdr:from>
    <xdr:to>
      <xdr:col>65</xdr:col>
      <xdr:colOff>53975</xdr:colOff>
      <xdr:row>79</xdr:row>
      <xdr:rowOff>101600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86377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48371</xdr:rowOff>
    </xdr:from>
    <xdr:to>
      <xdr:col>29</xdr:col>
      <xdr:colOff>127000</xdr:colOff>
      <xdr:row>17</xdr:row>
      <xdr:rowOff>50449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10646"/>
          <a:ext cx="647700" cy="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50449</xdr:rowOff>
    </xdr:from>
    <xdr:to>
      <xdr:col>26</xdr:col>
      <xdr:colOff>50800</xdr:colOff>
      <xdr:row>17</xdr:row>
      <xdr:rowOff>52425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12724"/>
          <a:ext cx="698500" cy="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52425</xdr:rowOff>
    </xdr:from>
    <xdr:to>
      <xdr:col>22</xdr:col>
      <xdr:colOff>114300</xdr:colOff>
      <xdr:row>17</xdr:row>
      <xdr:rowOff>82332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14700"/>
          <a:ext cx="698500" cy="29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82332</xdr:rowOff>
    </xdr:from>
    <xdr:to>
      <xdr:col>18</xdr:col>
      <xdr:colOff>177800</xdr:colOff>
      <xdr:row>17</xdr:row>
      <xdr:rowOff>112814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44607"/>
          <a:ext cx="698500" cy="30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169021</xdr:rowOff>
    </xdr:from>
    <xdr:to>
      <xdr:col>29</xdr:col>
      <xdr:colOff>177800</xdr:colOff>
      <xdr:row>17</xdr:row>
      <xdr:rowOff>99171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9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14098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171099</xdr:rowOff>
    </xdr:from>
    <xdr:to>
      <xdr:col>26</xdr:col>
      <xdr:colOff>101600</xdr:colOff>
      <xdr:row>17</xdr:row>
      <xdr:rowOff>101249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6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111426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3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1625</xdr:rowOff>
    </xdr:from>
    <xdr:to>
      <xdr:col>22</xdr:col>
      <xdr:colOff>165100</xdr:colOff>
      <xdr:row>17</xdr:row>
      <xdr:rowOff>103225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63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31532</xdr:rowOff>
    </xdr:from>
    <xdr:to>
      <xdr:col>19</xdr:col>
      <xdr:colOff>38100</xdr:colOff>
      <xdr:row>17</xdr:row>
      <xdr:rowOff>133132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93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143309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62014</xdr:rowOff>
    </xdr:from>
    <xdr:to>
      <xdr:col>15</xdr:col>
      <xdr:colOff>101600</xdr:colOff>
      <xdr:row>17</xdr:row>
      <xdr:rowOff>163614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2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9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2317</xdr:rowOff>
    </xdr:from>
    <xdr:to>
      <xdr:col>29</xdr:col>
      <xdr:colOff>127000</xdr:colOff>
      <xdr:row>36</xdr:row>
      <xdr:rowOff>26997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55567"/>
          <a:ext cx="647700" cy="24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334884</xdr:rowOff>
    </xdr:from>
    <xdr:to>
      <xdr:col>26</xdr:col>
      <xdr:colOff>50800</xdr:colOff>
      <xdr:row>36</xdr:row>
      <xdr:rowOff>2317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45234"/>
          <a:ext cx="698500" cy="1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271201</xdr:rowOff>
    </xdr:from>
    <xdr:to>
      <xdr:col>22</xdr:col>
      <xdr:colOff>114300</xdr:colOff>
      <xdr:row>35</xdr:row>
      <xdr:rowOff>334884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81551"/>
          <a:ext cx="698500" cy="6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271201</xdr:rowOff>
    </xdr:from>
    <xdr:to>
      <xdr:col>18</xdr:col>
      <xdr:colOff>177800</xdr:colOff>
      <xdr:row>35</xdr:row>
      <xdr:rowOff>300887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81551"/>
          <a:ext cx="698500" cy="29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319097</xdr:rowOff>
    </xdr:from>
    <xdr:to>
      <xdr:col>29</xdr:col>
      <xdr:colOff>177800</xdr:colOff>
      <xdr:row>36</xdr:row>
      <xdr:rowOff>77797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29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164174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7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294417</xdr:rowOff>
    </xdr:from>
    <xdr:to>
      <xdr:col>26</xdr:col>
      <xdr:colOff>101600</xdr:colOff>
      <xdr:row>36</xdr:row>
      <xdr:rowOff>53117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04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63294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7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284084</xdr:rowOff>
    </xdr:from>
    <xdr:to>
      <xdr:col>22</xdr:col>
      <xdr:colOff>165100</xdr:colOff>
      <xdr:row>36</xdr:row>
      <xdr:rowOff>42784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9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52961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6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220401</xdr:rowOff>
    </xdr:from>
    <xdr:to>
      <xdr:col>19</xdr:col>
      <xdr:colOff>38100</xdr:colOff>
      <xdr:row>35</xdr:row>
      <xdr:rowOff>322001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3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332178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250087</xdr:rowOff>
    </xdr:from>
    <xdr:to>
      <xdr:col>15</xdr:col>
      <xdr:colOff>101600</xdr:colOff>
      <xdr:row>36</xdr:row>
      <xdr:rowOff>8787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6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2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2,341
2,289
665.54
4,459,515
4,352,117
67,614
2,915,639
5,403,949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73829</xdr:rowOff>
    </xdr:from>
    <xdr:to>
      <xdr:col>24</xdr:col>
      <xdr:colOff>63500</xdr:colOff>
      <xdr:row>35</xdr:row>
      <xdr:rowOff>79270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074579"/>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73829</xdr:rowOff>
    </xdr:from>
    <xdr:to>
      <xdr:col>19</xdr:col>
      <xdr:colOff>177800</xdr:colOff>
      <xdr:row>35</xdr:row>
      <xdr:rowOff>84001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74579"/>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84001</xdr:rowOff>
    </xdr:from>
    <xdr:to>
      <xdr:col>15</xdr:col>
      <xdr:colOff>50800</xdr:colOff>
      <xdr:row>35</xdr:row>
      <xdr:rowOff>128144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84751"/>
          <a:ext cx="8890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128144</xdr:rowOff>
    </xdr:from>
    <xdr:to>
      <xdr:col>10</xdr:col>
      <xdr:colOff>114300</xdr:colOff>
      <xdr:row>35</xdr:row>
      <xdr:rowOff>152062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28894"/>
          <a:ext cx="889000" cy="2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28470</xdr:rowOff>
    </xdr:from>
    <xdr:to>
      <xdr:col>24</xdr:col>
      <xdr:colOff>114300</xdr:colOff>
      <xdr:row>35</xdr:row>
      <xdr:rowOff>130070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2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51347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8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23029</xdr:rowOff>
    </xdr:from>
    <xdr:to>
      <xdr:col>20</xdr:col>
      <xdr:colOff>38100</xdr:colOff>
      <xdr:row>35</xdr:row>
      <xdr:rowOff>124629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141156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9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33201</xdr:rowOff>
    </xdr:from>
    <xdr:to>
      <xdr:col>15</xdr:col>
      <xdr:colOff>101600</xdr:colOff>
      <xdr:row>35</xdr:row>
      <xdr:rowOff>134801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151328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0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77344</xdr:rowOff>
    </xdr:from>
    <xdr:to>
      <xdr:col>10</xdr:col>
      <xdr:colOff>165100</xdr:colOff>
      <xdr:row>36</xdr:row>
      <xdr:rowOff>7494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7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24021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101262</xdr:rowOff>
    </xdr:from>
    <xdr:to>
      <xdr:col>6</xdr:col>
      <xdr:colOff>38100</xdr:colOff>
      <xdr:row>36</xdr:row>
      <xdr:rowOff>31412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47939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7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65374</xdr:rowOff>
    </xdr:from>
    <xdr:to>
      <xdr:col>24</xdr:col>
      <xdr:colOff>63500</xdr:colOff>
      <xdr:row>57</xdr:row>
      <xdr:rowOff>98561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8024"/>
          <a:ext cx="838200" cy="3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98561</xdr:rowOff>
    </xdr:from>
    <xdr:to>
      <xdr:col>19</xdr:col>
      <xdr:colOff>177800</xdr:colOff>
      <xdr:row>57</xdr:row>
      <xdr:rowOff>139022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1211"/>
          <a:ext cx="8890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139022</xdr:rowOff>
    </xdr:from>
    <xdr:to>
      <xdr:col>15</xdr:col>
      <xdr:colOff>50800</xdr:colOff>
      <xdr:row>57</xdr:row>
      <xdr:rowOff>142080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1672"/>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142080</xdr:rowOff>
    </xdr:from>
    <xdr:to>
      <xdr:col>10</xdr:col>
      <xdr:colOff>114300</xdr:colOff>
      <xdr:row>57</xdr:row>
      <xdr:rowOff>142475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4730"/>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14574</xdr:rowOff>
    </xdr:from>
    <xdr:to>
      <xdr:col>24</xdr:col>
      <xdr:colOff>114300</xdr:colOff>
      <xdr:row>57</xdr:row>
      <xdr:rowOff>116174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37451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3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47761</xdr:rowOff>
    </xdr:from>
    <xdr:to>
      <xdr:col>20</xdr:col>
      <xdr:colOff>38100</xdr:colOff>
      <xdr:row>57</xdr:row>
      <xdr:rowOff>149361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165888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9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88222</xdr:rowOff>
    </xdr:from>
    <xdr:to>
      <xdr:col>15</xdr:col>
      <xdr:colOff>101600</xdr:colOff>
      <xdr:row>58</xdr:row>
      <xdr:rowOff>18372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34899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3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91280</xdr:rowOff>
    </xdr:from>
    <xdr:to>
      <xdr:col>10</xdr:col>
      <xdr:colOff>165100</xdr:colOff>
      <xdr:row>58</xdr:row>
      <xdr:rowOff>21430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37957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3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91675</xdr:rowOff>
    </xdr:from>
    <xdr:to>
      <xdr:col>6</xdr:col>
      <xdr:colOff>38100</xdr:colOff>
      <xdr:row>58</xdr:row>
      <xdr:rowOff>21825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38352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3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155770</xdr:rowOff>
    </xdr:from>
    <xdr:to>
      <xdr:col>24</xdr:col>
      <xdr:colOff>63500</xdr:colOff>
      <xdr:row>76</xdr:row>
      <xdr:rowOff>31961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14520"/>
          <a:ext cx="838200" cy="4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155770</xdr:rowOff>
    </xdr:from>
    <xdr:to>
      <xdr:col>19</xdr:col>
      <xdr:colOff>177800</xdr:colOff>
      <xdr:row>76</xdr:row>
      <xdr:rowOff>57300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14520"/>
          <a:ext cx="889000" cy="7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57300</xdr:rowOff>
    </xdr:from>
    <xdr:to>
      <xdr:col>15</xdr:col>
      <xdr:colOff>50800</xdr:colOff>
      <xdr:row>76</xdr:row>
      <xdr:rowOff>128978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87500"/>
          <a:ext cx="889000" cy="7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61478</xdr:rowOff>
    </xdr:from>
    <xdr:to>
      <xdr:col>10</xdr:col>
      <xdr:colOff>114300</xdr:colOff>
      <xdr:row>76</xdr:row>
      <xdr:rowOff>128978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091678"/>
          <a:ext cx="889000" cy="6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4038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6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104970</xdr:rowOff>
    </xdr:from>
    <xdr:to>
      <xdr:col>20</xdr:col>
      <xdr:colOff>38100</xdr:colOff>
      <xdr:row>76</xdr:row>
      <xdr:rowOff>35120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51647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3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6500</xdr:rowOff>
    </xdr:from>
    <xdr:to>
      <xdr:col>15</xdr:col>
      <xdr:colOff>101600</xdr:colOff>
      <xdr:row>76</xdr:row>
      <xdr:rowOff>108100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124628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1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78178</xdr:rowOff>
    </xdr:from>
    <xdr:to>
      <xdr:col>10</xdr:col>
      <xdr:colOff>165100</xdr:colOff>
      <xdr:row>77</xdr:row>
      <xdr:rowOff>8328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24856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10678</xdr:rowOff>
    </xdr:from>
    <xdr:to>
      <xdr:col>6</xdr:col>
      <xdr:colOff>38100</xdr:colOff>
      <xdr:row>76</xdr:row>
      <xdr:rowOff>112278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4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128805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41036</xdr:rowOff>
    </xdr:from>
    <xdr:to>
      <xdr:col>24</xdr:col>
      <xdr:colOff>63500</xdr:colOff>
      <xdr:row>95</xdr:row>
      <xdr:rowOff>151870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28786"/>
          <a:ext cx="838200" cy="1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41036</xdr:rowOff>
    </xdr:from>
    <xdr:to>
      <xdr:col>19</xdr:col>
      <xdr:colOff>177800</xdr:colOff>
      <xdr:row>95</xdr:row>
      <xdr:rowOff>157645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28786"/>
          <a:ext cx="889000" cy="1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157645</xdr:rowOff>
    </xdr:from>
    <xdr:to>
      <xdr:col>15</xdr:col>
      <xdr:colOff>50800</xdr:colOff>
      <xdr:row>96</xdr:row>
      <xdr:rowOff>5153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45395"/>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5153</xdr:rowOff>
    </xdr:from>
    <xdr:to>
      <xdr:col>10</xdr:col>
      <xdr:colOff>114300</xdr:colOff>
      <xdr:row>96</xdr:row>
      <xdr:rowOff>17704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64353"/>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101070</xdr:rowOff>
    </xdr:from>
    <xdr:to>
      <xdr:col>24</xdr:col>
      <xdr:colOff>114300</xdr:colOff>
      <xdr:row>96</xdr:row>
      <xdr:rowOff>31220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79497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6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161686</xdr:rowOff>
    </xdr:from>
    <xdr:to>
      <xdr:col>20</xdr:col>
      <xdr:colOff>38100</xdr:colOff>
      <xdr:row>95</xdr:row>
      <xdr:rowOff>91836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82963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106845</xdr:rowOff>
    </xdr:from>
    <xdr:to>
      <xdr:col>15</xdr:col>
      <xdr:colOff>101600</xdr:colOff>
      <xdr:row>96</xdr:row>
      <xdr:rowOff>36995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125803</xdr:rowOff>
    </xdr:from>
    <xdr:to>
      <xdr:col>10</xdr:col>
      <xdr:colOff>165100</xdr:colOff>
      <xdr:row>96</xdr:row>
      <xdr:rowOff>55953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72480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138354</xdr:rowOff>
    </xdr:from>
    <xdr:to>
      <xdr:col>6</xdr:col>
      <xdr:colOff>38100</xdr:colOff>
      <xdr:row>96</xdr:row>
      <xdr:rowOff>68504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85031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0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70171</xdr:rowOff>
    </xdr:from>
    <xdr:to>
      <xdr:col>55</xdr:col>
      <xdr:colOff>0</xdr:colOff>
      <xdr:row>36</xdr:row>
      <xdr:rowOff>21009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70921"/>
          <a:ext cx="838200" cy="1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68342</xdr:rowOff>
    </xdr:from>
    <xdr:to>
      <xdr:col>50</xdr:col>
      <xdr:colOff>114300</xdr:colOff>
      <xdr:row>35</xdr:row>
      <xdr:rowOff>70171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6909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68342</xdr:rowOff>
    </xdr:from>
    <xdr:to>
      <xdr:col>45</xdr:col>
      <xdr:colOff>177800</xdr:colOff>
      <xdr:row>36</xdr:row>
      <xdr:rowOff>169913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69092"/>
          <a:ext cx="889000" cy="27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137953</xdr:rowOff>
    </xdr:from>
    <xdr:to>
      <xdr:col>41</xdr:col>
      <xdr:colOff>50800</xdr:colOff>
      <xdr:row>36</xdr:row>
      <xdr:rowOff>169913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10153"/>
          <a:ext cx="889000" cy="3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141659</xdr:rowOff>
    </xdr:from>
    <xdr:to>
      <xdr:col>55</xdr:col>
      <xdr:colOff>50800</xdr:colOff>
      <xdr:row>36</xdr:row>
      <xdr:rowOff>71809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4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164536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9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19371</xdr:rowOff>
    </xdr:from>
    <xdr:to>
      <xdr:col>50</xdr:col>
      <xdr:colOff>165100</xdr:colOff>
      <xdr:row>35</xdr:row>
      <xdr:rowOff>120971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2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137498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9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17542</xdr:rowOff>
    </xdr:from>
    <xdr:to>
      <xdr:col>46</xdr:col>
      <xdr:colOff>38100</xdr:colOff>
      <xdr:row>35</xdr:row>
      <xdr:rowOff>119142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1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135669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9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119113</xdr:rowOff>
    </xdr:from>
    <xdr:to>
      <xdr:col>41</xdr:col>
      <xdr:colOff>101600</xdr:colOff>
      <xdr:row>37</xdr:row>
      <xdr:rowOff>49263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65790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6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87153</xdr:rowOff>
    </xdr:from>
    <xdr:to>
      <xdr:col>36</xdr:col>
      <xdr:colOff>165100</xdr:colOff>
      <xdr:row>37</xdr:row>
      <xdr:rowOff>17303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33830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3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118367</xdr:rowOff>
    </xdr:from>
    <xdr:to>
      <xdr:col>55</xdr:col>
      <xdr:colOff>0</xdr:colOff>
      <xdr:row>57</xdr:row>
      <xdr:rowOff>58231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548117"/>
          <a:ext cx="838200" cy="28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118367</xdr:rowOff>
    </xdr:from>
    <xdr:to>
      <xdr:col>50</xdr:col>
      <xdr:colOff>114300</xdr:colOff>
      <xdr:row>57</xdr:row>
      <xdr:rowOff>46343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548117"/>
          <a:ext cx="889000" cy="27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46343</xdr:rowOff>
    </xdr:from>
    <xdr:to>
      <xdr:col>45</xdr:col>
      <xdr:colOff>177800</xdr:colOff>
      <xdr:row>57</xdr:row>
      <xdr:rowOff>91226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18993"/>
          <a:ext cx="8890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91226</xdr:rowOff>
    </xdr:from>
    <xdr:to>
      <xdr:col>41</xdr:col>
      <xdr:colOff>50800</xdr:colOff>
      <xdr:row>57</xdr:row>
      <xdr:rowOff>117049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63876"/>
          <a:ext cx="8890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7431</xdr:rowOff>
    </xdr:from>
    <xdr:to>
      <xdr:col>55</xdr:col>
      <xdr:colOff>50800</xdr:colOff>
      <xdr:row>57</xdr:row>
      <xdr:rowOff>109031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157308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5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67567</xdr:rowOff>
    </xdr:from>
    <xdr:to>
      <xdr:col>50</xdr:col>
      <xdr:colOff>165100</xdr:colOff>
      <xdr:row>55</xdr:row>
      <xdr:rowOff>169167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4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14244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27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166993</xdr:rowOff>
    </xdr:from>
    <xdr:to>
      <xdr:col>46</xdr:col>
      <xdr:colOff>38100</xdr:colOff>
      <xdr:row>57</xdr:row>
      <xdr:rowOff>97143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88270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86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40426</xdr:rowOff>
    </xdr:from>
    <xdr:to>
      <xdr:col>41</xdr:col>
      <xdr:colOff>101600</xdr:colOff>
      <xdr:row>57</xdr:row>
      <xdr:rowOff>142026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133153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0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66249</xdr:rowOff>
    </xdr:from>
    <xdr:to>
      <xdr:col>36</xdr:col>
      <xdr:colOff>165100</xdr:colOff>
      <xdr:row>57</xdr:row>
      <xdr:rowOff>167849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158976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3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5730</xdr:rowOff>
    </xdr:from>
    <xdr:to>
      <xdr:col>55</xdr:col>
      <xdr:colOff>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78830"/>
          <a:ext cx="838200" cy="1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5730</xdr:rowOff>
    </xdr:from>
    <xdr:to>
      <xdr:col>50</xdr:col>
      <xdr:colOff>114300</xdr:colOff>
      <xdr:row>78</xdr:row>
      <xdr:rowOff>13908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78830"/>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12550</xdr:rowOff>
    </xdr:from>
    <xdr:to>
      <xdr:col>45</xdr:col>
      <xdr:colOff>177800</xdr:colOff>
      <xdr:row>78</xdr:row>
      <xdr:rowOff>13908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85650"/>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5778</xdr:rowOff>
    </xdr:from>
    <xdr:to>
      <xdr:col>41</xdr:col>
      <xdr:colOff>50800</xdr:colOff>
      <xdr:row>78</xdr:row>
      <xdr:rowOff>12550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78878"/>
          <a:ext cx="889000" cy="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249299"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126380</xdr:rowOff>
    </xdr:from>
    <xdr:to>
      <xdr:col>50</xdr:col>
      <xdr:colOff>165100</xdr:colOff>
      <xdr:row>78</xdr:row>
      <xdr:rowOff>56530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47657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134558</xdr:rowOff>
    </xdr:from>
    <xdr:to>
      <xdr:col>46</xdr:col>
      <xdr:colOff>38100</xdr:colOff>
      <xdr:row>78</xdr:row>
      <xdr:rowOff>64708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55835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133200</xdr:rowOff>
    </xdr:from>
    <xdr:to>
      <xdr:col>41</xdr:col>
      <xdr:colOff>101600</xdr:colOff>
      <xdr:row>78</xdr:row>
      <xdr:rowOff>63350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54477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126428</xdr:rowOff>
    </xdr:from>
    <xdr:to>
      <xdr:col>36</xdr:col>
      <xdr:colOff>165100</xdr:colOff>
      <xdr:row>78</xdr:row>
      <xdr:rowOff>56578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2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47705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2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95456</xdr:rowOff>
    </xdr:from>
    <xdr:to>
      <xdr:col>55</xdr:col>
      <xdr:colOff>0</xdr:colOff>
      <xdr:row>97</xdr:row>
      <xdr:rowOff>126919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726106"/>
          <a:ext cx="8382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45613</xdr:rowOff>
    </xdr:from>
    <xdr:to>
      <xdr:col>50</xdr:col>
      <xdr:colOff>114300</xdr:colOff>
      <xdr:row>97</xdr:row>
      <xdr:rowOff>126919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676263"/>
          <a:ext cx="889000" cy="8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45613</xdr:rowOff>
    </xdr:from>
    <xdr:to>
      <xdr:col>45</xdr:col>
      <xdr:colOff>177800</xdr:colOff>
      <xdr:row>97</xdr:row>
      <xdr:rowOff>141635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76263"/>
          <a:ext cx="889000" cy="9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141635</xdr:rowOff>
    </xdr:from>
    <xdr:to>
      <xdr:col>41</xdr:col>
      <xdr:colOff>50800</xdr:colOff>
      <xdr:row>98</xdr:row>
      <xdr:rowOff>60496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772285"/>
          <a:ext cx="889000" cy="9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44656</xdr:rowOff>
    </xdr:from>
    <xdr:to>
      <xdr:col>55</xdr:col>
      <xdr:colOff>50800</xdr:colOff>
      <xdr:row>97</xdr:row>
      <xdr:rowOff>146256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7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23083</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5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76119</xdr:rowOff>
    </xdr:from>
    <xdr:to>
      <xdr:col>50</xdr:col>
      <xdr:colOff>165100</xdr:colOff>
      <xdr:row>98</xdr:row>
      <xdr:rowOff>6269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168846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79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166263</xdr:rowOff>
    </xdr:from>
    <xdr:to>
      <xdr:col>46</xdr:col>
      <xdr:colOff>38100</xdr:colOff>
      <xdr:row>97</xdr:row>
      <xdr:rowOff>96413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87540</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71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90835</xdr:rowOff>
    </xdr:from>
    <xdr:to>
      <xdr:col>41</xdr:col>
      <xdr:colOff>101600</xdr:colOff>
      <xdr:row>98</xdr:row>
      <xdr:rowOff>20985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12112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81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9696</xdr:rowOff>
    </xdr:from>
    <xdr:to>
      <xdr:col>36</xdr:col>
      <xdr:colOff>165100</xdr:colOff>
      <xdr:row>98</xdr:row>
      <xdr:rowOff>111296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102423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40649</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27199"/>
          <a:ext cx="8382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43023</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29573"/>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151018</xdr:rowOff>
    </xdr:from>
    <xdr:to>
      <xdr:col>71</xdr:col>
      <xdr:colOff>177800</xdr:colOff>
      <xdr:row>39</xdr:row>
      <xdr:rowOff>43023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66118"/>
          <a:ext cx="889000" cy="6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161299</xdr:rowOff>
    </xdr:from>
    <xdr:to>
      <xdr:col>85</xdr:col>
      <xdr:colOff>177800</xdr:colOff>
      <xdr:row>39</xdr:row>
      <xdr:rowOff>91449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163673</xdr:rowOff>
    </xdr:from>
    <xdr:to>
      <xdr:col>72</xdr:col>
      <xdr:colOff>38100</xdr:colOff>
      <xdr:row>39</xdr:row>
      <xdr:rowOff>93823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84950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771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100218</xdr:rowOff>
    </xdr:from>
    <xdr:to>
      <xdr:col>67</xdr:col>
      <xdr:colOff>101600</xdr:colOff>
      <xdr:row>39</xdr:row>
      <xdr:rowOff>30368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1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46895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99251</xdr:rowOff>
    </xdr:from>
    <xdr:to>
      <xdr:col>85</xdr:col>
      <xdr:colOff>127000</xdr:colOff>
      <xdr:row>75</xdr:row>
      <xdr:rowOff>143163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958001"/>
          <a:ext cx="838200" cy="4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99251</xdr:rowOff>
    </xdr:from>
    <xdr:to>
      <xdr:col>81</xdr:col>
      <xdr:colOff>50800</xdr:colOff>
      <xdr:row>75</xdr:row>
      <xdr:rowOff>108770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958001"/>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65136</xdr:rowOff>
    </xdr:from>
    <xdr:to>
      <xdr:col>76</xdr:col>
      <xdr:colOff>114300</xdr:colOff>
      <xdr:row>75</xdr:row>
      <xdr:rowOff>108770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923886"/>
          <a:ext cx="889000" cy="4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65136</xdr:rowOff>
    </xdr:from>
    <xdr:to>
      <xdr:col>71</xdr:col>
      <xdr:colOff>177800</xdr:colOff>
      <xdr:row>75</xdr:row>
      <xdr:rowOff>89291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923886"/>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92363</xdr:rowOff>
    </xdr:from>
    <xdr:to>
      <xdr:col>85</xdr:col>
      <xdr:colOff>177800</xdr:colOff>
      <xdr:row>76</xdr:row>
      <xdr:rowOff>22513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5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115240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0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48451</xdr:rowOff>
    </xdr:from>
    <xdr:to>
      <xdr:col>81</xdr:col>
      <xdr:colOff>101600</xdr:colOff>
      <xdr:row>75</xdr:row>
      <xdr:rowOff>150051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166578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68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57970</xdr:rowOff>
    </xdr:from>
    <xdr:to>
      <xdr:col>76</xdr:col>
      <xdr:colOff>165100</xdr:colOff>
      <xdr:row>75</xdr:row>
      <xdr:rowOff>159570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4647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69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14336</xdr:rowOff>
    </xdr:from>
    <xdr:to>
      <xdr:col>72</xdr:col>
      <xdr:colOff>38100</xdr:colOff>
      <xdr:row>75</xdr:row>
      <xdr:rowOff>115936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132463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64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38491</xdr:rowOff>
    </xdr:from>
    <xdr:to>
      <xdr:col>67</xdr:col>
      <xdr:colOff>101600</xdr:colOff>
      <xdr:row>75</xdr:row>
      <xdr:rowOff>140091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89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156618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67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47194</xdr:rowOff>
    </xdr:from>
    <xdr:to>
      <xdr:col>85</xdr:col>
      <xdr:colOff>127000</xdr:colOff>
      <xdr:row>98</xdr:row>
      <xdr:rowOff>70639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49294"/>
          <a:ext cx="8382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47194</xdr:rowOff>
    </xdr:from>
    <xdr:to>
      <xdr:col>81</xdr:col>
      <xdr:colOff>50800</xdr:colOff>
      <xdr:row>98</xdr:row>
      <xdr:rowOff>123191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49294"/>
          <a:ext cx="889000" cy="7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123191</xdr:rowOff>
    </xdr:from>
    <xdr:to>
      <xdr:col>76</xdr:col>
      <xdr:colOff>114300</xdr:colOff>
      <xdr:row>98</xdr:row>
      <xdr:rowOff>124988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5291"/>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124988</xdr:rowOff>
    </xdr:from>
    <xdr:to>
      <xdr:col>71</xdr:col>
      <xdr:colOff>177800</xdr:colOff>
      <xdr:row>98</xdr:row>
      <xdr:rowOff>133803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27088"/>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19839</xdr:rowOff>
    </xdr:from>
    <xdr:to>
      <xdr:col>85</xdr:col>
      <xdr:colOff>177800</xdr:colOff>
      <xdr:row>98</xdr:row>
      <xdr:rowOff>121439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167844</xdr:rowOff>
    </xdr:from>
    <xdr:to>
      <xdr:col>81</xdr:col>
      <xdr:colOff>101600</xdr:colOff>
      <xdr:row>98</xdr:row>
      <xdr:rowOff>97994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89121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9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72391</xdr:rowOff>
    </xdr:from>
    <xdr:to>
      <xdr:col>76</xdr:col>
      <xdr:colOff>165100</xdr:colOff>
      <xdr:row>99</xdr:row>
      <xdr:rowOff>2541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165118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74188</xdr:rowOff>
    </xdr:from>
    <xdr:to>
      <xdr:col>72</xdr:col>
      <xdr:colOff>38100</xdr:colOff>
      <xdr:row>99</xdr:row>
      <xdr:rowOff>4338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166915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83003</xdr:rowOff>
    </xdr:from>
    <xdr:to>
      <xdr:col>67</xdr:col>
      <xdr:colOff>101600</xdr:colOff>
      <xdr:row>99</xdr:row>
      <xdr:rowOff>13153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4280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19007</xdr:rowOff>
    </xdr:from>
    <xdr:to>
      <xdr:col>116</xdr:col>
      <xdr:colOff>63500</xdr:colOff>
      <xdr:row>59</xdr:row>
      <xdr:rowOff>32731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34557"/>
          <a:ext cx="838200" cy="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19007</xdr:rowOff>
    </xdr:from>
    <xdr:to>
      <xdr:col>111</xdr:col>
      <xdr:colOff>177800</xdr:colOff>
      <xdr:row>59</xdr:row>
      <xdr:rowOff>35375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34557"/>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34681</xdr:rowOff>
    </xdr:from>
    <xdr:to>
      <xdr:col>107</xdr:col>
      <xdr:colOff>50800</xdr:colOff>
      <xdr:row>59</xdr:row>
      <xdr:rowOff>35375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0231"/>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139547</xdr:rowOff>
    </xdr:from>
    <xdr:to>
      <xdr:col>102</xdr:col>
      <xdr:colOff>114300</xdr:colOff>
      <xdr:row>59</xdr:row>
      <xdr:rowOff>34681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647"/>
          <a:ext cx="889000" cy="6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153381</xdr:rowOff>
    </xdr:from>
    <xdr:to>
      <xdr:col>116</xdr:col>
      <xdr:colOff>114300</xdr:colOff>
      <xdr:row>59</xdr:row>
      <xdr:rowOff>83531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139657</xdr:rowOff>
    </xdr:from>
    <xdr:to>
      <xdr:col>112</xdr:col>
      <xdr:colOff>38100</xdr:colOff>
      <xdr:row>59</xdr:row>
      <xdr:rowOff>69807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60934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156025</xdr:rowOff>
    </xdr:from>
    <xdr:to>
      <xdr:col>107</xdr:col>
      <xdr:colOff>101600</xdr:colOff>
      <xdr:row>59</xdr:row>
      <xdr:rowOff>86175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77302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9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155331</xdr:rowOff>
    </xdr:from>
    <xdr:to>
      <xdr:col>102</xdr:col>
      <xdr:colOff>165100</xdr:colOff>
      <xdr:row>59</xdr:row>
      <xdr:rowOff>85481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76608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9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88747</xdr:rowOff>
    </xdr:from>
    <xdr:to>
      <xdr:col>98</xdr:col>
      <xdr:colOff>38100</xdr:colOff>
      <xdr:row>59</xdr:row>
      <xdr:rowOff>18897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35424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8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83582</xdr:rowOff>
    </xdr:from>
    <xdr:to>
      <xdr:col>116</xdr:col>
      <xdr:colOff>63500</xdr:colOff>
      <xdr:row>76</xdr:row>
      <xdr:rowOff>98716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13782"/>
          <a:ext cx="8382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68435</xdr:rowOff>
    </xdr:from>
    <xdr:to>
      <xdr:col>111</xdr:col>
      <xdr:colOff>177800</xdr:colOff>
      <xdr:row>76</xdr:row>
      <xdr:rowOff>98716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098635"/>
          <a:ext cx="889000" cy="3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68435</xdr:rowOff>
    </xdr:from>
    <xdr:to>
      <xdr:col>107</xdr:col>
      <xdr:colOff>50800</xdr:colOff>
      <xdr:row>76</xdr:row>
      <xdr:rowOff>85145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98635"/>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82869</xdr:rowOff>
    </xdr:from>
    <xdr:to>
      <xdr:col>102</xdr:col>
      <xdr:colOff>114300</xdr:colOff>
      <xdr:row>76</xdr:row>
      <xdr:rowOff>85145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113069"/>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32782</xdr:rowOff>
    </xdr:from>
    <xdr:to>
      <xdr:col>116</xdr:col>
      <xdr:colOff>114300</xdr:colOff>
      <xdr:row>76</xdr:row>
      <xdr:rowOff>134382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6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55659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1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47916</xdr:rowOff>
    </xdr:from>
    <xdr:to>
      <xdr:col>112</xdr:col>
      <xdr:colOff>38100</xdr:colOff>
      <xdr:row>76</xdr:row>
      <xdr:rowOff>149516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166043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85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17635</xdr:rowOff>
    </xdr:from>
    <xdr:to>
      <xdr:col>107</xdr:col>
      <xdr:colOff>101600</xdr:colOff>
      <xdr:row>76</xdr:row>
      <xdr:rowOff>119235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4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135761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2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34345</xdr:rowOff>
    </xdr:from>
    <xdr:to>
      <xdr:col>102</xdr:col>
      <xdr:colOff>165100</xdr:colOff>
      <xdr:row>76</xdr:row>
      <xdr:rowOff>135945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6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152471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83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32069</xdr:rowOff>
    </xdr:from>
    <xdr:to>
      <xdr:col>98</xdr:col>
      <xdr:colOff>38100</xdr:colOff>
      <xdr:row>76</xdr:row>
      <xdr:rowOff>133669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150197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83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２，４５８千円となっている。主な構成項目である人件費は、類似団体平均と比べ高い水準にあり、今後、人件費の平準化や機構改革を行い費用の抑制に努める。また、公債費が類似団体と比較して高い水準にあり、普通建設事業費の管理や過疎・辺地計画に基づいた事業を展開し、自主財源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2,341
2,289
665.54
4,459,515
4,352,117
67,614
2,915,639
5,403,949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4731</xdr:rowOff>
    </xdr:from>
    <xdr:to>
      <xdr:col>24</xdr:col>
      <xdr:colOff>63500</xdr:colOff>
      <xdr:row>37</xdr:row>
      <xdr:rowOff>21685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48381"/>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1987</xdr:rowOff>
    </xdr:from>
    <xdr:to>
      <xdr:col>19</xdr:col>
      <xdr:colOff>177800</xdr:colOff>
      <xdr:row>37</xdr:row>
      <xdr:rowOff>4731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4563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1987</xdr:rowOff>
    </xdr:from>
    <xdr:to>
      <xdr:col>15</xdr:col>
      <xdr:colOff>50800</xdr:colOff>
      <xdr:row>37</xdr:row>
      <xdr:rowOff>3359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456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164655</xdr:rowOff>
    </xdr:from>
    <xdr:to>
      <xdr:col>10</xdr:col>
      <xdr:colOff>114300</xdr:colOff>
      <xdr:row>37</xdr:row>
      <xdr:rowOff>3359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36855"/>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142335</xdr:rowOff>
    </xdr:from>
    <xdr:to>
      <xdr:col>24</xdr:col>
      <xdr:colOff>114300</xdr:colOff>
      <xdr:row>37</xdr:row>
      <xdr:rowOff>72485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165212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125381</xdr:rowOff>
    </xdr:from>
    <xdr:to>
      <xdr:col>20</xdr:col>
      <xdr:colOff>38100</xdr:colOff>
      <xdr:row>37</xdr:row>
      <xdr:rowOff>55531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72058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122637</xdr:rowOff>
    </xdr:from>
    <xdr:to>
      <xdr:col>15</xdr:col>
      <xdr:colOff>101600</xdr:colOff>
      <xdr:row>37</xdr:row>
      <xdr:rowOff>52787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69314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124009</xdr:rowOff>
    </xdr:from>
    <xdr:to>
      <xdr:col>10</xdr:col>
      <xdr:colOff>165100</xdr:colOff>
      <xdr:row>37</xdr:row>
      <xdr:rowOff>54159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70686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113855</xdr:rowOff>
    </xdr:from>
    <xdr:to>
      <xdr:col>6</xdr:col>
      <xdr:colOff>38100</xdr:colOff>
      <xdr:row>37</xdr:row>
      <xdr:rowOff>44005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60532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125454</xdr:rowOff>
    </xdr:from>
    <xdr:to>
      <xdr:col>24</xdr:col>
      <xdr:colOff>63500</xdr:colOff>
      <xdr:row>57</xdr:row>
      <xdr:rowOff>149224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98104"/>
          <a:ext cx="8382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120166</xdr:rowOff>
    </xdr:from>
    <xdr:to>
      <xdr:col>19</xdr:col>
      <xdr:colOff>177800</xdr:colOff>
      <xdr:row>57</xdr:row>
      <xdr:rowOff>125454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92816"/>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120166</xdr:rowOff>
    </xdr:from>
    <xdr:to>
      <xdr:col>15</xdr:col>
      <xdr:colOff>50800</xdr:colOff>
      <xdr:row>58</xdr:row>
      <xdr:rowOff>37097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92816"/>
          <a:ext cx="889000" cy="8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37097</xdr:rowOff>
    </xdr:from>
    <xdr:to>
      <xdr:col>10</xdr:col>
      <xdr:colOff>114300</xdr:colOff>
      <xdr:row>58</xdr:row>
      <xdr:rowOff>68664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81197"/>
          <a:ext cx="889000" cy="3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98424</xdr:rowOff>
    </xdr:from>
    <xdr:to>
      <xdr:col>24</xdr:col>
      <xdr:colOff>114300</xdr:colOff>
      <xdr:row>58</xdr:row>
      <xdr:rowOff>28574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76851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4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74654</xdr:rowOff>
    </xdr:from>
    <xdr:to>
      <xdr:col>20</xdr:col>
      <xdr:colOff>38100</xdr:colOff>
      <xdr:row>58</xdr:row>
      <xdr:rowOff>4804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4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167381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4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69366</xdr:rowOff>
    </xdr:from>
    <xdr:to>
      <xdr:col>15</xdr:col>
      <xdr:colOff>101600</xdr:colOff>
      <xdr:row>57</xdr:row>
      <xdr:rowOff>170966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162093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3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157747</xdr:rowOff>
    </xdr:from>
    <xdr:to>
      <xdr:col>10</xdr:col>
      <xdr:colOff>165100</xdr:colOff>
      <xdr:row>58</xdr:row>
      <xdr:rowOff>87897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79024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2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17864</xdr:rowOff>
    </xdr:from>
    <xdr:to>
      <xdr:col>6</xdr:col>
      <xdr:colOff>38100</xdr:colOff>
      <xdr:row>58</xdr:row>
      <xdr:rowOff>119464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110591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5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74203</xdr:rowOff>
    </xdr:from>
    <xdr:to>
      <xdr:col>24</xdr:col>
      <xdr:colOff>63500</xdr:colOff>
      <xdr:row>76</xdr:row>
      <xdr:rowOff>74588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04403"/>
          <a:ext cx="8382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72958</xdr:rowOff>
    </xdr:from>
    <xdr:to>
      <xdr:col>19</xdr:col>
      <xdr:colOff>177800</xdr:colOff>
      <xdr:row>76</xdr:row>
      <xdr:rowOff>74588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03158"/>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72958</xdr:rowOff>
    </xdr:from>
    <xdr:to>
      <xdr:col>15</xdr:col>
      <xdr:colOff>50800</xdr:colOff>
      <xdr:row>76</xdr:row>
      <xdr:rowOff>96327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03158"/>
          <a:ext cx="889000" cy="2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96327</xdr:rowOff>
    </xdr:from>
    <xdr:to>
      <xdr:col>10</xdr:col>
      <xdr:colOff>114300</xdr:colOff>
      <xdr:row>76</xdr:row>
      <xdr:rowOff>131719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26527"/>
          <a:ext cx="889000" cy="3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23403</xdr:rowOff>
    </xdr:from>
    <xdr:to>
      <xdr:col>24</xdr:col>
      <xdr:colOff>114300</xdr:colOff>
      <xdr:row>76</xdr:row>
      <xdr:rowOff>125003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5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46279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0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23788</xdr:rowOff>
    </xdr:from>
    <xdr:to>
      <xdr:col>20</xdr:col>
      <xdr:colOff>38100</xdr:colOff>
      <xdr:row>76</xdr:row>
      <xdr:rowOff>125388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141915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2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22158</xdr:rowOff>
    </xdr:from>
    <xdr:to>
      <xdr:col>15</xdr:col>
      <xdr:colOff>101600</xdr:colOff>
      <xdr:row>76</xdr:row>
      <xdr:rowOff>123758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5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140285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2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45527</xdr:rowOff>
    </xdr:from>
    <xdr:to>
      <xdr:col>10</xdr:col>
      <xdr:colOff>165100</xdr:colOff>
      <xdr:row>76</xdr:row>
      <xdr:rowOff>147127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7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163655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5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80919</xdr:rowOff>
    </xdr:from>
    <xdr:to>
      <xdr:col>6</xdr:col>
      <xdr:colOff>38100</xdr:colOff>
      <xdr:row>77</xdr:row>
      <xdr:rowOff>11069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27595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8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161694</xdr:rowOff>
    </xdr:from>
    <xdr:to>
      <xdr:col>24</xdr:col>
      <xdr:colOff>63500</xdr:colOff>
      <xdr:row>96</xdr:row>
      <xdr:rowOff>75555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49444"/>
          <a:ext cx="838200" cy="8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161694</xdr:rowOff>
    </xdr:from>
    <xdr:to>
      <xdr:col>19</xdr:col>
      <xdr:colOff>177800</xdr:colOff>
      <xdr:row>96</xdr:row>
      <xdr:rowOff>95864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49444"/>
          <a:ext cx="889000" cy="10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95864</xdr:rowOff>
    </xdr:from>
    <xdr:to>
      <xdr:col>15</xdr:col>
      <xdr:colOff>50800</xdr:colOff>
      <xdr:row>97</xdr:row>
      <xdr:rowOff>79646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55064"/>
          <a:ext cx="889000" cy="15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79646</xdr:rowOff>
    </xdr:from>
    <xdr:to>
      <xdr:col>10</xdr:col>
      <xdr:colOff>114300</xdr:colOff>
      <xdr:row>97</xdr:row>
      <xdr:rowOff>87821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10296"/>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24755</xdr:rowOff>
    </xdr:from>
    <xdr:to>
      <xdr:col>24</xdr:col>
      <xdr:colOff>114300</xdr:colOff>
      <xdr:row>96</xdr:row>
      <xdr:rowOff>126355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47632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3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110894</xdr:rowOff>
    </xdr:from>
    <xdr:to>
      <xdr:col>20</xdr:col>
      <xdr:colOff>38100</xdr:colOff>
      <xdr:row>96</xdr:row>
      <xdr:rowOff>41044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57571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7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45064</xdr:rowOff>
    </xdr:from>
    <xdr:to>
      <xdr:col>15</xdr:col>
      <xdr:colOff>101600</xdr:colOff>
      <xdr:row>96</xdr:row>
      <xdr:rowOff>146664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163191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27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28846</xdr:rowOff>
    </xdr:from>
    <xdr:to>
      <xdr:col>10</xdr:col>
      <xdr:colOff>165100</xdr:colOff>
      <xdr:row>97</xdr:row>
      <xdr:rowOff>130446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121573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75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37021</xdr:rowOff>
    </xdr:from>
    <xdr:to>
      <xdr:col>6</xdr:col>
      <xdr:colOff>38100</xdr:colOff>
      <xdr:row>97</xdr:row>
      <xdr:rowOff>138621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155148</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4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138049</xdr:rowOff>
    </xdr:from>
    <xdr:to>
      <xdr:col>55</xdr:col>
      <xdr:colOff>0</xdr:colOff>
      <xdr:row>38</xdr:row>
      <xdr:rowOff>145542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53149"/>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145542</xdr:rowOff>
    </xdr:from>
    <xdr:to>
      <xdr:col>50</xdr:col>
      <xdr:colOff>114300</xdr:colOff>
      <xdr:row>38</xdr:row>
      <xdr:rowOff>145669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6064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129286</xdr:rowOff>
    </xdr:from>
    <xdr:to>
      <xdr:col>45</xdr:col>
      <xdr:colOff>177800</xdr:colOff>
      <xdr:row>38</xdr:row>
      <xdr:rowOff>145669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44386"/>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127889</xdr:rowOff>
    </xdr:from>
    <xdr:to>
      <xdr:col>41</xdr:col>
      <xdr:colOff>50800</xdr:colOff>
      <xdr:row>38</xdr:row>
      <xdr:rowOff>129286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42989"/>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87249</xdr:rowOff>
    </xdr:from>
    <xdr:to>
      <xdr:col>55</xdr:col>
      <xdr:colOff>50800</xdr:colOff>
      <xdr:row>39</xdr:row>
      <xdr:rowOff>17399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61104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6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94742</xdr:rowOff>
    </xdr:from>
    <xdr:to>
      <xdr:col>50</xdr:col>
      <xdr:colOff>165100</xdr:colOff>
      <xdr:row>39</xdr:row>
      <xdr:rowOff>24892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16019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02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94869</xdr:rowOff>
    </xdr:from>
    <xdr:to>
      <xdr:col>46</xdr:col>
      <xdr:colOff>38100</xdr:colOff>
      <xdr:row>39</xdr:row>
      <xdr:rowOff>25019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16146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0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78486</xdr:rowOff>
    </xdr:from>
    <xdr:to>
      <xdr:col>41</xdr:col>
      <xdr:colOff>101600</xdr:colOff>
      <xdr:row>39</xdr:row>
      <xdr:rowOff>8636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25163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36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77089</xdr:rowOff>
    </xdr:from>
    <xdr:to>
      <xdr:col>36</xdr:col>
      <xdr:colOff>165100</xdr:colOff>
      <xdr:row>39</xdr:row>
      <xdr:rowOff>7239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23766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367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38487</xdr:rowOff>
    </xdr:from>
    <xdr:to>
      <xdr:col>55</xdr:col>
      <xdr:colOff>0</xdr:colOff>
      <xdr:row>58</xdr:row>
      <xdr:rowOff>67826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82587"/>
          <a:ext cx="838200" cy="2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38487</xdr:rowOff>
    </xdr:from>
    <xdr:to>
      <xdr:col>50</xdr:col>
      <xdr:colOff>114300</xdr:colOff>
      <xdr:row>58</xdr:row>
      <xdr:rowOff>84558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82587"/>
          <a:ext cx="889000" cy="4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84558</xdr:rowOff>
    </xdr:from>
    <xdr:to>
      <xdr:col>45</xdr:col>
      <xdr:colOff>177800</xdr:colOff>
      <xdr:row>58</xdr:row>
      <xdr:rowOff>90608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28658"/>
          <a:ext cx="8890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90608</xdr:rowOff>
    </xdr:from>
    <xdr:to>
      <xdr:col>41</xdr:col>
      <xdr:colOff>50800</xdr:colOff>
      <xdr:row>58</xdr:row>
      <xdr:rowOff>95389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34708"/>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17026</xdr:rowOff>
    </xdr:from>
    <xdr:to>
      <xdr:col>55</xdr:col>
      <xdr:colOff>50800</xdr:colOff>
      <xdr:row>58</xdr:row>
      <xdr:rowOff>118626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159137</xdr:rowOff>
    </xdr:from>
    <xdr:to>
      <xdr:col>50</xdr:col>
      <xdr:colOff>165100</xdr:colOff>
      <xdr:row>58</xdr:row>
      <xdr:rowOff>89287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105814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0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33758</xdr:rowOff>
    </xdr:from>
    <xdr:to>
      <xdr:col>46</xdr:col>
      <xdr:colOff>38100</xdr:colOff>
      <xdr:row>58</xdr:row>
      <xdr:rowOff>135358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126485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7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39808</xdr:rowOff>
    </xdr:from>
    <xdr:to>
      <xdr:col>41</xdr:col>
      <xdr:colOff>101600</xdr:colOff>
      <xdr:row>58</xdr:row>
      <xdr:rowOff>141408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132535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7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44589</xdr:rowOff>
    </xdr:from>
    <xdr:to>
      <xdr:col>36</xdr:col>
      <xdr:colOff>165100</xdr:colOff>
      <xdr:row>58</xdr:row>
      <xdr:rowOff>146189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137316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8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74659</xdr:rowOff>
    </xdr:from>
    <xdr:to>
      <xdr:col>55</xdr:col>
      <xdr:colOff>0</xdr:colOff>
      <xdr:row>77</xdr:row>
      <xdr:rowOff>254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076159"/>
          <a:ext cx="838200" cy="11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74659</xdr:rowOff>
    </xdr:from>
    <xdr:to>
      <xdr:col>50</xdr:col>
      <xdr:colOff>114300</xdr:colOff>
      <xdr:row>76</xdr:row>
      <xdr:rowOff>137092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076159"/>
          <a:ext cx="889000" cy="109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137092</xdr:rowOff>
    </xdr:from>
    <xdr:to>
      <xdr:col>45</xdr:col>
      <xdr:colOff>177800</xdr:colOff>
      <xdr:row>77</xdr:row>
      <xdr:rowOff>62443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67292"/>
          <a:ext cx="889000" cy="9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43061</xdr:rowOff>
    </xdr:from>
    <xdr:to>
      <xdr:col>41</xdr:col>
      <xdr:colOff>50800</xdr:colOff>
      <xdr:row>77</xdr:row>
      <xdr:rowOff>62443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44711"/>
          <a:ext cx="889000" cy="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120904</xdr:rowOff>
    </xdr:from>
    <xdr:to>
      <xdr:col>55</xdr:col>
      <xdr:colOff>50800</xdr:colOff>
      <xdr:row>77</xdr:row>
      <xdr:rowOff>51054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143781</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0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23859</xdr:rowOff>
    </xdr:from>
    <xdr:to>
      <xdr:col>50</xdr:col>
      <xdr:colOff>165100</xdr:colOff>
      <xdr:row>70</xdr:row>
      <xdr:rowOff>125459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0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141986</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180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86292</xdr:rowOff>
    </xdr:from>
    <xdr:to>
      <xdr:col>46</xdr:col>
      <xdr:colOff>38100</xdr:colOff>
      <xdr:row>77</xdr:row>
      <xdr:rowOff>16442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32969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89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11643</xdr:rowOff>
    </xdr:from>
    <xdr:to>
      <xdr:col>41</xdr:col>
      <xdr:colOff>101600</xdr:colOff>
      <xdr:row>77</xdr:row>
      <xdr:rowOff>113243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1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129770</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98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163711</xdr:rowOff>
    </xdr:from>
    <xdr:to>
      <xdr:col>36</xdr:col>
      <xdr:colOff>165100</xdr:colOff>
      <xdr:row>77</xdr:row>
      <xdr:rowOff>93861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110389</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6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127738</xdr:rowOff>
    </xdr:from>
    <xdr:to>
      <xdr:col>55</xdr:col>
      <xdr:colOff>0</xdr:colOff>
      <xdr:row>96</xdr:row>
      <xdr:rowOff>163483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86938"/>
          <a:ext cx="838200" cy="3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127738</xdr:rowOff>
    </xdr:from>
    <xdr:to>
      <xdr:col>50</xdr:col>
      <xdr:colOff>114300</xdr:colOff>
      <xdr:row>97</xdr:row>
      <xdr:rowOff>47889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86938"/>
          <a:ext cx="889000" cy="9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47889</xdr:rowOff>
    </xdr:from>
    <xdr:to>
      <xdr:col>45</xdr:col>
      <xdr:colOff>177800</xdr:colOff>
      <xdr:row>97</xdr:row>
      <xdr:rowOff>55167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78539"/>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39027</xdr:rowOff>
    </xdr:from>
    <xdr:to>
      <xdr:col>41</xdr:col>
      <xdr:colOff>50800</xdr:colOff>
      <xdr:row>97</xdr:row>
      <xdr:rowOff>55167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69677"/>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112683</xdr:rowOff>
    </xdr:from>
    <xdr:to>
      <xdr:col>55</xdr:col>
      <xdr:colOff>50800</xdr:colOff>
      <xdr:row>97</xdr:row>
      <xdr:rowOff>42833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135560</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2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76938</xdr:rowOff>
    </xdr:from>
    <xdr:to>
      <xdr:col>50</xdr:col>
      <xdr:colOff>165100</xdr:colOff>
      <xdr:row>97</xdr:row>
      <xdr:rowOff>7088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23615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3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168539</xdr:rowOff>
    </xdr:from>
    <xdr:to>
      <xdr:col>46</xdr:col>
      <xdr:colOff>38100</xdr:colOff>
      <xdr:row>97</xdr:row>
      <xdr:rowOff>98689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89816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72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4367</xdr:rowOff>
    </xdr:from>
    <xdr:to>
      <xdr:col>41</xdr:col>
      <xdr:colOff>101600</xdr:colOff>
      <xdr:row>97</xdr:row>
      <xdr:rowOff>105967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122494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1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159677</xdr:rowOff>
    </xdr:from>
    <xdr:to>
      <xdr:col>36</xdr:col>
      <xdr:colOff>165100</xdr:colOff>
      <xdr:row>97</xdr:row>
      <xdr:rowOff>89827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106354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9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132847</xdr:rowOff>
    </xdr:from>
    <xdr:to>
      <xdr:col>85</xdr:col>
      <xdr:colOff>127000</xdr:colOff>
      <xdr:row>37</xdr:row>
      <xdr:rowOff>155341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76497"/>
          <a:ext cx="8382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150970</xdr:rowOff>
    </xdr:from>
    <xdr:to>
      <xdr:col>81</xdr:col>
      <xdr:colOff>50800</xdr:colOff>
      <xdr:row>37</xdr:row>
      <xdr:rowOff>155341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94620"/>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150970</xdr:rowOff>
    </xdr:from>
    <xdr:to>
      <xdr:col>76</xdr:col>
      <xdr:colOff>114300</xdr:colOff>
      <xdr:row>37</xdr:row>
      <xdr:rowOff>166940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94620"/>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137684</xdr:rowOff>
    </xdr:from>
    <xdr:to>
      <xdr:col>71</xdr:col>
      <xdr:colOff>177800</xdr:colOff>
      <xdr:row>37</xdr:row>
      <xdr:rowOff>166940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81334"/>
          <a:ext cx="889000" cy="2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82047</xdr:rowOff>
    </xdr:from>
    <xdr:to>
      <xdr:col>85</xdr:col>
      <xdr:colOff>177800</xdr:colOff>
      <xdr:row>38</xdr:row>
      <xdr:rowOff>12196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25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104924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104541</xdr:rowOff>
    </xdr:from>
    <xdr:to>
      <xdr:col>81</xdr:col>
      <xdr:colOff>101600</xdr:colOff>
      <xdr:row>38</xdr:row>
      <xdr:rowOff>34691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51218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100170</xdr:rowOff>
    </xdr:from>
    <xdr:to>
      <xdr:col>76</xdr:col>
      <xdr:colOff>165100</xdr:colOff>
      <xdr:row>38</xdr:row>
      <xdr:rowOff>30320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46847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116140</xdr:rowOff>
    </xdr:from>
    <xdr:to>
      <xdr:col>72</xdr:col>
      <xdr:colOff>38100</xdr:colOff>
      <xdr:row>38</xdr:row>
      <xdr:rowOff>46290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62817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3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86884</xdr:rowOff>
    </xdr:from>
    <xdr:to>
      <xdr:col>67</xdr:col>
      <xdr:colOff>101600</xdr:colOff>
      <xdr:row>38</xdr:row>
      <xdr:rowOff>17034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3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33561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0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93945</xdr:rowOff>
    </xdr:from>
    <xdr:to>
      <xdr:col>85</xdr:col>
      <xdr:colOff>127000</xdr:colOff>
      <xdr:row>56</xdr:row>
      <xdr:rowOff>169449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95145"/>
          <a:ext cx="838200" cy="7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146441</xdr:rowOff>
    </xdr:from>
    <xdr:to>
      <xdr:col>81</xdr:col>
      <xdr:colOff>50800</xdr:colOff>
      <xdr:row>56</xdr:row>
      <xdr:rowOff>169449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47641"/>
          <a:ext cx="889000" cy="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146441</xdr:rowOff>
    </xdr:from>
    <xdr:to>
      <xdr:col>76</xdr:col>
      <xdr:colOff>114300</xdr:colOff>
      <xdr:row>57</xdr:row>
      <xdr:rowOff>38609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47641"/>
          <a:ext cx="889000" cy="6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26632</xdr:rowOff>
    </xdr:from>
    <xdr:to>
      <xdr:col>71</xdr:col>
      <xdr:colOff>177800</xdr:colOff>
      <xdr:row>57</xdr:row>
      <xdr:rowOff>38609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799282"/>
          <a:ext cx="889000" cy="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43145</xdr:rowOff>
    </xdr:from>
    <xdr:to>
      <xdr:col>85</xdr:col>
      <xdr:colOff>177800</xdr:colOff>
      <xdr:row>56</xdr:row>
      <xdr:rowOff>144745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66022</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9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118649</xdr:rowOff>
    </xdr:from>
    <xdr:to>
      <xdr:col>81</xdr:col>
      <xdr:colOff>101600</xdr:colOff>
      <xdr:row>57</xdr:row>
      <xdr:rowOff>48799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65326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9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95641</xdr:rowOff>
    </xdr:from>
    <xdr:to>
      <xdr:col>76</xdr:col>
      <xdr:colOff>165100</xdr:colOff>
      <xdr:row>57</xdr:row>
      <xdr:rowOff>25791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9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42318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47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159259</xdr:rowOff>
    </xdr:from>
    <xdr:to>
      <xdr:col>72</xdr:col>
      <xdr:colOff>38100</xdr:colOff>
      <xdr:row>57</xdr:row>
      <xdr:rowOff>89409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105936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147282</xdr:rowOff>
    </xdr:from>
    <xdr:to>
      <xdr:col>67</xdr:col>
      <xdr:colOff>101600</xdr:colOff>
      <xdr:row>57</xdr:row>
      <xdr:rowOff>77432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93959</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2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40650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85200"/>
          <a:ext cx="8382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43024</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7574"/>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151017</xdr:rowOff>
    </xdr:from>
    <xdr:to>
      <xdr:col>71</xdr:col>
      <xdr:colOff>177800</xdr:colOff>
      <xdr:row>79</xdr:row>
      <xdr:rowOff>43024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24117"/>
          <a:ext cx="889000" cy="6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161300</xdr:rowOff>
    </xdr:from>
    <xdr:to>
      <xdr:col>85</xdr:col>
      <xdr:colOff>177800</xdr:colOff>
      <xdr:row>79</xdr:row>
      <xdr:rowOff>91450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163674</xdr:rowOff>
    </xdr:from>
    <xdr:to>
      <xdr:col>72</xdr:col>
      <xdr:colOff>38100</xdr:colOff>
      <xdr:row>79</xdr:row>
      <xdr:rowOff>93824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84951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2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100217</xdr:rowOff>
    </xdr:from>
    <xdr:to>
      <xdr:col>67</xdr:col>
      <xdr:colOff>101600</xdr:colOff>
      <xdr:row>79</xdr:row>
      <xdr:rowOff>30367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46894</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99251</xdr:rowOff>
    </xdr:from>
    <xdr:to>
      <xdr:col>85</xdr:col>
      <xdr:colOff>127000</xdr:colOff>
      <xdr:row>95</xdr:row>
      <xdr:rowOff>143163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387001"/>
          <a:ext cx="838200" cy="4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99251</xdr:rowOff>
    </xdr:from>
    <xdr:to>
      <xdr:col>81</xdr:col>
      <xdr:colOff>50800</xdr:colOff>
      <xdr:row>95</xdr:row>
      <xdr:rowOff>108770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387001"/>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65137</xdr:rowOff>
    </xdr:from>
    <xdr:to>
      <xdr:col>76</xdr:col>
      <xdr:colOff>114300</xdr:colOff>
      <xdr:row>95</xdr:row>
      <xdr:rowOff>108770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352887"/>
          <a:ext cx="889000" cy="4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65137</xdr:rowOff>
    </xdr:from>
    <xdr:to>
      <xdr:col>71</xdr:col>
      <xdr:colOff>177800</xdr:colOff>
      <xdr:row>95</xdr:row>
      <xdr:rowOff>89292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352887"/>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92363</xdr:rowOff>
    </xdr:from>
    <xdr:to>
      <xdr:col>85</xdr:col>
      <xdr:colOff>177800</xdr:colOff>
      <xdr:row>96</xdr:row>
      <xdr:rowOff>22513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115240</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3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48451</xdr:rowOff>
    </xdr:from>
    <xdr:to>
      <xdr:col>81</xdr:col>
      <xdr:colOff>101600</xdr:colOff>
      <xdr:row>95</xdr:row>
      <xdr:rowOff>150051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3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166578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11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57970</xdr:rowOff>
    </xdr:from>
    <xdr:to>
      <xdr:col>76</xdr:col>
      <xdr:colOff>165100</xdr:colOff>
      <xdr:row>95</xdr:row>
      <xdr:rowOff>159570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4647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12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14337</xdr:rowOff>
    </xdr:from>
    <xdr:to>
      <xdr:col>72</xdr:col>
      <xdr:colOff>38100</xdr:colOff>
      <xdr:row>95</xdr:row>
      <xdr:rowOff>115937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3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132464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07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38492</xdr:rowOff>
    </xdr:from>
    <xdr:to>
      <xdr:col>67</xdr:col>
      <xdr:colOff>101600</xdr:colOff>
      <xdr:row>95</xdr:row>
      <xdr:rowOff>140092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3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156619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10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商工費は道の駅再編事業が減少したことにより大きく減少している。教育費は中学校体育館の改修工事や高等学校の大規模改修に係る実施設計等により前年度と比較すると増加している。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は基金を取り崩す財政運営を余儀なくされてきたが、地方交付税の増額等により、決算としては基金に依存しない財政運営となっており、歳計余剰金の処分による基金積立などにより、基金残高の増となっている</a:t>
          </a:r>
        </a:p>
        <a:p>
          <a:r>
            <a:rPr kumimoji="1" lang="ja-JP" altLang="en-US" sz="1400">
              <a:latin typeface="ＭＳ ゴシック" pitchFamily="49" charset="-128"/>
              <a:ea typeface="ＭＳ ゴシック" pitchFamily="49" charset="-128"/>
            </a:rPr>
            <a:t>　今後も地方交付税の増加が見込まれないことから、行財政改革を一層推進し、財政の健全化に努める。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各会計とも、行財政改革による経費節減など、また特別会計においては一般会計からの繰入金により、赤字となることなく推移してきている。</a:t>
          </a:r>
        </a:p>
        <a:p>
          <a:r>
            <a:rPr kumimoji="1" lang="ja-JP" altLang="en-US" sz="1100">
              <a:solidFill>
                <a:schemeClr val="dk1"/>
              </a:solidFill>
              <a:effectLst/>
              <a:latin typeface="+mn-lt"/>
              <a:ea typeface="+mn-ea"/>
              <a:cs typeface="+mn-cs"/>
            </a:rPr>
            <a:t>　今後は、地方交付税の減額が予想されることから、行財政改革を一層推進し、財政の健全化に努める。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各会計とも、行財政改革による経費節減など、また特別会計においては一般会計からの繰入金により、赤字となることなく推移してきている。</a:t>
          </a:r>
        </a:p>
        <a:p>
          <a:r>
            <a:rPr kumimoji="1" lang="ja-JP" altLang="en-US" sz="1400">
              <a:latin typeface="ＭＳ ゴシック" pitchFamily="49" charset="-128"/>
              <a:ea typeface="ＭＳ ゴシック" pitchFamily="49" charset="-128"/>
            </a:rPr>
            <a:t>　今後は、地方交付税の減額が予想されることから、行財政改革を一層推進し、財政の健全化に努める。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農山漁村活性化プロジェクト支援整備事業等の大型事業が完了したことにより地方債残高が減少し、将来負担額は減少しているため、今後についても計画的な事業実施により地方債発行額の抑制に努める。</a:t>
          </a:r>
        </a:p>
        <a:p>
          <a:r>
            <a:rPr kumimoji="1" lang="ja-JP" altLang="en-US" sz="1400">
              <a:latin typeface="ＭＳ ゴシック" pitchFamily="49" charset="-128"/>
              <a:ea typeface="ＭＳ ゴシック" pitchFamily="49" charset="-128"/>
            </a:rPr>
            <a:t>　また、地方交付税の増加は見込めないことから、行財政改革の取り組みを一層推進しながら、充当可能基金の増額を図り、財政の健全化に努める。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北海道南富良野町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財政調整基金及び公共施設等整備基金の取り崩しはなく、地方交付税の増加に伴い、公共施設等整備基金は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百万円積立し、ふるさと納税の増に伴いまちづくり応援基金は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百円積立となり、基金全体では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・行財政改革を行い、基金に依存しないまちづくりをめざす。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・基金の使途の明確化を図るため、減債基金や、特定目的基金へ積立を予定している。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・地域福祉基金：在宅福祉の普及及び向上、健康及び生きがいづくりの推進等地域福祉の推進を図ることを目的とする。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・中山間ふるさと・水と土保全基金：中山間地域における土地改良施設の機能を良好に発揮させ地域連帯感の醸成や地域コミュニティ</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の発展に資することを目的とする。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・公共施設等整備基金：決算余剰金分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千円支消。</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・公共施設等整備基金：公共施設の更新に係る財源を確保するため積立てていくことを予定している。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・まちづくり応援基金：本町のまちづくりに賛同していただけるような魅力あるまちづくり事業を展開し応援寄附金を募る。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・基金に依存しないまちづくりを目指す。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・基金の使途の明確化を図るため、今後においても積立を予定している。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2,341
2,289
665.54
4,459,515
4,352,117
67,614
2,915,639
5,403,949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類似団体に比べ高く、老朽した施設が多く存在することが伺え、用途廃止した施設の解体などを後年度に先送りしている状況から減価償却率を押し上げているものと思われる。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300220" y="5241925"/>
          <a:ext cx="1270" cy="132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352925" y="657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213225" y="65696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352925" y="502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213225" y="52419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352925" y="592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251325" y="6075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616325" y="6032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930525" y="59921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244725" y="59705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558925" y="5936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118019</xdr:rowOff>
    </xdr:from>
    <xdr:to>
      <xdr:col>23</xdr:col>
      <xdr:colOff>136525</xdr:colOff>
      <xdr:row>35</xdr:row>
      <xdr:rowOff>48169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251325" y="65251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32946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352925" y="644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84092</xdr:rowOff>
    </xdr:from>
    <xdr:to>
      <xdr:col>19</xdr:col>
      <xdr:colOff>187325</xdr:colOff>
      <xdr:row>35</xdr:row>
      <xdr:rowOff>14242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616325" y="64912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134892</xdr:rowOff>
    </xdr:from>
    <xdr:to>
      <xdr:col>23</xdr:col>
      <xdr:colOff>85725</xdr:colOff>
      <xdr:row>34</xdr:row>
      <xdr:rowOff>168819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667125" y="6542042"/>
          <a:ext cx="635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50165</xdr:rowOff>
    </xdr:from>
    <xdr:to>
      <xdr:col>15</xdr:col>
      <xdr:colOff>187325</xdr:colOff>
      <xdr:row>34</xdr:row>
      <xdr:rowOff>151765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930525" y="6457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100965</xdr:rowOff>
    </xdr:from>
    <xdr:to>
      <xdr:col>19</xdr:col>
      <xdr:colOff>136525</xdr:colOff>
      <xdr:row>34</xdr:row>
      <xdr:rowOff>134892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981325" y="6508115"/>
          <a:ext cx="6858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16238</xdr:rowOff>
    </xdr:from>
    <xdr:to>
      <xdr:col>11</xdr:col>
      <xdr:colOff>187325</xdr:colOff>
      <xdr:row>34</xdr:row>
      <xdr:rowOff>117838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244725" y="64233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67038</xdr:rowOff>
    </xdr:from>
    <xdr:to>
      <xdr:col>15</xdr:col>
      <xdr:colOff>136525</xdr:colOff>
      <xdr:row>34</xdr:row>
      <xdr:rowOff>100965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295525" y="6474188"/>
          <a:ext cx="6858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150676</xdr:rowOff>
    </xdr:from>
    <xdr:to>
      <xdr:col>7</xdr:col>
      <xdr:colOff>187325</xdr:colOff>
      <xdr:row>34</xdr:row>
      <xdr:rowOff>80826</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558925" y="63927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30026</xdr:rowOff>
    </xdr:from>
    <xdr:to>
      <xdr:col>11</xdr:col>
      <xdr:colOff>136525</xdr:colOff>
      <xdr:row>34</xdr:row>
      <xdr:rowOff>67038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609725" y="6437176"/>
          <a:ext cx="6858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470919" y="581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2797819" y="5773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112019" y="575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426219"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5369</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470919" y="6577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142892</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2797819" y="655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108965</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112019" y="651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71953</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426219" y="647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全国平均より低いが、類似団体に比べ高く、近年、道の駅再編整備事業等</a:t>
          </a:r>
          <a:r>
            <a:rPr kumimoji="1" lang="ja-JP" altLang="en-US" sz="1100">
              <a:solidFill>
                <a:schemeClr val="dk1"/>
              </a:solidFill>
              <a:effectLst/>
              <a:latin typeface="+mn-lt"/>
              <a:ea typeface="+mn-ea"/>
              <a:cs typeface="+mn-cs"/>
            </a:rPr>
            <a:t>の大規模事業</a:t>
          </a:r>
          <a:r>
            <a:rPr kumimoji="1" lang="ja-JP" altLang="ja-JP" sz="1100">
              <a:solidFill>
                <a:schemeClr val="dk1"/>
              </a:solidFill>
              <a:effectLst/>
              <a:latin typeface="+mn-lt"/>
              <a:ea typeface="+mn-ea"/>
              <a:cs typeface="+mn-cs"/>
            </a:rPr>
            <a:t>を実施したこともあり、地方債残高は依然高い状況だが、償還額より借入額を少なくする等により比率は減少している。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323570" y="5169958"/>
          <a:ext cx="1269" cy="1310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376275" y="64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3255625" y="6480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376275" y="5324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93725" y="54664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639675" y="54877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953875"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268075" y="563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582275" y="55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24754</xdr:rowOff>
    </xdr:from>
    <xdr:to>
      <xdr:col>76</xdr:col>
      <xdr:colOff>73025</xdr:colOff>
      <xdr:row>30</xdr:row>
      <xdr:rowOff>126354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93725" y="57715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3181</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376275" y="57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69734</xdr:rowOff>
    </xdr:from>
    <xdr:to>
      <xdr:col>72</xdr:col>
      <xdr:colOff>123825</xdr:colOff>
      <xdr:row>30</xdr:row>
      <xdr:rowOff>171334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639675" y="58164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75554</xdr:rowOff>
    </xdr:from>
    <xdr:to>
      <xdr:col>76</xdr:col>
      <xdr:colOff>22225</xdr:colOff>
      <xdr:row>30</xdr:row>
      <xdr:rowOff>120534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690475" y="5822304"/>
          <a:ext cx="635000" cy="4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78729</xdr:rowOff>
    </xdr:from>
    <xdr:to>
      <xdr:col>68</xdr:col>
      <xdr:colOff>123825</xdr:colOff>
      <xdr:row>31</xdr:row>
      <xdr:rowOff>8879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953875" y="58254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120534</xdr:rowOff>
    </xdr:from>
    <xdr:to>
      <xdr:col>72</xdr:col>
      <xdr:colOff>73025</xdr:colOff>
      <xdr:row>30</xdr:row>
      <xdr:rowOff>129529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004675" y="5867284"/>
          <a:ext cx="6858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30882</xdr:rowOff>
    </xdr:from>
    <xdr:to>
      <xdr:col>64</xdr:col>
      <xdr:colOff>123825</xdr:colOff>
      <xdr:row>31</xdr:row>
      <xdr:rowOff>132482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268075" y="59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129529</xdr:rowOff>
    </xdr:from>
    <xdr:to>
      <xdr:col>68</xdr:col>
      <xdr:colOff>73025</xdr:colOff>
      <xdr:row>31</xdr:row>
      <xdr:rowOff>81682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318875" y="5876279"/>
          <a:ext cx="685800" cy="1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80010</xdr:rowOff>
    </xdr:from>
    <xdr:to>
      <xdr:col>60</xdr:col>
      <xdr:colOff>123825</xdr:colOff>
      <xdr:row>33</xdr:row>
      <xdr:rowOff>10160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582275" y="6156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81682</xdr:rowOff>
    </xdr:from>
    <xdr:to>
      <xdr:col>64</xdr:col>
      <xdr:colOff>73025</xdr:colOff>
      <xdr:row>32</xdr:row>
      <xdr:rowOff>130810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0633075" y="5993532"/>
          <a:ext cx="685800" cy="2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461952" y="52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788852" y="54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1103052" y="54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417252" y="538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162461</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461952" y="590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788852" y="591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123609</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1103052" y="603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1287</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417252"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2,341
2,289
665.54
4,459,515
4,352,117
67,614
2,915,639
5,403,949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177665" y="545737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216400" y="6310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127500" y="645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84550" y="6436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71750" y="64035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7800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84250" y="63675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23767</xdr:rowOff>
    </xdr:from>
    <xdr:to>
      <xdr:col>24</xdr:col>
      <xdr:colOff>114300</xdr:colOff>
      <xdr:row>41</xdr:row>
      <xdr:rowOff>125367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127500" y="67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2194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216400" y="677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18869</xdr:rowOff>
    </xdr:from>
    <xdr:to>
      <xdr:col>20</xdr:col>
      <xdr:colOff>38100</xdr:colOff>
      <xdr:row>41</xdr:row>
      <xdr:rowOff>120469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84550" y="67943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69669</xdr:rowOff>
    </xdr:from>
    <xdr:to>
      <xdr:col>24</xdr:col>
      <xdr:colOff>63500</xdr:colOff>
      <xdr:row>41</xdr:row>
      <xdr:rowOff>74567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429000" y="6845119"/>
          <a:ext cx="7493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12337</xdr:rowOff>
    </xdr:from>
    <xdr:to>
      <xdr:col>15</xdr:col>
      <xdr:colOff>101600</xdr:colOff>
      <xdr:row>41</xdr:row>
      <xdr:rowOff>113937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71750" y="678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63137</xdr:rowOff>
    </xdr:from>
    <xdr:to>
      <xdr:col>19</xdr:col>
      <xdr:colOff>177800</xdr:colOff>
      <xdr:row>41</xdr:row>
      <xdr:rowOff>69669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622550" y="6838587"/>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2540</xdr:rowOff>
    </xdr:from>
    <xdr:to>
      <xdr:col>10</xdr:col>
      <xdr:colOff>165100</xdr:colOff>
      <xdr:row>41</xdr:row>
      <xdr:rowOff>104140</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78000" y="67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53340</xdr:rowOff>
    </xdr:from>
    <xdr:to>
      <xdr:col>15</xdr:col>
      <xdr:colOff>50800</xdr:colOff>
      <xdr:row>41</xdr:row>
      <xdr:rowOff>63137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828800" y="6828790"/>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164193</xdr:rowOff>
    </xdr:from>
    <xdr:to>
      <xdr:col>6</xdr:col>
      <xdr:colOff>38100</xdr:colOff>
      <xdr:row>41</xdr:row>
      <xdr:rowOff>94343</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84250" y="67745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43543</xdr:rowOff>
    </xdr:from>
    <xdr:to>
      <xdr:col>10</xdr:col>
      <xdr:colOff>114300</xdr:colOff>
      <xdr:row>41</xdr:row>
      <xdr:rowOff>53340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28700" y="6818993"/>
          <a:ext cx="8001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2391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439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4529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515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111596</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239144" y="688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105064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439044" y="688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95267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45294" y="687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85470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51544" y="686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9429115" y="5472208"/>
          <a:ext cx="0" cy="150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9467850" y="698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359900" y="69784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9467850" y="526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9359900" y="5472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9467850" y="661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398000" y="67657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36000" y="6771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42250" y="67737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029450" y="677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235700" y="6774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71755</xdr:rowOff>
    </xdr:from>
    <xdr:to>
      <xdr:col>55</xdr:col>
      <xdr:colOff>50800</xdr:colOff>
      <xdr:row>42</xdr:row>
      <xdr:rowOff>1905</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398000" y="68472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158132</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9467850" y="676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72564</xdr:rowOff>
    </xdr:from>
    <xdr:to>
      <xdr:col>50</xdr:col>
      <xdr:colOff>165100</xdr:colOff>
      <xdr:row>42</xdr:row>
      <xdr:rowOff>2714</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36000" y="68480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122555</xdr:rowOff>
    </xdr:from>
    <xdr:to>
      <xdr:col>55</xdr:col>
      <xdr:colOff>0</xdr:colOff>
      <xdr:row>41</xdr:row>
      <xdr:rowOff>123364</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686800" y="6898005"/>
          <a:ext cx="74295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73358</xdr:rowOff>
    </xdr:from>
    <xdr:to>
      <xdr:col>46</xdr:col>
      <xdr:colOff>38100</xdr:colOff>
      <xdr:row>42</xdr:row>
      <xdr:rowOff>3508</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42250" y="68488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123364</xdr:rowOff>
    </xdr:from>
    <xdr:to>
      <xdr:col>50</xdr:col>
      <xdr:colOff>114300</xdr:colOff>
      <xdr:row>41</xdr:row>
      <xdr:rowOff>124158</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86700" y="6898814"/>
          <a:ext cx="8001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75078</xdr:rowOff>
    </xdr:from>
    <xdr:to>
      <xdr:col>41</xdr:col>
      <xdr:colOff>101600</xdr:colOff>
      <xdr:row>42</xdr:row>
      <xdr:rowOff>5228</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029450" y="68505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124158</xdr:rowOff>
    </xdr:from>
    <xdr:to>
      <xdr:col>45</xdr:col>
      <xdr:colOff>177800</xdr:colOff>
      <xdr:row>41</xdr:row>
      <xdr:rowOff>125878</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080250" y="6899608"/>
          <a:ext cx="806450" cy="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77772</xdr:rowOff>
    </xdr:from>
    <xdr:to>
      <xdr:col>36</xdr:col>
      <xdr:colOff>165100</xdr:colOff>
      <xdr:row>42</xdr:row>
      <xdr:rowOff>7922</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235700" y="68532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125878</xdr:rowOff>
    </xdr:from>
    <xdr:to>
      <xdr:col>41</xdr:col>
      <xdr:colOff>50800</xdr:colOff>
      <xdr:row>41</xdr:row>
      <xdr:rowOff>128572</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286500" y="6901328"/>
          <a:ext cx="79375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8425961" y="655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7644911" y="655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6851161" y="656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038361" y="65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165291</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8425961" y="69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166085</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7644911" y="69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167805</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6851161" y="69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170499</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038361" y="69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177665" y="924360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216400" y="1063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108450" y="10633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216400" y="9025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108450" y="9243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21640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1275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384550" y="100362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571750" y="10024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7780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984250" y="1002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9616</xdr:rowOff>
    </xdr:from>
    <xdr:to>
      <xdr:col>24</xdr:col>
      <xdr:colOff>114300</xdr:colOff>
      <xdr:row>62</xdr:row>
      <xdr:rowOff>111216</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127500" y="102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159493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216400" y="1023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154940</xdr:rowOff>
    </xdr:from>
    <xdr:to>
      <xdr:col>20</xdr:col>
      <xdr:colOff>38100</xdr:colOff>
      <xdr:row>62</xdr:row>
      <xdr:rowOff>85090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384550" y="102323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34290</xdr:rowOff>
    </xdr:from>
    <xdr:to>
      <xdr:col>24</xdr:col>
      <xdr:colOff>63500</xdr:colOff>
      <xdr:row>62</xdr:row>
      <xdr:rowOff>60416</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429000" y="10276840"/>
          <a:ext cx="7493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128815</xdr:rowOff>
    </xdr:from>
    <xdr:to>
      <xdr:col>15</xdr:col>
      <xdr:colOff>101600</xdr:colOff>
      <xdr:row>62</xdr:row>
      <xdr:rowOff>58965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571750" y="10206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8165</xdr:rowOff>
    </xdr:from>
    <xdr:to>
      <xdr:col>19</xdr:col>
      <xdr:colOff>177800</xdr:colOff>
      <xdr:row>62</xdr:row>
      <xdr:rowOff>34290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622550" y="10250715"/>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102688</xdr:rowOff>
    </xdr:from>
    <xdr:to>
      <xdr:col>10</xdr:col>
      <xdr:colOff>165100</xdr:colOff>
      <xdr:row>62</xdr:row>
      <xdr:rowOff>32838</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778000" y="101801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153488</xdr:rowOff>
    </xdr:from>
    <xdr:to>
      <xdr:col>15</xdr:col>
      <xdr:colOff>50800</xdr:colOff>
      <xdr:row>62</xdr:row>
      <xdr:rowOff>8165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828800" y="10230938"/>
          <a:ext cx="793750" cy="1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105954</xdr:rowOff>
    </xdr:from>
    <xdr:to>
      <xdr:col>6</xdr:col>
      <xdr:colOff>38100</xdr:colOff>
      <xdr:row>62</xdr:row>
      <xdr:rowOff>36104</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984250" y="101834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153488</xdr:rowOff>
    </xdr:from>
    <xdr:to>
      <xdr:col>10</xdr:col>
      <xdr:colOff>114300</xdr:colOff>
      <xdr:row>61</xdr:row>
      <xdr:rowOff>156754</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flipV="1">
          <a:off x="1028700" y="10230938"/>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239144" y="981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439044" y="980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4529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515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76217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239144" y="1031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50092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439044" y="1029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23965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645294" y="1026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27231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851544" y="10269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429115" y="9190062"/>
          <a:ext cx="0" cy="1381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9467850" y="1057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359900" y="10571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9467850" y="89716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359900" y="9190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9467850" y="10119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398000" y="102612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36000" y="1027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42250" y="102808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029450" y="102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235700" y="1029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41168</xdr:rowOff>
    </xdr:from>
    <xdr:to>
      <xdr:col>55</xdr:col>
      <xdr:colOff>50800</xdr:colOff>
      <xdr:row>62</xdr:row>
      <xdr:rowOff>142768</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398000" y="102837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19595</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9467850" y="102621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43504</xdr:rowOff>
    </xdr:from>
    <xdr:to>
      <xdr:col>50</xdr:col>
      <xdr:colOff>165100</xdr:colOff>
      <xdr:row>62</xdr:row>
      <xdr:rowOff>145104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36000" y="1028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91968</xdr:rowOff>
    </xdr:from>
    <xdr:to>
      <xdr:col>55</xdr:col>
      <xdr:colOff>0</xdr:colOff>
      <xdr:row>62</xdr:row>
      <xdr:rowOff>94304</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686800" y="10334518"/>
          <a:ext cx="74295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45797</xdr:rowOff>
    </xdr:from>
    <xdr:to>
      <xdr:col>46</xdr:col>
      <xdr:colOff>38100</xdr:colOff>
      <xdr:row>62</xdr:row>
      <xdr:rowOff>147397</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42250" y="102883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94304</xdr:rowOff>
    </xdr:from>
    <xdr:to>
      <xdr:col>50</xdr:col>
      <xdr:colOff>114300</xdr:colOff>
      <xdr:row>62</xdr:row>
      <xdr:rowOff>96597</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86700" y="10336854"/>
          <a:ext cx="8001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50756</xdr:rowOff>
    </xdr:from>
    <xdr:to>
      <xdr:col>41</xdr:col>
      <xdr:colOff>101600</xdr:colOff>
      <xdr:row>62</xdr:row>
      <xdr:rowOff>152356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029450" y="1029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96597</xdr:rowOff>
    </xdr:from>
    <xdr:to>
      <xdr:col>45</xdr:col>
      <xdr:colOff>177800</xdr:colOff>
      <xdr:row>62</xdr:row>
      <xdr:rowOff>101556</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080250" y="10339147"/>
          <a:ext cx="806450" cy="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64725</xdr:rowOff>
    </xdr:from>
    <xdr:to>
      <xdr:col>36</xdr:col>
      <xdr:colOff>165100</xdr:colOff>
      <xdr:row>62</xdr:row>
      <xdr:rowOff>166325</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235700" y="103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101556</xdr:rowOff>
    </xdr:from>
    <xdr:to>
      <xdr:col>41</xdr:col>
      <xdr:colOff>50800</xdr:colOff>
      <xdr:row>62</xdr:row>
      <xdr:rowOff>115525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286500" y="10344106"/>
          <a:ext cx="79375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367105" y="10060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7005" y="100687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773255" y="10035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5979505" y="10079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136231</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367105" y="103787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138524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7005" y="10381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143483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73255" y="103860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157452</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006045" y="1040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177665" y="127979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216400" y="1435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108450" y="14355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216400" y="125795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216400" y="13557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127500" y="137065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384550" y="136984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571750" y="136984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778000" y="136739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84250" y="136837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39551</xdr:rowOff>
    </xdr:from>
    <xdr:to>
      <xdr:col>24</xdr:col>
      <xdr:colOff>114300</xdr:colOff>
      <xdr:row>84</xdr:row>
      <xdr:rowOff>141151</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127500" y="139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17978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216400" y="1389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13426</xdr:rowOff>
    </xdr:from>
    <xdr:to>
      <xdr:col>20</xdr:col>
      <xdr:colOff>38100</xdr:colOff>
      <xdr:row>84</xdr:row>
      <xdr:rowOff>115026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384550" y="138881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64226</xdr:rowOff>
    </xdr:from>
    <xdr:to>
      <xdr:col>24</xdr:col>
      <xdr:colOff>63500</xdr:colOff>
      <xdr:row>84</xdr:row>
      <xdr:rowOff>90351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429000" y="13938976"/>
          <a:ext cx="7493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57175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64226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622550" y="13935711"/>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155484</xdr:rowOff>
    </xdr:from>
    <xdr:to>
      <xdr:col>10</xdr:col>
      <xdr:colOff>165100</xdr:colOff>
      <xdr:row>84</xdr:row>
      <xdr:rowOff>85634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778000" y="138651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34834</xdr:rowOff>
    </xdr:from>
    <xdr:to>
      <xdr:col>15</xdr:col>
      <xdr:colOff>50800</xdr:colOff>
      <xdr:row>84</xdr:row>
      <xdr:rowOff>60961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828800" y="13909584"/>
          <a:ext cx="79375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121194</xdr:rowOff>
    </xdr:from>
    <xdr:to>
      <xdr:col>6</xdr:col>
      <xdr:colOff>38100</xdr:colOff>
      <xdr:row>84</xdr:row>
      <xdr:rowOff>51344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84250" y="138308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544</xdr:rowOff>
    </xdr:from>
    <xdr:to>
      <xdr:col>10</xdr:col>
      <xdr:colOff>114300</xdr:colOff>
      <xdr:row>84</xdr:row>
      <xdr:rowOff>34834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28700" y="13875294"/>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239144" y="1347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439044" y="1347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645294" y="1345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51544" y="13465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106153</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239144" y="139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439044"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76761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645294" y="1395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42471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51544" y="1391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429115" y="12890464"/>
          <a:ext cx="0" cy="1464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9467850" y="1435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359900" y="143552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9467850" y="126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359900" y="12890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9467850" y="13808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398000" y="138305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36000" y="13846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42250" y="13819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029450" y="138223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235700" y="138502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126529</xdr:rowOff>
    </xdr:from>
    <xdr:to>
      <xdr:col>55</xdr:col>
      <xdr:colOff>50800</xdr:colOff>
      <xdr:row>80</xdr:row>
      <xdr:rowOff>56679</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398000" y="131757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149406</xdr:rowOff>
    </xdr:from>
    <xdr:ext cx="534377"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9467850" y="130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137632</xdr:rowOff>
    </xdr:from>
    <xdr:to>
      <xdr:col>50</xdr:col>
      <xdr:colOff>165100</xdr:colOff>
      <xdr:row>80</xdr:row>
      <xdr:rowOff>67782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36000" y="131868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5879</xdr:rowOff>
    </xdr:from>
    <xdr:to>
      <xdr:col>55</xdr:col>
      <xdr:colOff>0</xdr:colOff>
      <xdr:row>80</xdr:row>
      <xdr:rowOff>16982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686800" y="13220229"/>
          <a:ext cx="74295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148518</xdr:rowOff>
    </xdr:from>
    <xdr:to>
      <xdr:col>46</xdr:col>
      <xdr:colOff>38100</xdr:colOff>
      <xdr:row>80</xdr:row>
      <xdr:rowOff>78668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42250" y="131977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16982</xdr:rowOff>
    </xdr:from>
    <xdr:to>
      <xdr:col>50</xdr:col>
      <xdr:colOff>114300</xdr:colOff>
      <xdr:row>80</xdr:row>
      <xdr:rowOff>27868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86700" y="13231332"/>
          <a:ext cx="8001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580</xdr:rowOff>
    </xdr:from>
    <xdr:to>
      <xdr:col>41</xdr:col>
      <xdr:colOff>101600</xdr:colOff>
      <xdr:row>80</xdr:row>
      <xdr:rowOff>102180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029450" y="132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27868</xdr:rowOff>
    </xdr:from>
    <xdr:to>
      <xdr:col>45</xdr:col>
      <xdr:colOff>177800</xdr:colOff>
      <xdr:row>80</xdr:row>
      <xdr:rowOff>51380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080250" y="13242218"/>
          <a:ext cx="806450" cy="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37592</xdr:rowOff>
    </xdr:from>
    <xdr:to>
      <xdr:col>36</xdr:col>
      <xdr:colOff>165100</xdr:colOff>
      <xdr:row>80</xdr:row>
      <xdr:rowOff>139192</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235700" y="132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51380</xdr:rowOff>
    </xdr:from>
    <xdr:to>
      <xdr:col>41</xdr:col>
      <xdr:colOff>50800</xdr:colOff>
      <xdr:row>80</xdr:row>
      <xdr:rowOff>88392</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286500" y="13265730"/>
          <a:ext cx="79375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8458277" y="1393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677227" y="139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864427" y="1390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070677" y="1393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78</xdr:row>
      <xdr:rowOff>84309</xdr:rowOff>
    </xdr:from>
    <xdr:ext cx="534377"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8425961" y="129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78</xdr:row>
      <xdr:rowOff>95195</xdr:rowOff>
    </xdr:from>
    <xdr:ext cx="534377"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644911" y="1297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78</xdr:row>
      <xdr:rowOff>118707</xdr:rowOff>
    </xdr:from>
    <xdr:ext cx="534377"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851161" y="1300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78</xdr:row>
      <xdr:rowOff>155719</xdr:rowOff>
    </xdr:from>
    <xdr:ext cx="534377"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038361" y="130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4699614" y="5601063"/>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4738350" y="5382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4611350" y="5601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4738350" y="624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649450" y="62629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887450" y="6236789"/>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093700" y="621556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299950" y="6253117"/>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1487150" y="62498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649450" y="6032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4738350"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4173</xdr:rowOff>
    </xdr:from>
    <xdr:to>
      <xdr:col>81</xdr:col>
      <xdr:colOff>101600</xdr:colOff>
      <xdr:row>36</xdr:row>
      <xdr:rowOff>105773</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88745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54973</xdr:rowOff>
    </xdr:from>
    <xdr:to>
      <xdr:col>85</xdr:col>
      <xdr:colOff>127000</xdr:colOff>
      <xdr:row>36</xdr:row>
      <xdr:rowOff>133350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938250" y="6004923"/>
          <a:ext cx="762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97246</xdr:rowOff>
    </xdr:from>
    <xdr:to>
      <xdr:col>76</xdr:col>
      <xdr:colOff>165100</xdr:colOff>
      <xdr:row>36</xdr:row>
      <xdr:rowOff>27396</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093700" y="5882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148046</xdr:rowOff>
    </xdr:from>
    <xdr:to>
      <xdr:col>81</xdr:col>
      <xdr:colOff>50800</xdr:colOff>
      <xdr:row>36</xdr:row>
      <xdr:rowOff>54973</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144500" y="5932896"/>
          <a:ext cx="793750" cy="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141333</xdr:rowOff>
    </xdr:from>
    <xdr:to>
      <xdr:col>72</xdr:col>
      <xdr:colOff>38100</xdr:colOff>
      <xdr:row>35</xdr:row>
      <xdr:rowOff>71483</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299950" y="57610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20683</xdr:rowOff>
    </xdr:from>
    <xdr:to>
      <xdr:col>76</xdr:col>
      <xdr:colOff>114300</xdr:colOff>
      <xdr:row>35</xdr:row>
      <xdr:rowOff>148046</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344400" y="5805533"/>
          <a:ext cx="8001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59690</xdr:rowOff>
    </xdr:from>
    <xdr:to>
      <xdr:col>67</xdr:col>
      <xdr:colOff>101600</xdr:colOff>
      <xdr:row>34</xdr:row>
      <xdr:rowOff>161290</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148715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110490</xdr:rowOff>
    </xdr:from>
    <xdr:to>
      <xdr:col>71</xdr:col>
      <xdr:colOff>177800</xdr:colOff>
      <xdr:row>35</xdr:row>
      <xdr:rowOff>20683</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1537950" y="5730240"/>
          <a:ext cx="80645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742044" y="6323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960994" y="630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167244" y="6339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1354444" y="6336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122300</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742044" y="57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43923</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960994" y="566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88010</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167244" y="5542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6367</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1354444" y="5461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19951064" y="5484673"/>
          <a:ext cx="0" cy="1380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19989800" y="686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9881850" y="68649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19989800" y="52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9881850" y="54846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19989800" y="6445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900900" y="646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157950" y="64756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345150" y="648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7551400" y="649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6757650" y="6501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149301</xdr:rowOff>
    </xdr:from>
    <xdr:to>
      <xdr:col>116</xdr:col>
      <xdr:colOff>114300</xdr:colOff>
      <xdr:row>36</xdr:row>
      <xdr:rowOff>79451</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9900900" y="59341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728</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19989800" y="57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158445</xdr:rowOff>
    </xdr:from>
    <xdr:to>
      <xdr:col>112</xdr:col>
      <xdr:colOff>38100</xdr:colOff>
      <xdr:row>36</xdr:row>
      <xdr:rowOff>88595</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157950" y="59432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28651</xdr:rowOff>
    </xdr:from>
    <xdr:to>
      <xdr:col>116</xdr:col>
      <xdr:colOff>63500</xdr:colOff>
      <xdr:row>36</xdr:row>
      <xdr:rowOff>37795</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202400" y="5978601"/>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166675</xdr:rowOff>
    </xdr:from>
    <xdr:to>
      <xdr:col>107</xdr:col>
      <xdr:colOff>101600</xdr:colOff>
      <xdr:row>36</xdr:row>
      <xdr:rowOff>96825</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345150" y="5951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37795</xdr:rowOff>
    </xdr:from>
    <xdr:to>
      <xdr:col>111</xdr:col>
      <xdr:colOff>177800</xdr:colOff>
      <xdr:row>36</xdr:row>
      <xdr:rowOff>46025</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395950" y="5987745"/>
          <a:ext cx="80645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115469</xdr:rowOff>
    </xdr:from>
    <xdr:to>
      <xdr:col>102</xdr:col>
      <xdr:colOff>165100</xdr:colOff>
      <xdr:row>38</xdr:row>
      <xdr:rowOff>45619</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7551400" y="62305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46025</xdr:rowOff>
    </xdr:from>
    <xdr:to>
      <xdr:col>107</xdr:col>
      <xdr:colOff>50800</xdr:colOff>
      <xdr:row>37</xdr:row>
      <xdr:rowOff>166268</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7602200" y="5995975"/>
          <a:ext cx="793750" cy="28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136499</xdr:rowOff>
    </xdr:from>
    <xdr:to>
      <xdr:col>98</xdr:col>
      <xdr:colOff>38100</xdr:colOff>
      <xdr:row>38</xdr:row>
      <xdr:rowOff>66649</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6757650" y="62515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166268</xdr:rowOff>
    </xdr:from>
    <xdr:to>
      <xdr:col>102</xdr:col>
      <xdr:colOff>114300</xdr:colOff>
      <xdr:row>38</xdr:row>
      <xdr:rowOff>15849</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6802100" y="6281318"/>
          <a:ext cx="8001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980227" y="656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180127"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7386377" y="65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6592627" y="659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105122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980227" y="57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113352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180127" y="573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62146</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7386377" y="60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83176</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6592627" y="603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4699614" y="909828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473835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4611350" y="1061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4738350" y="888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461135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4738350" y="9913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4649450" y="99282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388745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09370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299950" y="9854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1487150" y="9843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649450" y="98031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78757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4738350"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156845</xdr:rowOff>
    </xdr:from>
    <xdr:to>
      <xdr:col>81</xdr:col>
      <xdr:colOff>101600</xdr:colOff>
      <xdr:row>59</xdr:row>
      <xdr:rowOff>86995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887450" y="9738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36195</xdr:rowOff>
    </xdr:from>
    <xdr:to>
      <xdr:col>85</xdr:col>
      <xdr:colOff>127000</xdr:colOff>
      <xdr:row>59</xdr:row>
      <xdr:rowOff>106680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938250" y="9783445"/>
          <a:ext cx="762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3093700" y="9702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36195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3144500" y="974725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299950" y="9691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344400" y="9742170"/>
          <a:ext cx="8001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69215</xdr:rowOff>
    </xdr:from>
    <xdr:to>
      <xdr:col>67</xdr:col>
      <xdr:colOff>101600</xdr:colOff>
      <xdr:row>58</xdr:row>
      <xdr:rowOff>170815</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1487150" y="9651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120015</xdr:rowOff>
    </xdr:from>
    <xdr:to>
      <xdr:col>71</xdr:col>
      <xdr:colOff>177800</xdr:colOff>
      <xdr:row>58</xdr:row>
      <xdr:rowOff>160020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1537950" y="970216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374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296099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21672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13544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103522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3742044" y="952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2960994"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167244"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15892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1354444" y="943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985051" y="9998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9850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9850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9951064" y="9316827"/>
          <a:ext cx="0" cy="1218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19989800" y="1053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9881850" y="105349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19989800" y="90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881850" y="9316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19989800" y="10310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900900" y="10331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157950" y="103394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345150" y="10346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7551400" y="10349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6757650" y="103387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76210</xdr:rowOff>
    </xdr:from>
    <xdr:to>
      <xdr:col>116</xdr:col>
      <xdr:colOff>114300</xdr:colOff>
      <xdr:row>62</xdr:row>
      <xdr:rowOff>6360</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900900" y="10153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99087</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19989800" y="1001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106888</xdr:rowOff>
    </xdr:from>
    <xdr:to>
      <xdr:col>112</xdr:col>
      <xdr:colOff>38100</xdr:colOff>
      <xdr:row>62</xdr:row>
      <xdr:rowOff>37038</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9157950" y="10184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127010</xdr:rowOff>
    </xdr:from>
    <xdr:to>
      <xdr:col>116</xdr:col>
      <xdr:colOff>63500</xdr:colOff>
      <xdr:row>61</xdr:row>
      <xdr:rowOff>157688</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9202400" y="10204460"/>
          <a:ext cx="7493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90704</xdr:rowOff>
    </xdr:from>
    <xdr:to>
      <xdr:col>107</xdr:col>
      <xdr:colOff>101600</xdr:colOff>
      <xdr:row>62</xdr:row>
      <xdr:rowOff>20854</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8345150" y="101681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141504</xdr:rowOff>
    </xdr:from>
    <xdr:to>
      <xdr:col>111</xdr:col>
      <xdr:colOff>177800</xdr:colOff>
      <xdr:row>61</xdr:row>
      <xdr:rowOff>157688</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395950" y="10218954"/>
          <a:ext cx="80645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109723</xdr:rowOff>
    </xdr:from>
    <xdr:to>
      <xdr:col>102</xdr:col>
      <xdr:colOff>165100</xdr:colOff>
      <xdr:row>62</xdr:row>
      <xdr:rowOff>39873</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7551400" y="101871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141504</xdr:rowOff>
    </xdr:from>
    <xdr:to>
      <xdr:col>107</xdr:col>
      <xdr:colOff>50800</xdr:colOff>
      <xdr:row>61</xdr:row>
      <xdr:rowOff>160523</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7602200" y="10218954"/>
          <a:ext cx="79375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121107</xdr:rowOff>
    </xdr:from>
    <xdr:to>
      <xdr:col>98</xdr:col>
      <xdr:colOff>38100</xdr:colOff>
      <xdr:row>62</xdr:row>
      <xdr:rowOff>51257</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6757650" y="101985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160523</xdr:rowOff>
    </xdr:from>
    <xdr:to>
      <xdr:col>102</xdr:col>
      <xdr:colOff>114300</xdr:colOff>
      <xdr:row>62</xdr:row>
      <xdr:rowOff>457</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6802100" y="10237973"/>
          <a:ext cx="8001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18980227" y="1042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18180127" y="1043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7386377" y="1043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6592627" y="1042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53565</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18980227" y="996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37381</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18180127" y="994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56400</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7386377" y="996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67784</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6592627" y="99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4699614" y="165909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4738350" y="16366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611350" y="165909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4738350" y="17367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4649450" y="1751656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3887450" y="174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309370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2299950" y="175541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1487150" y="1748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xdr:rowOff>
    </xdr:from>
    <xdr:to>
      <xdr:col>85</xdr:col>
      <xdr:colOff>177800</xdr:colOff>
      <xdr:row>106</xdr:row>
      <xdr:rowOff>113937</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4649450" y="1761453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162214</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4738350" y="1759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157662</xdr:rowOff>
    </xdr:from>
    <xdr:to>
      <xdr:col>81</xdr:col>
      <xdr:colOff>101600</xdr:colOff>
      <xdr:row>106</xdr:row>
      <xdr:rowOff>87812</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388745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37012</xdr:rowOff>
    </xdr:from>
    <xdr:to>
      <xdr:col>85</xdr:col>
      <xdr:colOff>127000</xdr:colOff>
      <xdr:row>106</xdr:row>
      <xdr:rowOff>63137</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3938250" y="17639212"/>
          <a:ext cx="762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120106</xdr:rowOff>
    </xdr:from>
    <xdr:to>
      <xdr:col>76</xdr:col>
      <xdr:colOff>165100</xdr:colOff>
      <xdr:row>106</xdr:row>
      <xdr:rowOff>50256</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30937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170906</xdr:rowOff>
    </xdr:from>
    <xdr:to>
      <xdr:col>81</xdr:col>
      <xdr:colOff>50800</xdr:colOff>
      <xdr:row>106</xdr:row>
      <xdr:rowOff>37012</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3144500" y="17601656"/>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2299950" y="175328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152944</xdr:rowOff>
    </xdr:from>
    <xdr:to>
      <xdr:col>76</xdr:col>
      <xdr:colOff>114300</xdr:colOff>
      <xdr:row>105</xdr:row>
      <xdr:rowOff>170906</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344400" y="17583694"/>
          <a:ext cx="8001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62956</xdr:rowOff>
    </xdr:from>
    <xdr:to>
      <xdr:col>67</xdr:col>
      <xdr:colOff>101600</xdr:colOff>
      <xdr:row>105</xdr:row>
      <xdr:rowOff>164556</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148715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113756</xdr:rowOff>
    </xdr:from>
    <xdr:to>
      <xdr:col>71</xdr:col>
      <xdr:colOff>177800</xdr:colOff>
      <xdr:row>105</xdr:row>
      <xdr:rowOff>152944</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1537950" y="17544506"/>
          <a:ext cx="8064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37420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296099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2167244" y="1764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13544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78939</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3742044" y="1768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41383</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2960994"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48821</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21672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155683</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1354444" y="1758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598505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5985051" y="1681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E00-0000D1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19951064" y="167214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E00-0000D3020000}"/>
            </a:ext>
          </a:extLst>
        </xdr:cNvPr>
        <xdr:cNvSpPr txBox="1"/>
      </xdr:nvSpPr>
      <xdr:spPr>
        <a:xfrm>
          <a:off x="19989800" y="180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9881850" y="18096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00000000-0008-0000-0E00-0000D5020000}"/>
            </a:ext>
          </a:extLst>
        </xdr:cNvPr>
        <xdr:cNvSpPr txBox="1"/>
      </xdr:nvSpPr>
      <xdr:spPr>
        <a:xfrm>
          <a:off x="19989800"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9881850" y="16721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E00-0000D7020000}"/>
            </a:ext>
          </a:extLst>
        </xdr:cNvPr>
        <xdr:cNvSpPr txBox="1"/>
      </xdr:nvSpPr>
      <xdr:spPr>
        <a:xfrm>
          <a:off x="19989800" y="1794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99009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9157950" y="1797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8345150" y="1797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7551400" y="179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6757650" y="179669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22047</xdr:rowOff>
    </xdr:from>
    <xdr:to>
      <xdr:col>116</xdr:col>
      <xdr:colOff>114300</xdr:colOff>
      <xdr:row>108</xdr:row>
      <xdr:rowOff>123647</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9900900" y="179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152874</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19989800" y="1775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22733</xdr:rowOff>
    </xdr:from>
    <xdr:to>
      <xdr:col>112</xdr:col>
      <xdr:colOff>38100</xdr:colOff>
      <xdr:row>108</xdr:row>
      <xdr:rowOff>124333</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9157950" y="179678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72847</xdr:rowOff>
    </xdr:from>
    <xdr:to>
      <xdr:col>116</xdr:col>
      <xdr:colOff>63500</xdr:colOff>
      <xdr:row>108</xdr:row>
      <xdr:rowOff>73533</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19202400" y="18017947"/>
          <a:ext cx="7493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23495</xdr:rowOff>
    </xdr:from>
    <xdr:to>
      <xdr:col>107</xdr:col>
      <xdr:colOff>101600</xdr:colOff>
      <xdr:row>108</xdr:row>
      <xdr:rowOff>125095</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834515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73533</xdr:rowOff>
    </xdr:from>
    <xdr:to>
      <xdr:col>111</xdr:col>
      <xdr:colOff>177800</xdr:colOff>
      <xdr:row>108</xdr:row>
      <xdr:rowOff>74295</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8395950" y="18018633"/>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25019</xdr:rowOff>
    </xdr:from>
    <xdr:to>
      <xdr:col>102</xdr:col>
      <xdr:colOff>165100</xdr:colOff>
      <xdr:row>108</xdr:row>
      <xdr:rowOff>126619</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7551400" y="179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74295</xdr:rowOff>
    </xdr:from>
    <xdr:to>
      <xdr:col>107</xdr:col>
      <xdr:colOff>50800</xdr:colOff>
      <xdr:row>108</xdr:row>
      <xdr:rowOff>75819</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7602200" y="18019395"/>
          <a:ext cx="7937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27533</xdr:rowOff>
    </xdr:from>
    <xdr:to>
      <xdr:col>98</xdr:col>
      <xdr:colOff>38100</xdr:colOff>
      <xdr:row>108</xdr:row>
      <xdr:rowOff>129133</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6757650" y="179726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75819</xdr:rowOff>
    </xdr:from>
    <xdr:to>
      <xdr:col>102</xdr:col>
      <xdr:colOff>114300</xdr:colOff>
      <xdr:row>108</xdr:row>
      <xdr:rowOff>78333</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6802100" y="18020919"/>
          <a:ext cx="8001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748" name="n_1aveValue【公民館】&#10;一人当たり面積">
          <a:extLst>
            <a:ext uri="{FF2B5EF4-FFF2-40B4-BE49-F238E27FC236}">
              <a16:creationId xmlns:a16="http://schemas.microsoft.com/office/drawing/2014/main" id="{00000000-0008-0000-0E00-0000EC020000}"/>
            </a:ext>
          </a:extLst>
        </xdr:cNvPr>
        <xdr:cNvSpPr txBox="1"/>
      </xdr:nvSpPr>
      <xdr:spPr>
        <a:xfrm>
          <a:off x="18980227" y="180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749" name="n_2aveValue【公民館】&#10;一人当たり面積">
          <a:extLst>
            <a:ext uri="{FF2B5EF4-FFF2-40B4-BE49-F238E27FC236}">
              <a16:creationId xmlns:a16="http://schemas.microsoft.com/office/drawing/2014/main" id="{00000000-0008-0000-0E00-0000ED020000}"/>
            </a:ext>
          </a:extLst>
        </xdr:cNvPr>
        <xdr:cNvSpPr txBox="1"/>
      </xdr:nvSpPr>
      <xdr:spPr>
        <a:xfrm>
          <a:off x="18180127" y="1806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750" name="n_3aveValue【公民館】&#10;一人当たり面積">
          <a:extLst>
            <a:ext uri="{FF2B5EF4-FFF2-40B4-BE49-F238E27FC236}">
              <a16:creationId xmlns:a16="http://schemas.microsoft.com/office/drawing/2014/main" id="{00000000-0008-0000-0E00-0000EE020000}"/>
            </a:ext>
          </a:extLst>
        </xdr:cNvPr>
        <xdr:cNvSpPr txBox="1"/>
      </xdr:nvSpPr>
      <xdr:spPr>
        <a:xfrm>
          <a:off x="17386377" y="180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51" name="n_4aveValue【公民館】&#10;一人当たり面積">
          <a:extLst>
            <a:ext uri="{FF2B5EF4-FFF2-40B4-BE49-F238E27FC236}">
              <a16:creationId xmlns:a16="http://schemas.microsoft.com/office/drawing/2014/main" id="{00000000-0008-0000-0E00-0000EF020000}"/>
            </a:ext>
          </a:extLst>
        </xdr:cNvPr>
        <xdr:cNvSpPr txBox="1"/>
      </xdr:nvSpPr>
      <xdr:spPr>
        <a:xfrm>
          <a:off x="16592627" y="1774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140860</xdr:rowOff>
    </xdr:from>
    <xdr:ext cx="469744" cy="259045"/>
    <xdr:sp macro="" textlink="">
      <xdr:nvSpPr>
        <xdr:cNvPr id="752" name="n_1mainValue【公民館】&#10;一人当たり面積">
          <a:extLst>
            <a:ext uri="{FF2B5EF4-FFF2-40B4-BE49-F238E27FC236}">
              <a16:creationId xmlns:a16="http://schemas.microsoft.com/office/drawing/2014/main" id="{00000000-0008-0000-0E00-0000F0020000}"/>
            </a:ext>
          </a:extLst>
        </xdr:cNvPr>
        <xdr:cNvSpPr txBox="1"/>
      </xdr:nvSpPr>
      <xdr:spPr>
        <a:xfrm>
          <a:off x="18980227" y="177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141622</xdr:rowOff>
    </xdr:from>
    <xdr:ext cx="469744" cy="259045"/>
    <xdr:sp macro="" textlink="">
      <xdr:nvSpPr>
        <xdr:cNvPr id="753" name="n_2mainValue【公民館】&#10;一人当たり面積">
          <a:extLst>
            <a:ext uri="{FF2B5EF4-FFF2-40B4-BE49-F238E27FC236}">
              <a16:creationId xmlns:a16="http://schemas.microsoft.com/office/drawing/2014/main" id="{00000000-0008-0000-0E00-0000F1020000}"/>
            </a:ext>
          </a:extLst>
        </xdr:cNvPr>
        <xdr:cNvSpPr txBox="1"/>
      </xdr:nvSpPr>
      <xdr:spPr>
        <a:xfrm>
          <a:off x="18180127" y="177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143146</xdr:rowOff>
    </xdr:from>
    <xdr:ext cx="469744" cy="259045"/>
    <xdr:sp macro="" textlink="">
      <xdr:nvSpPr>
        <xdr:cNvPr id="754" name="n_3mainValue【公民館】&#10;一人当たり面積">
          <a:extLst>
            <a:ext uri="{FF2B5EF4-FFF2-40B4-BE49-F238E27FC236}">
              <a16:creationId xmlns:a16="http://schemas.microsoft.com/office/drawing/2014/main" id="{00000000-0008-0000-0E00-0000F2020000}"/>
            </a:ext>
          </a:extLst>
        </xdr:cNvPr>
        <xdr:cNvSpPr txBox="1"/>
      </xdr:nvSpPr>
      <xdr:spPr>
        <a:xfrm>
          <a:off x="17386377" y="177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120260</xdr:rowOff>
    </xdr:from>
    <xdr:ext cx="469744" cy="259045"/>
    <xdr:sp macro="" textlink="">
      <xdr:nvSpPr>
        <xdr:cNvPr id="755" name="n_4mainValue【公民館】&#10;一人当たり面積">
          <a:extLst>
            <a:ext uri="{FF2B5EF4-FFF2-40B4-BE49-F238E27FC236}">
              <a16:creationId xmlns:a16="http://schemas.microsoft.com/office/drawing/2014/main" id="{00000000-0008-0000-0E00-0000F3020000}"/>
            </a:ext>
          </a:extLst>
        </xdr:cNvPr>
        <xdr:cNvSpPr txBox="1"/>
      </xdr:nvSpPr>
      <xdr:spPr>
        <a:xfrm>
          <a:off x="16592627" y="1806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道路の老朽化が進んでいることが伺える。道路については、簡易的な補修により維持しており、今後も減価償却率が高くなることが予想される。保育所及び学校施設（小学校・中学校）については建替え事業が終了したことから、平成２８年度から全国平均より低い水準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2,341
2,289
665.54
4,459,515
4,352,117
67,614
2,915,639
5,403,949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177665" y="913447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216400" y="892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108450" y="9134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216400" y="990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127500" y="1004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384550" y="10040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571750" y="1004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778000" y="10078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984250" y="10031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127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216400"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384550" y="10598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429000" y="106489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57175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622550" y="106489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7780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1828800" y="10648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984250" y="10598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028700" y="10648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2391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439044"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645294" y="986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851544" y="981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2068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406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61297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8192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F00-000083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429115" y="9160982"/>
          <a:ext cx="0" cy="151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F00-000085000000}"/>
            </a:ext>
          </a:extLst>
        </xdr:cNvPr>
        <xdr:cNvSpPr txBox="1"/>
      </xdr:nvSpPr>
      <xdr:spPr>
        <a:xfrm>
          <a:off x="9467850" y="1067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359900" y="10672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F00-000087000000}"/>
            </a:ext>
          </a:extLst>
        </xdr:cNvPr>
        <xdr:cNvSpPr txBox="1"/>
      </xdr:nvSpPr>
      <xdr:spPr>
        <a:xfrm>
          <a:off x="9467850" y="894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9359900" y="9160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F00-000089000000}"/>
            </a:ext>
          </a:extLst>
        </xdr:cNvPr>
        <xdr:cNvSpPr txBox="1"/>
      </xdr:nvSpPr>
      <xdr:spPr>
        <a:xfrm>
          <a:off x="9467850" y="1017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9398000" y="103200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8636000" y="10334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842250" y="10335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7029450" y="103354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6235700" y="103197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126202</xdr:rowOff>
    </xdr:from>
    <xdr:to>
      <xdr:col>55</xdr:col>
      <xdr:colOff>50800</xdr:colOff>
      <xdr:row>64</xdr:row>
      <xdr:rowOff>56352</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9398000" y="105338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41129</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F00-000095000000}"/>
            </a:ext>
          </a:extLst>
        </xdr:cNvPr>
        <xdr:cNvSpPr txBox="1"/>
      </xdr:nvSpPr>
      <xdr:spPr>
        <a:xfrm>
          <a:off x="9467850" y="1044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127508</xdr:rowOff>
    </xdr:from>
    <xdr:to>
      <xdr:col>50</xdr:col>
      <xdr:colOff>165100</xdr:colOff>
      <xdr:row>64</xdr:row>
      <xdr:rowOff>57658</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8636000" y="105351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5552</xdr:rowOff>
    </xdr:from>
    <xdr:to>
      <xdr:col>55</xdr:col>
      <xdr:colOff>0</xdr:colOff>
      <xdr:row>64</xdr:row>
      <xdr:rowOff>6858</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8686800" y="10578302"/>
          <a:ext cx="74295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128488</xdr:rowOff>
    </xdr:from>
    <xdr:to>
      <xdr:col>46</xdr:col>
      <xdr:colOff>38100</xdr:colOff>
      <xdr:row>64</xdr:row>
      <xdr:rowOff>58638</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7842250" y="105361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6858</xdr:rowOff>
    </xdr:from>
    <xdr:to>
      <xdr:col>50</xdr:col>
      <xdr:colOff>114300</xdr:colOff>
      <xdr:row>64</xdr:row>
      <xdr:rowOff>7838</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7886700" y="10579608"/>
          <a:ext cx="8001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131101</xdr:rowOff>
    </xdr:from>
    <xdr:to>
      <xdr:col>41</xdr:col>
      <xdr:colOff>101600</xdr:colOff>
      <xdr:row>64</xdr:row>
      <xdr:rowOff>61251</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7029450" y="105387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7838</xdr:rowOff>
    </xdr:from>
    <xdr:to>
      <xdr:col>45</xdr:col>
      <xdr:colOff>177800</xdr:colOff>
      <xdr:row>64</xdr:row>
      <xdr:rowOff>10451</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7080250" y="10580588"/>
          <a:ext cx="80645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135019</xdr:rowOff>
    </xdr:from>
    <xdr:to>
      <xdr:col>36</xdr:col>
      <xdr:colOff>165100</xdr:colOff>
      <xdr:row>64</xdr:row>
      <xdr:rowOff>65169</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6235700" y="105426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10451</xdr:rowOff>
    </xdr:from>
    <xdr:to>
      <xdr:col>41</xdr:col>
      <xdr:colOff>50800</xdr:colOff>
      <xdr:row>64</xdr:row>
      <xdr:rowOff>14369</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6286500" y="10583201"/>
          <a:ext cx="79375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F00-00009E000000}"/>
            </a:ext>
          </a:extLst>
        </xdr:cNvPr>
        <xdr:cNvSpPr txBox="1"/>
      </xdr:nvSpPr>
      <xdr:spPr>
        <a:xfrm>
          <a:off x="8458277" y="101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F00-00009F000000}"/>
            </a:ext>
          </a:extLst>
        </xdr:cNvPr>
        <xdr:cNvSpPr txBox="1"/>
      </xdr:nvSpPr>
      <xdr:spPr>
        <a:xfrm>
          <a:off x="7677227"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F00-0000A0000000}"/>
            </a:ext>
          </a:extLst>
        </xdr:cNvPr>
        <xdr:cNvSpPr txBox="1"/>
      </xdr:nvSpPr>
      <xdr:spPr>
        <a:xfrm>
          <a:off x="6864427" y="1011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F00-0000A1000000}"/>
            </a:ext>
          </a:extLst>
        </xdr:cNvPr>
        <xdr:cNvSpPr txBox="1"/>
      </xdr:nvSpPr>
      <xdr:spPr>
        <a:xfrm>
          <a:off x="6070677" y="1010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48785</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F00-0000A2000000}"/>
            </a:ext>
          </a:extLst>
        </xdr:cNvPr>
        <xdr:cNvSpPr txBox="1"/>
      </xdr:nvSpPr>
      <xdr:spPr>
        <a:xfrm>
          <a:off x="845827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49765</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F00-0000A3000000}"/>
            </a:ext>
          </a:extLst>
        </xdr:cNvPr>
        <xdr:cNvSpPr txBox="1"/>
      </xdr:nvSpPr>
      <xdr:spPr>
        <a:xfrm>
          <a:off x="7677227" y="1062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52378</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F00-0000A4000000}"/>
            </a:ext>
          </a:extLst>
        </xdr:cNvPr>
        <xdr:cNvSpPr txBox="1"/>
      </xdr:nvSpPr>
      <xdr:spPr>
        <a:xfrm>
          <a:off x="6864427" y="1062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56296</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F00-0000A5000000}"/>
            </a:ext>
          </a:extLst>
        </xdr:cNvPr>
        <xdr:cNvSpPr txBox="1"/>
      </xdr:nvSpPr>
      <xdr:spPr>
        <a:xfrm>
          <a:off x="6070677" y="106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F00-0000BE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4177665" y="1294184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F00-0000C0000000}"/>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00000000-0008-0000-0F00-0000C2000000}"/>
            </a:ext>
          </a:extLst>
        </xdr:cNvPr>
        <xdr:cNvSpPr txBox="1"/>
      </xdr:nvSpPr>
      <xdr:spPr>
        <a:xfrm>
          <a:off x="4216400" y="127234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4108450" y="12941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F00-0000C4000000}"/>
            </a:ext>
          </a:extLst>
        </xdr:cNvPr>
        <xdr:cNvSpPr txBox="1"/>
      </xdr:nvSpPr>
      <xdr:spPr>
        <a:xfrm>
          <a:off x="4216400" y="136409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41275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3384550" y="13620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257175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1778000" y="1356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00000000-0008-0000-0F00-0000C9000000}"/>
            </a:ext>
          </a:extLst>
        </xdr:cNvPr>
        <xdr:cNvSpPr/>
      </xdr:nvSpPr>
      <xdr:spPr>
        <a:xfrm>
          <a:off x="984250" y="135284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4127500" y="13616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95085</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F00-0000D0000000}"/>
            </a:ext>
          </a:extLst>
        </xdr:cNvPr>
        <xdr:cNvSpPr txBox="1"/>
      </xdr:nvSpPr>
      <xdr:spPr>
        <a:xfrm>
          <a:off x="4216400" y="13474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3384550" y="135645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123008</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3429000" y="13615307"/>
          <a:ext cx="7493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137523</xdr:rowOff>
    </xdr:from>
    <xdr:to>
      <xdr:col>15</xdr:col>
      <xdr:colOff>101600</xdr:colOff>
      <xdr:row>82</xdr:row>
      <xdr:rowOff>67673</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2571750" y="135169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16873</xdr:rowOff>
    </xdr:from>
    <xdr:to>
      <xdr:col>19</xdr:col>
      <xdr:colOff>177800</xdr:colOff>
      <xdr:row>82</xdr:row>
      <xdr:rowOff>70757</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2622550" y="13561423"/>
          <a:ext cx="8064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1778000" y="13469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140970</xdr:rowOff>
    </xdr:from>
    <xdr:to>
      <xdr:col>15</xdr:col>
      <xdr:colOff>50800</xdr:colOff>
      <xdr:row>82</xdr:row>
      <xdr:rowOff>16873</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828800" y="13520420"/>
          <a:ext cx="793750" cy="4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50981</xdr:rowOff>
    </xdr:from>
    <xdr:to>
      <xdr:col>6</xdr:col>
      <xdr:colOff>38100</xdr:colOff>
      <xdr:row>81</xdr:row>
      <xdr:rowOff>152581</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984250" y="134304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101781</xdr:rowOff>
    </xdr:from>
    <xdr:to>
      <xdr:col>10</xdr:col>
      <xdr:colOff>114300</xdr:colOff>
      <xdr:row>81</xdr:row>
      <xdr:rowOff>140970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28700" y="13481231"/>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F00-0000D9000000}"/>
            </a:ext>
          </a:extLst>
        </xdr:cNvPr>
        <xdr:cNvSpPr txBox="1"/>
      </xdr:nvSpPr>
      <xdr:spPr>
        <a:xfrm>
          <a:off x="3239144" y="1371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F00-0000DA000000}"/>
            </a:ext>
          </a:extLst>
        </xdr:cNvPr>
        <xdr:cNvSpPr txBox="1"/>
      </xdr:nvSpPr>
      <xdr:spPr>
        <a:xfrm>
          <a:off x="24390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F00-0000DB000000}"/>
            </a:ext>
          </a:extLst>
        </xdr:cNvPr>
        <xdr:cNvSpPr txBox="1"/>
      </xdr:nvSpPr>
      <xdr:spPr>
        <a:xfrm>
          <a:off x="1645294" y="1366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F00-0000DC000000}"/>
            </a:ext>
          </a:extLst>
        </xdr:cNvPr>
        <xdr:cNvSpPr txBox="1"/>
      </xdr:nvSpPr>
      <xdr:spPr>
        <a:xfrm>
          <a:off x="851544" y="1361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138084</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F00-0000DD000000}"/>
            </a:ext>
          </a:extLst>
        </xdr:cNvPr>
        <xdr:cNvSpPr txBox="1"/>
      </xdr:nvSpPr>
      <xdr:spPr>
        <a:xfrm>
          <a:off x="3239144" y="13352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84200</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F00-0000DE000000}"/>
            </a:ext>
          </a:extLst>
        </xdr:cNvPr>
        <xdr:cNvSpPr txBox="1"/>
      </xdr:nvSpPr>
      <xdr:spPr>
        <a:xfrm>
          <a:off x="2439044" y="1329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F00-0000DF000000}"/>
            </a:ext>
          </a:extLst>
        </xdr:cNvPr>
        <xdr:cNvSpPr txBox="1"/>
      </xdr:nvSpPr>
      <xdr:spPr>
        <a:xfrm>
          <a:off x="1645294"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169108</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F00-0000E0000000}"/>
            </a:ext>
          </a:extLst>
        </xdr:cNvPr>
        <xdr:cNvSpPr txBox="1"/>
      </xdr:nvSpPr>
      <xdr:spPr>
        <a:xfrm>
          <a:off x="851544" y="13212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0000000-0008-0000-0F00-0000F700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429115" y="12752197"/>
          <a:ext cx="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00000000-0008-0000-0F00-0000F9000000}"/>
            </a:ext>
          </a:extLst>
        </xdr:cNvPr>
        <xdr:cNvSpPr txBox="1"/>
      </xdr:nvSpPr>
      <xdr:spPr>
        <a:xfrm>
          <a:off x="9467850" y="1431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359900" y="143070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00000000-0008-0000-0F00-0000FB000000}"/>
            </a:ext>
          </a:extLst>
        </xdr:cNvPr>
        <xdr:cNvSpPr txBox="1"/>
      </xdr:nvSpPr>
      <xdr:spPr>
        <a:xfrm>
          <a:off x="9467850" y="1254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9359900" y="12752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53" name="【福祉施設】&#10;一人当たり面積平均値テキスト">
          <a:extLst>
            <a:ext uri="{FF2B5EF4-FFF2-40B4-BE49-F238E27FC236}">
              <a16:creationId xmlns:a16="http://schemas.microsoft.com/office/drawing/2014/main" id="{00000000-0008-0000-0F00-0000FD000000}"/>
            </a:ext>
          </a:extLst>
        </xdr:cNvPr>
        <xdr:cNvSpPr txBox="1"/>
      </xdr:nvSpPr>
      <xdr:spPr>
        <a:xfrm>
          <a:off x="9467850" y="13830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9398000" y="139729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8636000" y="139809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7842250" y="139843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7029450" y="139439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6235700" y="1392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71882</xdr:rowOff>
    </xdr:from>
    <xdr:to>
      <xdr:col>55</xdr:col>
      <xdr:colOff>50800</xdr:colOff>
      <xdr:row>86</xdr:row>
      <xdr:rowOff>2032</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9398000" y="141117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50309</xdr:rowOff>
    </xdr:from>
    <xdr:ext cx="469744" cy="259045"/>
    <xdr:sp macro="" textlink="">
      <xdr:nvSpPr>
        <xdr:cNvPr id="265" name="【福祉施設】&#10;一人当たり面積該当値テキスト">
          <a:extLst>
            <a:ext uri="{FF2B5EF4-FFF2-40B4-BE49-F238E27FC236}">
              <a16:creationId xmlns:a16="http://schemas.microsoft.com/office/drawing/2014/main" id="{00000000-0008-0000-0F00-000009010000}"/>
            </a:ext>
          </a:extLst>
        </xdr:cNvPr>
        <xdr:cNvSpPr txBox="1"/>
      </xdr:nvSpPr>
      <xdr:spPr>
        <a:xfrm>
          <a:off x="9467850" y="1409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73406</xdr:rowOff>
    </xdr:from>
    <xdr:to>
      <xdr:col>50</xdr:col>
      <xdr:colOff>165100</xdr:colOff>
      <xdr:row>86</xdr:row>
      <xdr:rowOff>3556</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8636000" y="141132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122682</xdr:rowOff>
    </xdr:from>
    <xdr:to>
      <xdr:col>55</xdr:col>
      <xdr:colOff>0</xdr:colOff>
      <xdr:row>85</xdr:row>
      <xdr:rowOff>124206</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8686800" y="14162532"/>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74930</xdr:rowOff>
    </xdr:from>
    <xdr:to>
      <xdr:col>46</xdr:col>
      <xdr:colOff>38100</xdr:colOff>
      <xdr:row>86</xdr:row>
      <xdr:rowOff>5080</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7842250" y="141147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124206</xdr:rowOff>
    </xdr:from>
    <xdr:to>
      <xdr:col>50</xdr:col>
      <xdr:colOff>114300</xdr:colOff>
      <xdr:row>85</xdr:row>
      <xdr:rowOff>125730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7886700" y="14164056"/>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31114</xdr:rowOff>
    </xdr:from>
    <xdr:to>
      <xdr:col>41</xdr:col>
      <xdr:colOff>101600</xdr:colOff>
      <xdr:row>84</xdr:row>
      <xdr:rowOff>132714</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7029450" y="1390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81914</xdr:rowOff>
    </xdr:from>
    <xdr:to>
      <xdr:col>45</xdr:col>
      <xdr:colOff>177800</xdr:colOff>
      <xdr:row>85</xdr:row>
      <xdr:rowOff>125730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080250" y="13956664"/>
          <a:ext cx="806450" cy="20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43307</xdr:rowOff>
    </xdr:from>
    <xdr:to>
      <xdr:col>36</xdr:col>
      <xdr:colOff>165100</xdr:colOff>
      <xdr:row>84</xdr:row>
      <xdr:rowOff>144907</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6235700" y="139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81914</xdr:rowOff>
    </xdr:from>
    <xdr:to>
      <xdr:col>41</xdr:col>
      <xdr:colOff>50800</xdr:colOff>
      <xdr:row>84</xdr:row>
      <xdr:rowOff>94107</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6286500" y="13956664"/>
          <a:ext cx="79375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74" name="n_1aveValue【福祉施設】&#10;一人当たり面積">
          <a:extLst>
            <a:ext uri="{FF2B5EF4-FFF2-40B4-BE49-F238E27FC236}">
              <a16:creationId xmlns:a16="http://schemas.microsoft.com/office/drawing/2014/main" id="{00000000-0008-0000-0F00-000012010000}"/>
            </a:ext>
          </a:extLst>
        </xdr:cNvPr>
        <xdr:cNvSpPr txBox="1"/>
      </xdr:nvSpPr>
      <xdr:spPr>
        <a:xfrm>
          <a:off x="8458277" y="1376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a:extLst>
            <a:ext uri="{FF2B5EF4-FFF2-40B4-BE49-F238E27FC236}">
              <a16:creationId xmlns:a16="http://schemas.microsoft.com/office/drawing/2014/main" id="{00000000-0008-0000-0F00-000013010000}"/>
            </a:ext>
          </a:extLst>
        </xdr:cNvPr>
        <xdr:cNvSpPr txBox="1"/>
      </xdr:nvSpPr>
      <xdr:spPr>
        <a:xfrm>
          <a:off x="7677227" y="1376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161941</xdr:rowOff>
    </xdr:from>
    <xdr:ext cx="469744" cy="259045"/>
    <xdr:sp macro="" textlink="">
      <xdr:nvSpPr>
        <xdr:cNvPr id="276" name="n_3aveValue【福祉施設】&#10;一人当たり面積">
          <a:extLst>
            <a:ext uri="{FF2B5EF4-FFF2-40B4-BE49-F238E27FC236}">
              <a16:creationId xmlns:a16="http://schemas.microsoft.com/office/drawing/2014/main" id="{00000000-0008-0000-0F00-000014010000}"/>
            </a:ext>
          </a:extLst>
        </xdr:cNvPr>
        <xdr:cNvSpPr txBox="1"/>
      </xdr:nvSpPr>
      <xdr:spPr>
        <a:xfrm>
          <a:off x="6864427" y="1403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7" name="n_4aveValue【福祉施設】&#10;一人当たり面積">
          <a:extLst>
            <a:ext uri="{FF2B5EF4-FFF2-40B4-BE49-F238E27FC236}">
              <a16:creationId xmlns:a16="http://schemas.microsoft.com/office/drawing/2014/main" id="{00000000-0008-0000-0F00-000015010000}"/>
            </a:ext>
          </a:extLst>
        </xdr:cNvPr>
        <xdr:cNvSpPr txBox="1"/>
      </xdr:nvSpPr>
      <xdr:spPr>
        <a:xfrm>
          <a:off x="607067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166133</xdr:rowOff>
    </xdr:from>
    <xdr:ext cx="469744" cy="259045"/>
    <xdr:sp macro="" textlink="">
      <xdr:nvSpPr>
        <xdr:cNvPr id="278" name="n_1mainValue【福祉施設】&#10;一人当たり面積">
          <a:extLst>
            <a:ext uri="{FF2B5EF4-FFF2-40B4-BE49-F238E27FC236}">
              <a16:creationId xmlns:a16="http://schemas.microsoft.com/office/drawing/2014/main" id="{00000000-0008-0000-0F00-000016010000}"/>
            </a:ext>
          </a:extLst>
        </xdr:cNvPr>
        <xdr:cNvSpPr txBox="1"/>
      </xdr:nvSpPr>
      <xdr:spPr>
        <a:xfrm>
          <a:off x="8458277" y="1420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167657</xdr:rowOff>
    </xdr:from>
    <xdr:ext cx="469744" cy="259045"/>
    <xdr:sp macro="" textlink="">
      <xdr:nvSpPr>
        <xdr:cNvPr id="279" name="n_2mainValue【福祉施設】&#10;一人当たり面積">
          <a:extLst>
            <a:ext uri="{FF2B5EF4-FFF2-40B4-BE49-F238E27FC236}">
              <a16:creationId xmlns:a16="http://schemas.microsoft.com/office/drawing/2014/main" id="{00000000-0008-0000-0F00-000017010000}"/>
            </a:ext>
          </a:extLst>
        </xdr:cNvPr>
        <xdr:cNvSpPr txBox="1"/>
      </xdr:nvSpPr>
      <xdr:spPr>
        <a:xfrm>
          <a:off x="76772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149241</xdr:rowOff>
    </xdr:from>
    <xdr:ext cx="469744" cy="259045"/>
    <xdr:sp macro="" textlink="">
      <xdr:nvSpPr>
        <xdr:cNvPr id="280" name="n_3mainValue【福祉施設】&#10;一人当たり面積">
          <a:extLst>
            <a:ext uri="{FF2B5EF4-FFF2-40B4-BE49-F238E27FC236}">
              <a16:creationId xmlns:a16="http://schemas.microsoft.com/office/drawing/2014/main" id="{00000000-0008-0000-0F00-000018010000}"/>
            </a:ext>
          </a:extLst>
        </xdr:cNvPr>
        <xdr:cNvSpPr txBox="1"/>
      </xdr:nvSpPr>
      <xdr:spPr>
        <a:xfrm>
          <a:off x="6864427" y="136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161434</xdr:rowOff>
    </xdr:from>
    <xdr:ext cx="469744" cy="259045"/>
    <xdr:sp macro="" textlink="">
      <xdr:nvSpPr>
        <xdr:cNvPr id="281" name="n_4mainValue【福祉施設】&#10;一人当たり面積">
          <a:extLst>
            <a:ext uri="{FF2B5EF4-FFF2-40B4-BE49-F238E27FC236}">
              <a16:creationId xmlns:a16="http://schemas.microsoft.com/office/drawing/2014/main" id="{00000000-0008-0000-0F00-000019010000}"/>
            </a:ext>
          </a:extLst>
        </xdr:cNvPr>
        <xdr:cNvSpPr txBox="1"/>
      </xdr:nvSpPr>
      <xdr:spPr>
        <a:xfrm>
          <a:off x="6070677" y="137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00000000-0008-0000-0F00-000042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flipV="1">
          <a:off x="14699614" y="555860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00000000-0008-0000-0F00-000044010000}"/>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00000000-0008-0000-0F00-000046010000}"/>
            </a:ext>
          </a:extLst>
        </xdr:cNvPr>
        <xdr:cNvSpPr txBox="1"/>
      </xdr:nvSpPr>
      <xdr:spPr>
        <a:xfrm>
          <a:off x="14738350" y="5340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4611350" y="555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00000000-0008-0000-0F00-000048010000}"/>
            </a:ext>
          </a:extLst>
        </xdr:cNvPr>
        <xdr:cNvSpPr txBox="1"/>
      </xdr:nvSpPr>
      <xdr:spPr>
        <a:xfrm>
          <a:off x="14738350" y="6341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4649450"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3887450" y="629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3093700" y="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2299950" y="63104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11487150" y="62727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4649450" y="63186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61340</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00000000-0008-0000-0F00-000054010000}"/>
            </a:ext>
          </a:extLst>
        </xdr:cNvPr>
        <xdr:cNvSpPr txBox="1"/>
      </xdr:nvSpPr>
      <xdr:spPr>
        <a:xfrm>
          <a:off x="14738350" y="617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12337</xdr:rowOff>
    </xdr:from>
    <xdr:to>
      <xdr:col>81</xdr:col>
      <xdr:colOff>101600</xdr:colOff>
      <xdr:row>38</xdr:row>
      <xdr:rowOff>113937</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3887450" y="62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63137</xdr:rowOff>
    </xdr:from>
    <xdr:to>
      <xdr:col>85</xdr:col>
      <xdr:colOff>127000</xdr:colOff>
      <xdr:row>38</xdr:row>
      <xdr:rowOff>89263</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3938250" y="6343287"/>
          <a:ext cx="762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3093700" y="6272711"/>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37012</xdr:rowOff>
    </xdr:from>
    <xdr:to>
      <xdr:col>81</xdr:col>
      <xdr:colOff>50800</xdr:colOff>
      <xdr:row>38</xdr:row>
      <xdr:rowOff>63137</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3144500" y="6317162"/>
          <a:ext cx="7937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131536</xdr:rowOff>
    </xdr:from>
    <xdr:to>
      <xdr:col>72</xdr:col>
      <xdr:colOff>38100</xdr:colOff>
      <xdr:row>38</xdr:row>
      <xdr:rowOff>61686</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12299950" y="62465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10885</xdr:rowOff>
    </xdr:from>
    <xdr:to>
      <xdr:col>76</xdr:col>
      <xdr:colOff>114300</xdr:colOff>
      <xdr:row>38</xdr:row>
      <xdr:rowOff>37012</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2344400" y="6291035"/>
          <a:ext cx="8001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105410</xdr:rowOff>
    </xdr:from>
    <xdr:to>
      <xdr:col>67</xdr:col>
      <xdr:colOff>101600</xdr:colOff>
      <xdr:row>38</xdr:row>
      <xdr:rowOff>35560</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11487150" y="6220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156210</xdr:rowOff>
    </xdr:from>
    <xdr:to>
      <xdr:col>71</xdr:col>
      <xdr:colOff>177800</xdr:colOff>
      <xdr:row>38</xdr:row>
      <xdr:rowOff>10885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1537950" y="6271260"/>
          <a:ext cx="806450"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111596</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3742044" y="639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2960994" y="6408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2167244" y="640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1354444" y="635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130464</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3742044" y="608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00000000-0008-0000-0F00-000062010000}"/>
            </a:ext>
          </a:extLst>
        </xdr:cNvPr>
        <xdr:cNvSpPr txBox="1"/>
      </xdr:nvSpPr>
      <xdr:spPr>
        <a:xfrm>
          <a:off x="12960994" y="60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00000000-0008-0000-0F00-000063010000}"/>
            </a:ext>
          </a:extLst>
        </xdr:cNvPr>
        <xdr:cNvSpPr txBox="1"/>
      </xdr:nvSpPr>
      <xdr:spPr>
        <a:xfrm>
          <a:off x="12167244" y="602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52087</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00000000-0008-0000-0F00-000064010000}"/>
            </a:ext>
          </a:extLst>
        </xdr:cNvPr>
        <xdr:cNvSpPr txBox="1"/>
      </xdr:nvSpPr>
      <xdr:spPr>
        <a:xfrm>
          <a:off x="11354444"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5849828" y="589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5849828" y="5452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00000000-0008-0000-0F00-000079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19951064" y="5573784"/>
          <a:ext cx="0" cy="133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00000000-0008-0000-0F00-00007B010000}"/>
            </a:ext>
          </a:extLst>
        </xdr:cNvPr>
        <xdr:cNvSpPr txBox="1"/>
      </xdr:nvSpPr>
      <xdr:spPr>
        <a:xfrm>
          <a:off x="19989800" y="69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9881850" y="69068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00000000-0008-0000-0F00-00007D010000}"/>
            </a:ext>
          </a:extLst>
        </xdr:cNvPr>
        <xdr:cNvSpPr txBox="1"/>
      </xdr:nvSpPr>
      <xdr:spPr>
        <a:xfrm>
          <a:off x="19989800" y="53553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9881850" y="557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00000000-0008-0000-0F00-00007F010000}"/>
            </a:ext>
          </a:extLst>
        </xdr:cNvPr>
        <xdr:cNvSpPr txBox="1"/>
      </xdr:nvSpPr>
      <xdr:spPr>
        <a:xfrm>
          <a:off x="19989800" y="6551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9900900" y="66934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9157950" y="67035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18345150" y="6721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17551400" y="6720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6757650" y="67269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115150</xdr:rowOff>
    </xdr:from>
    <xdr:to>
      <xdr:col>116</xdr:col>
      <xdr:colOff>114300</xdr:colOff>
      <xdr:row>41</xdr:row>
      <xdr:rowOff>45300</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9900900" y="6725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93577</xdr:rowOff>
    </xdr:from>
    <xdr:ext cx="599010" cy="259045"/>
    <xdr:sp macro="" textlink="">
      <xdr:nvSpPr>
        <xdr:cNvPr id="395" name="【一般廃棄物処理施設】&#10;一人当たり有形固定資産（償却資産）額該当値テキスト">
          <a:extLst>
            <a:ext uri="{FF2B5EF4-FFF2-40B4-BE49-F238E27FC236}">
              <a16:creationId xmlns:a16="http://schemas.microsoft.com/office/drawing/2014/main" id="{00000000-0008-0000-0F00-00008B010000}"/>
            </a:ext>
          </a:extLst>
        </xdr:cNvPr>
        <xdr:cNvSpPr txBox="1"/>
      </xdr:nvSpPr>
      <xdr:spPr>
        <a:xfrm>
          <a:off x="19989800" y="670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116443</xdr:rowOff>
    </xdr:from>
    <xdr:to>
      <xdr:col>112</xdr:col>
      <xdr:colOff>38100</xdr:colOff>
      <xdr:row>41</xdr:row>
      <xdr:rowOff>46593</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9157950" y="67267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165950</xdr:rowOff>
    </xdr:from>
    <xdr:to>
      <xdr:col>116</xdr:col>
      <xdr:colOff>63500</xdr:colOff>
      <xdr:row>40</xdr:row>
      <xdr:rowOff>167243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19202400" y="6776300"/>
          <a:ext cx="7493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117711</xdr:rowOff>
    </xdr:from>
    <xdr:to>
      <xdr:col>107</xdr:col>
      <xdr:colOff>101600</xdr:colOff>
      <xdr:row>41</xdr:row>
      <xdr:rowOff>47861</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8345150" y="67280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167243</xdr:rowOff>
    </xdr:from>
    <xdr:to>
      <xdr:col>111</xdr:col>
      <xdr:colOff>177800</xdr:colOff>
      <xdr:row>40</xdr:row>
      <xdr:rowOff>168511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18395950" y="677759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120455</xdr:rowOff>
    </xdr:from>
    <xdr:to>
      <xdr:col>102</xdr:col>
      <xdr:colOff>165100</xdr:colOff>
      <xdr:row>41</xdr:row>
      <xdr:rowOff>50605</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7551400" y="6730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168511</xdr:rowOff>
    </xdr:from>
    <xdr:to>
      <xdr:col>107</xdr:col>
      <xdr:colOff>50800</xdr:colOff>
      <xdr:row>40</xdr:row>
      <xdr:rowOff>171255</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17602200" y="6772511"/>
          <a:ext cx="79375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124756</xdr:rowOff>
    </xdr:from>
    <xdr:to>
      <xdr:col>98</xdr:col>
      <xdr:colOff>38100</xdr:colOff>
      <xdr:row>41</xdr:row>
      <xdr:rowOff>54906</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6757650" y="67351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171255</xdr:rowOff>
    </xdr:from>
    <xdr:to>
      <xdr:col>102</xdr:col>
      <xdr:colOff>114300</xdr:colOff>
      <xdr:row>41</xdr:row>
      <xdr:rowOff>4106</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16802100" y="6775255"/>
          <a:ext cx="8001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8915595" y="648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8134545" y="650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17321745" y="650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16527995" y="650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37720</xdr:rowOff>
    </xdr:from>
    <xdr:ext cx="599010" cy="259045"/>
    <xdr:sp macro="" textlink="">
      <xdr:nvSpPr>
        <xdr:cNvPr id="408" name="n_1main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18915595" y="681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38988</xdr:rowOff>
    </xdr:from>
    <xdr:ext cx="599010" cy="259045"/>
    <xdr:sp macro="" textlink="">
      <xdr:nvSpPr>
        <xdr:cNvPr id="409" name="n_2main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18134545" y="68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41732</xdr:rowOff>
    </xdr:from>
    <xdr:ext cx="599010" cy="259045"/>
    <xdr:sp macro="" textlink="">
      <xdr:nvSpPr>
        <xdr:cNvPr id="410" name="n_3mainValue【一般廃棄物処理施設】&#10;一人当たり有形固定資産（償却資産）額">
          <a:extLst>
            <a:ext uri="{FF2B5EF4-FFF2-40B4-BE49-F238E27FC236}">
              <a16:creationId xmlns:a16="http://schemas.microsoft.com/office/drawing/2014/main" id="{00000000-0008-0000-0F00-00009A010000}"/>
            </a:ext>
          </a:extLst>
        </xdr:cNvPr>
        <xdr:cNvSpPr txBox="1"/>
      </xdr:nvSpPr>
      <xdr:spPr>
        <a:xfrm>
          <a:off x="17321745" y="681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46033</xdr:rowOff>
    </xdr:from>
    <xdr:ext cx="599010" cy="259045"/>
    <xdr:sp macro="" textlink="">
      <xdr:nvSpPr>
        <xdr:cNvPr id="411" name="n_4mainValue【一般廃棄物処理施設】&#10;一人当たり有形固定資産（償却資産）額">
          <a:extLst>
            <a:ext uri="{FF2B5EF4-FFF2-40B4-BE49-F238E27FC236}">
              <a16:creationId xmlns:a16="http://schemas.microsoft.com/office/drawing/2014/main" id="{00000000-0008-0000-0F00-00009B010000}"/>
            </a:ext>
          </a:extLst>
        </xdr:cNvPr>
        <xdr:cNvSpPr txBox="1"/>
      </xdr:nvSpPr>
      <xdr:spPr>
        <a:xfrm>
          <a:off x="16527995" y="682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00000000-0008-0000-0F00-0000B4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flipV="1">
          <a:off x="14699614" y="9317265"/>
          <a:ext cx="0" cy="138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保健センター・保健所】&#10;有形固定資産減価償却率最小値テキスト">
          <a:extLst>
            <a:ext uri="{FF2B5EF4-FFF2-40B4-BE49-F238E27FC236}">
              <a16:creationId xmlns:a16="http://schemas.microsoft.com/office/drawing/2014/main" id="{00000000-0008-0000-0F00-0000B6010000}"/>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40" name="【保健センター・保健所】&#10;有形固定資産減価償却率最大値テキスト">
          <a:extLst>
            <a:ext uri="{FF2B5EF4-FFF2-40B4-BE49-F238E27FC236}">
              <a16:creationId xmlns:a16="http://schemas.microsoft.com/office/drawing/2014/main" id="{00000000-0008-0000-0F00-0000B8010000}"/>
            </a:ext>
          </a:extLst>
        </xdr:cNvPr>
        <xdr:cNvSpPr txBox="1"/>
      </xdr:nvSpPr>
      <xdr:spPr>
        <a:xfrm>
          <a:off x="14738350" y="909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4611350" y="9317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00000000-0008-0000-0F00-0000BA010000}"/>
            </a:ext>
          </a:extLst>
        </xdr:cNvPr>
        <xdr:cNvSpPr txBox="1"/>
      </xdr:nvSpPr>
      <xdr:spPr>
        <a:xfrm>
          <a:off x="14738350" y="9766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4649450" y="99152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3887450" y="9908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309370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2299950" y="98956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1487150" y="98711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114119</xdr:rowOff>
    </xdr:from>
    <xdr:to>
      <xdr:col>85</xdr:col>
      <xdr:colOff>177800</xdr:colOff>
      <xdr:row>64</xdr:row>
      <xdr:rowOff>44269</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4649450" y="105217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92546</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00000000-0008-0000-0F00-0000C6010000}"/>
            </a:ext>
          </a:extLst>
        </xdr:cNvPr>
        <xdr:cNvSpPr txBox="1"/>
      </xdr:nvSpPr>
      <xdr:spPr>
        <a:xfrm>
          <a:off x="14738350" y="10500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89626</xdr:rowOff>
    </xdr:from>
    <xdr:to>
      <xdr:col>81</xdr:col>
      <xdr:colOff>101600</xdr:colOff>
      <xdr:row>64</xdr:row>
      <xdr:rowOff>19776</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3887450" y="104972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140426</xdr:rowOff>
    </xdr:from>
    <xdr:to>
      <xdr:col>85</xdr:col>
      <xdr:colOff>127000</xdr:colOff>
      <xdr:row>63</xdr:row>
      <xdr:rowOff>164919</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3938250" y="10548076"/>
          <a:ext cx="762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65133</xdr:rowOff>
    </xdr:from>
    <xdr:to>
      <xdr:col>76</xdr:col>
      <xdr:colOff>165100</xdr:colOff>
      <xdr:row>63</xdr:row>
      <xdr:rowOff>166733</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3093700" y="104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115933</xdr:rowOff>
    </xdr:from>
    <xdr:to>
      <xdr:col>81</xdr:col>
      <xdr:colOff>50800</xdr:colOff>
      <xdr:row>63</xdr:row>
      <xdr:rowOff>140426</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3144500" y="10523583"/>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39007</xdr:rowOff>
    </xdr:from>
    <xdr:to>
      <xdr:col>72</xdr:col>
      <xdr:colOff>38100</xdr:colOff>
      <xdr:row>63</xdr:row>
      <xdr:rowOff>140607</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12299950" y="104466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89807</xdr:rowOff>
    </xdr:from>
    <xdr:to>
      <xdr:col>76</xdr:col>
      <xdr:colOff>114300</xdr:colOff>
      <xdr:row>63</xdr:row>
      <xdr:rowOff>115933</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344400" y="10497457"/>
          <a:ext cx="8001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12881</xdr:rowOff>
    </xdr:from>
    <xdr:to>
      <xdr:col>67</xdr:col>
      <xdr:colOff>101600</xdr:colOff>
      <xdr:row>63</xdr:row>
      <xdr:rowOff>114481</xdr:rowOff>
    </xdr:to>
    <xdr:sp macro="" textlink="">
      <xdr:nvSpPr>
        <xdr:cNvPr id="461" name="楕円 460">
          <a:extLst>
            <a:ext uri="{FF2B5EF4-FFF2-40B4-BE49-F238E27FC236}">
              <a16:creationId xmlns:a16="http://schemas.microsoft.com/office/drawing/2014/main" id="{00000000-0008-0000-0F00-0000CD010000}"/>
            </a:ext>
          </a:extLst>
        </xdr:cNvPr>
        <xdr:cNvSpPr/>
      </xdr:nvSpPr>
      <xdr:spPr>
        <a:xfrm>
          <a:off x="11487150" y="104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63681</xdr:rowOff>
    </xdr:from>
    <xdr:to>
      <xdr:col>71</xdr:col>
      <xdr:colOff>177800</xdr:colOff>
      <xdr:row>63</xdr:row>
      <xdr:rowOff>89807</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1537950" y="10471331"/>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3742044" y="969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2960994" y="970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2167244" y="967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1354444" y="965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10903</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374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157860</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2960994" y="1056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131734</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2167244" y="10539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105608</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00000000-0008-0000-0F00-0000D6010000}"/>
            </a:ext>
          </a:extLst>
        </xdr:cNvPr>
        <xdr:cNvSpPr txBox="1"/>
      </xdr:nvSpPr>
      <xdr:spPr>
        <a:xfrm>
          <a:off x="11354444" y="10513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00000000-0008-0000-0F00-0000E901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9951064" y="9252521"/>
          <a:ext cx="0" cy="120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00000000-0008-0000-0F00-0000EB010000}"/>
            </a:ext>
          </a:extLst>
        </xdr:cNvPr>
        <xdr:cNvSpPr txBox="1"/>
      </xdr:nvSpPr>
      <xdr:spPr>
        <a:xfrm>
          <a:off x="19989800" y="1045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9881850" y="10454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00000000-0008-0000-0F00-0000ED010000}"/>
            </a:ext>
          </a:extLst>
        </xdr:cNvPr>
        <xdr:cNvSpPr txBox="1"/>
      </xdr:nvSpPr>
      <xdr:spPr>
        <a:xfrm>
          <a:off x="19989800" y="9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9881850" y="92525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61358</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00000000-0008-0000-0F00-0000EF010000}"/>
            </a:ext>
          </a:extLst>
        </xdr:cNvPr>
        <xdr:cNvSpPr txBox="1"/>
      </xdr:nvSpPr>
      <xdr:spPr>
        <a:xfrm>
          <a:off x="19989800" y="10138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9900900" y="101603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9157950" y="101700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8345150" y="10188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7551400" y="102123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6757650" y="101935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69215</xdr:rowOff>
    </xdr:from>
    <xdr:to>
      <xdr:col>116</xdr:col>
      <xdr:colOff>114300</xdr:colOff>
      <xdr:row>59</xdr:row>
      <xdr:rowOff>170815</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19900900" y="9816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92092</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00000000-0008-0000-0F00-0000FB010000}"/>
            </a:ext>
          </a:extLst>
        </xdr:cNvPr>
        <xdr:cNvSpPr txBox="1"/>
      </xdr:nvSpPr>
      <xdr:spPr>
        <a:xfrm>
          <a:off x="19989800" y="967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19157950" y="9822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120015</xdr:rowOff>
    </xdr:from>
    <xdr:to>
      <xdr:col>116</xdr:col>
      <xdr:colOff>63500</xdr:colOff>
      <xdr:row>59</xdr:row>
      <xdr:rowOff>125730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9202400" y="9867265"/>
          <a:ext cx="7493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80645</xdr:rowOff>
    </xdr:from>
    <xdr:to>
      <xdr:col>107</xdr:col>
      <xdr:colOff>101600</xdr:colOff>
      <xdr:row>60</xdr:row>
      <xdr:rowOff>10795</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18345150" y="9827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125730</xdr:rowOff>
    </xdr:from>
    <xdr:to>
      <xdr:col>111</xdr:col>
      <xdr:colOff>177800</xdr:colOff>
      <xdr:row>59</xdr:row>
      <xdr:rowOff>131445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8395950" y="9872980"/>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93218</xdr:rowOff>
    </xdr:from>
    <xdr:to>
      <xdr:col>102</xdr:col>
      <xdr:colOff>165100</xdr:colOff>
      <xdr:row>60</xdr:row>
      <xdr:rowOff>23368</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7551400" y="98404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131445</xdr:rowOff>
    </xdr:from>
    <xdr:to>
      <xdr:col>107</xdr:col>
      <xdr:colOff>50800</xdr:colOff>
      <xdr:row>59</xdr:row>
      <xdr:rowOff>144018</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7602200" y="9878695"/>
          <a:ext cx="79375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112078</xdr:rowOff>
    </xdr:from>
    <xdr:to>
      <xdr:col>98</xdr:col>
      <xdr:colOff>38100</xdr:colOff>
      <xdr:row>60</xdr:row>
      <xdr:rowOff>42228</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6757650" y="98593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144018</xdr:rowOff>
    </xdr:from>
    <xdr:to>
      <xdr:col>102</xdr:col>
      <xdr:colOff>114300</xdr:colOff>
      <xdr:row>59</xdr:row>
      <xdr:rowOff>162878</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6802100" y="9891268"/>
          <a:ext cx="8001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13923</xdr:rowOff>
    </xdr:from>
    <xdr:ext cx="469744" cy="259045"/>
    <xdr:sp macro="" textlink="">
      <xdr:nvSpPr>
        <xdr:cNvPr id="516" name="n_1aveValue【保健センター・保健所】&#10;一人当たり面積">
          <a:extLst>
            <a:ext uri="{FF2B5EF4-FFF2-40B4-BE49-F238E27FC236}">
              <a16:creationId xmlns:a16="http://schemas.microsoft.com/office/drawing/2014/main" id="{00000000-0008-0000-0F00-000004020000}"/>
            </a:ext>
          </a:extLst>
        </xdr:cNvPr>
        <xdr:cNvSpPr txBox="1"/>
      </xdr:nvSpPr>
      <xdr:spPr>
        <a:xfrm>
          <a:off x="18980227" y="102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32211</xdr:rowOff>
    </xdr:from>
    <xdr:ext cx="469744" cy="259045"/>
    <xdr:sp macro="" textlink="">
      <xdr:nvSpPr>
        <xdr:cNvPr id="517" name="n_2aveValue【保健センター・保健所】&#10;一人当たり面積">
          <a:extLst>
            <a:ext uri="{FF2B5EF4-FFF2-40B4-BE49-F238E27FC236}">
              <a16:creationId xmlns:a16="http://schemas.microsoft.com/office/drawing/2014/main" id="{00000000-0008-0000-0F00-000005020000}"/>
            </a:ext>
          </a:extLst>
        </xdr:cNvPr>
        <xdr:cNvSpPr txBox="1"/>
      </xdr:nvSpPr>
      <xdr:spPr>
        <a:xfrm>
          <a:off x="18180127" y="1027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56215</xdr:rowOff>
    </xdr:from>
    <xdr:ext cx="469744" cy="259045"/>
    <xdr:sp macro="" textlink="">
      <xdr:nvSpPr>
        <xdr:cNvPr id="518" name="n_3aveValue【保健センター・保健所】&#10;一人当たり面積">
          <a:extLst>
            <a:ext uri="{FF2B5EF4-FFF2-40B4-BE49-F238E27FC236}">
              <a16:creationId xmlns:a16="http://schemas.microsoft.com/office/drawing/2014/main" id="{00000000-0008-0000-0F00-000006020000}"/>
            </a:ext>
          </a:extLst>
        </xdr:cNvPr>
        <xdr:cNvSpPr txBox="1"/>
      </xdr:nvSpPr>
      <xdr:spPr>
        <a:xfrm>
          <a:off x="17386377" y="1029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519" name="n_4aveValue【保健センター・保健所】&#10;一人当たり面積">
          <a:extLst>
            <a:ext uri="{FF2B5EF4-FFF2-40B4-BE49-F238E27FC236}">
              <a16:creationId xmlns:a16="http://schemas.microsoft.com/office/drawing/2014/main" id="{00000000-0008-0000-0F00-000007020000}"/>
            </a:ext>
          </a:extLst>
        </xdr:cNvPr>
        <xdr:cNvSpPr txBox="1"/>
      </xdr:nvSpPr>
      <xdr:spPr>
        <a:xfrm>
          <a:off x="16592627" y="1027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21607</xdr:rowOff>
    </xdr:from>
    <xdr:ext cx="469744" cy="259045"/>
    <xdr:sp macro="" textlink="">
      <xdr:nvSpPr>
        <xdr:cNvPr id="520" name="n_1mainValue【保健センター・保健所】&#10;一人当たり面積">
          <a:extLst>
            <a:ext uri="{FF2B5EF4-FFF2-40B4-BE49-F238E27FC236}">
              <a16:creationId xmlns:a16="http://schemas.microsoft.com/office/drawing/2014/main" id="{00000000-0008-0000-0F00-000008020000}"/>
            </a:ext>
          </a:extLst>
        </xdr:cNvPr>
        <xdr:cNvSpPr txBox="1"/>
      </xdr:nvSpPr>
      <xdr:spPr>
        <a:xfrm>
          <a:off x="18980227"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27322</xdr:rowOff>
    </xdr:from>
    <xdr:ext cx="469744" cy="259045"/>
    <xdr:sp macro="" textlink="">
      <xdr:nvSpPr>
        <xdr:cNvPr id="521" name="n_2mainValue【保健センター・保健所】&#10;一人当たり面積">
          <a:extLst>
            <a:ext uri="{FF2B5EF4-FFF2-40B4-BE49-F238E27FC236}">
              <a16:creationId xmlns:a16="http://schemas.microsoft.com/office/drawing/2014/main" id="{00000000-0008-0000-0F00-000009020000}"/>
            </a:ext>
          </a:extLst>
        </xdr:cNvPr>
        <xdr:cNvSpPr txBox="1"/>
      </xdr:nvSpPr>
      <xdr:spPr>
        <a:xfrm>
          <a:off x="18180127" y="960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39895</xdr:rowOff>
    </xdr:from>
    <xdr:ext cx="469744" cy="259045"/>
    <xdr:sp macro="" textlink="">
      <xdr:nvSpPr>
        <xdr:cNvPr id="522" name="n_3mainValue【保健センター・保健所】&#10;一人当たり面積">
          <a:extLst>
            <a:ext uri="{FF2B5EF4-FFF2-40B4-BE49-F238E27FC236}">
              <a16:creationId xmlns:a16="http://schemas.microsoft.com/office/drawing/2014/main" id="{00000000-0008-0000-0F00-00000A020000}"/>
            </a:ext>
          </a:extLst>
        </xdr:cNvPr>
        <xdr:cNvSpPr txBox="1"/>
      </xdr:nvSpPr>
      <xdr:spPr>
        <a:xfrm>
          <a:off x="17386377" y="96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58755</xdr:rowOff>
    </xdr:from>
    <xdr:ext cx="469744" cy="259045"/>
    <xdr:sp macro="" textlink="">
      <xdr:nvSpPr>
        <xdr:cNvPr id="523" name="n_4mainValue【保健センター・保健所】&#10;一人当たり面積">
          <a:extLst>
            <a:ext uri="{FF2B5EF4-FFF2-40B4-BE49-F238E27FC236}">
              <a16:creationId xmlns:a16="http://schemas.microsoft.com/office/drawing/2014/main" id="{00000000-0008-0000-0F00-00000B020000}"/>
            </a:ext>
          </a:extLst>
        </xdr:cNvPr>
        <xdr:cNvSpPr txBox="1"/>
      </xdr:nvSpPr>
      <xdr:spPr>
        <a:xfrm>
          <a:off x="16592627" y="964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00000000-0008-0000-0F00-000024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14699614" y="12828995"/>
          <a:ext cx="0" cy="153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00000000-0008-0000-0F00-000026020000}"/>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00000000-0008-0000-0F00-000028020000}"/>
            </a:ext>
          </a:extLst>
        </xdr:cNvPr>
        <xdr:cNvSpPr txBox="1"/>
      </xdr:nvSpPr>
      <xdr:spPr>
        <a:xfrm>
          <a:off x="14738350" y="12610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4611350" y="12828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00000000-0008-0000-0F00-00002A020000}"/>
            </a:ext>
          </a:extLst>
        </xdr:cNvPr>
        <xdr:cNvSpPr txBox="1"/>
      </xdr:nvSpPr>
      <xdr:spPr>
        <a:xfrm>
          <a:off x="14738350" y="13551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4649450" y="137000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3887450" y="13660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3093700" y="136820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2299950" y="137377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1487150" y="1371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127726</xdr:rowOff>
    </xdr:from>
    <xdr:to>
      <xdr:col>85</xdr:col>
      <xdr:colOff>177800</xdr:colOff>
      <xdr:row>86</xdr:row>
      <xdr:rowOff>57876</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4649450" y="141675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106153</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00000000-0008-0000-0F00-000036020000}"/>
            </a:ext>
          </a:extLst>
        </xdr:cNvPr>
        <xdr:cNvSpPr txBox="1"/>
      </xdr:nvSpPr>
      <xdr:spPr>
        <a:xfrm>
          <a:off x="14738350" y="1414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103232</xdr:rowOff>
    </xdr:from>
    <xdr:to>
      <xdr:col>81</xdr:col>
      <xdr:colOff>101600</xdr:colOff>
      <xdr:row>86</xdr:row>
      <xdr:rowOff>33382</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3887450" y="141430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154032</xdr:rowOff>
    </xdr:from>
    <xdr:to>
      <xdr:col>85</xdr:col>
      <xdr:colOff>127000</xdr:colOff>
      <xdr:row>86</xdr:row>
      <xdr:rowOff>7076</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3938250" y="14193882"/>
          <a:ext cx="762000" cy="1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80373</xdr:rowOff>
    </xdr:from>
    <xdr:to>
      <xdr:col>76</xdr:col>
      <xdr:colOff>165100</xdr:colOff>
      <xdr:row>86</xdr:row>
      <xdr:rowOff>10523</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3093700" y="141202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131173</xdr:rowOff>
    </xdr:from>
    <xdr:to>
      <xdr:col>81</xdr:col>
      <xdr:colOff>50800</xdr:colOff>
      <xdr:row>85</xdr:row>
      <xdr:rowOff>154032</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3144500" y="14171023"/>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57513</xdr:rowOff>
    </xdr:from>
    <xdr:to>
      <xdr:col>72</xdr:col>
      <xdr:colOff>38100</xdr:colOff>
      <xdr:row>85</xdr:row>
      <xdr:rowOff>159113</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2299950" y="140973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108313</xdr:rowOff>
    </xdr:from>
    <xdr:to>
      <xdr:col>76</xdr:col>
      <xdr:colOff>114300</xdr:colOff>
      <xdr:row>85</xdr:row>
      <xdr:rowOff>131173</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344400" y="14148163"/>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33020</xdr:rowOff>
    </xdr:from>
    <xdr:to>
      <xdr:col>67</xdr:col>
      <xdr:colOff>101600</xdr:colOff>
      <xdr:row>85</xdr:row>
      <xdr:rowOff>134620</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148715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83820</xdr:rowOff>
    </xdr:from>
    <xdr:to>
      <xdr:col>71</xdr:col>
      <xdr:colOff>177800</xdr:colOff>
      <xdr:row>85</xdr:row>
      <xdr:rowOff>108313</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1537950" y="14123670"/>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5" name="n_1aveValue【消防施設】&#10;有形固定資産減価償却率">
          <a:extLst>
            <a:ext uri="{FF2B5EF4-FFF2-40B4-BE49-F238E27FC236}">
              <a16:creationId xmlns:a16="http://schemas.microsoft.com/office/drawing/2014/main" id="{00000000-0008-0000-0F00-00003F020000}"/>
            </a:ext>
          </a:extLst>
        </xdr:cNvPr>
        <xdr:cNvSpPr txBox="1"/>
      </xdr:nvSpPr>
      <xdr:spPr>
        <a:xfrm>
          <a:off x="13742044" y="1344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576" name="n_2aveValue【消防施設】&#10;有形固定資産減価償却率">
          <a:extLst>
            <a:ext uri="{FF2B5EF4-FFF2-40B4-BE49-F238E27FC236}">
              <a16:creationId xmlns:a16="http://schemas.microsoft.com/office/drawing/2014/main" id="{00000000-0008-0000-0F00-000040020000}"/>
            </a:ext>
          </a:extLst>
        </xdr:cNvPr>
        <xdr:cNvSpPr txBox="1"/>
      </xdr:nvSpPr>
      <xdr:spPr>
        <a:xfrm>
          <a:off x="12960994" y="1346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577" name="n_3aveValue【消防施設】&#10;有形固定資産減価償却率">
          <a:extLst>
            <a:ext uri="{FF2B5EF4-FFF2-40B4-BE49-F238E27FC236}">
              <a16:creationId xmlns:a16="http://schemas.microsoft.com/office/drawing/2014/main" id="{00000000-0008-0000-0F00-000041020000}"/>
            </a:ext>
          </a:extLst>
        </xdr:cNvPr>
        <xdr:cNvSpPr txBox="1"/>
      </xdr:nvSpPr>
      <xdr:spPr>
        <a:xfrm>
          <a:off x="12167244" y="1352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578" name="n_4aveValue【消防施設】&#10;有形固定資産減価償却率">
          <a:extLst>
            <a:ext uri="{FF2B5EF4-FFF2-40B4-BE49-F238E27FC236}">
              <a16:creationId xmlns:a16="http://schemas.microsoft.com/office/drawing/2014/main" id="{00000000-0008-0000-0F00-000042020000}"/>
            </a:ext>
          </a:extLst>
        </xdr:cNvPr>
        <xdr:cNvSpPr txBox="1"/>
      </xdr:nvSpPr>
      <xdr:spPr>
        <a:xfrm>
          <a:off x="11354444" y="1350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24509</xdr:rowOff>
    </xdr:from>
    <xdr:ext cx="405111" cy="259045"/>
    <xdr:sp macro="" textlink="">
      <xdr:nvSpPr>
        <xdr:cNvPr id="579" name="n_1mainValue【消防施設】&#10;有形固定資産減価償却率">
          <a:extLst>
            <a:ext uri="{FF2B5EF4-FFF2-40B4-BE49-F238E27FC236}">
              <a16:creationId xmlns:a16="http://schemas.microsoft.com/office/drawing/2014/main" id="{00000000-0008-0000-0F00-000043020000}"/>
            </a:ext>
          </a:extLst>
        </xdr:cNvPr>
        <xdr:cNvSpPr txBox="1"/>
      </xdr:nvSpPr>
      <xdr:spPr>
        <a:xfrm>
          <a:off x="13742044" y="14229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1650</xdr:rowOff>
    </xdr:from>
    <xdr:ext cx="405111" cy="259045"/>
    <xdr:sp macro="" textlink="">
      <xdr:nvSpPr>
        <xdr:cNvPr id="580" name="n_2mainValue【消防施設】&#10;有形固定資産減価償却率">
          <a:extLst>
            <a:ext uri="{FF2B5EF4-FFF2-40B4-BE49-F238E27FC236}">
              <a16:creationId xmlns:a16="http://schemas.microsoft.com/office/drawing/2014/main" id="{00000000-0008-0000-0F00-000044020000}"/>
            </a:ext>
          </a:extLst>
        </xdr:cNvPr>
        <xdr:cNvSpPr txBox="1"/>
      </xdr:nvSpPr>
      <xdr:spPr>
        <a:xfrm>
          <a:off x="12960994" y="14206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150240</xdr:rowOff>
    </xdr:from>
    <xdr:ext cx="405111" cy="259045"/>
    <xdr:sp macro="" textlink="">
      <xdr:nvSpPr>
        <xdr:cNvPr id="581" name="n_3mainValue【消防施設】&#10;有形固定資産減価償却率">
          <a:extLst>
            <a:ext uri="{FF2B5EF4-FFF2-40B4-BE49-F238E27FC236}">
              <a16:creationId xmlns:a16="http://schemas.microsoft.com/office/drawing/2014/main" id="{00000000-0008-0000-0F00-000045020000}"/>
            </a:ext>
          </a:extLst>
        </xdr:cNvPr>
        <xdr:cNvSpPr txBox="1"/>
      </xdr:nvSpPr>
      <xdr:spPr>
        <a:xfrm>
          <a:off x="12167244" y="14190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582" name="n_4mainValue【消防施設】&#10;有形固定資産減価償却率">
          <a:extLst>
            <a:ext uri="{FF2B5EF4-FFF2-40B4-BE49-F238E27FC236}">
              <a16:creationId xmlns:a16="http://schemas.microsoft.com/office/drawing/2014/main" id="{00000000-0008-0000-0F00-000046020000}"/>
            </a:ext>
          </a:extLst>
        </xdr:cNvPr>
        <xdr:cNvSpPr txBox="1"/>
      </xdr:nvSpPr>
      <xdr:spPr>
        <a:xfrm>
          <a:off x="113544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00000000-0008-0000-0F00-00005D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flipV="1">
          <a:off x="19951064" y="12986258"/>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7" name="【消防施設】&#10;一人当たり面積最小値テキスト">
          <a:extLst>
            <a:ext uri="{FF2B5EF4-FFF2-40B4-BE49-F238E27FC236}">
              <a16:creationId xmlns:a16="http://schemas.microsoft.com/office/drawing/2014/main" id="{00000000-0008-0000-0F00-00005F020000}"/>
            </a:ext>
          </a:extLst>
        </xdr:cNvPr>
        <xdr:cNvSpPr txBox="1"/>
      </xdr:nvSpPr>
      <xdr:spPr>
        <a:xfrm>
          <a:off x="19989800" y="14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9881850" y="14314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09" name="【消防施設】&#10;一人当たり面積最大値テキスト">
          <a:extLst>
            <a:ext uri="{FF2B5EF4-FFF2-40B4-BE49-F238E27FC236}">
              <a16:creationId xmlns:a16="http://schemas.microsoft.com/office/drawing/2014/main" id="{00000000-0008-0000-0F00-000061020000}"/>
            </a:ext>
          </a:extLst>
        </xdr:cNvPr>
        <xdr:cNvSpPr txBox="1"/>
      </xdr:nvSpPr>
      <xdr:spPr>
        <a:xfrm>
          <a:off x="19989800" y="127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9881850" y="12986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611" name="【消防施設】&#10;一人当たり面積平均値テキスト">
          <a:extLst>
            <a:ext uri="{FF2B5EF4-FFF2-40B4-BE49-F238E27FC236}">
              <a16:creationId xmlns:a16="http://schemas.microsoft.com/office/drawing/2014/main" id="{00000000-0008-0000-0F00-000063020000}"/>
            </a:ext>
          </a:extLst>
        </xdr:cNvPr>
        <xdr:cNvSpPr txBox="1"/>
      </xdr:nvSpPr>
      <xdr:spPr>
        <a:xfrm>
          <a:off x="19989800" y="13876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9900900" y="140190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9157950" y="140235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8345150" y="1405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7551400" y="1404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6757650" y="14046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9900900" y="14168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43197</xdr:rowOff>
    </xdr:from>
    <xdr:ext cx="469744" cy="259045"/>
    <xdr:sp macro="" textlink="">
      <xdr:nvSpPr>
        <xdr:cNvPr id="623" name="【消防施設】&#10;一人当たり面積該当値テキスト">
          <a:extLst>
            <a:ext uri="{FF2B5EF4-FFF2-40B4-BE49-F238E27FC236}">
              <a16:creationId xmlns:a16="http://schemas.microsoft.com/office/drawing/2014/main" id="{00000000-0008-0000-0F00-00006F020000}"/>
            </a:ext>
          </a:extLst>
        </xdr:cNvPr>
        <xdr:cNvSpPr txBox="1"/>
      </xdr:nvSpPr>
      <xdr:spPr>
        <a:xfrm>
          <a:off x="19989800" y="1408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129032</xdr:rowOff>
    </xdr:from>
    <xdr:to>
      <xdr:col>112</xdr:col>
      <xdr:colOff>38100</xdr:colOff>
      <xdr:row>86</xdr:row>
      <xdr:rowOff>59182</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9157950" y="141688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8382</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19202400" y="14212570"/>
          <a:ext cx="7493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129794</xdr:rowOff>
    </xdr:from>
    <xdr:to>
      <xdr:col>107</xdr:col>
      <xdr:colOff>101600</xdr:colOff>
      <xdr:row>86</xdr:row>
      <xdr:rowOff>59944</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8345150" y="14169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xdr:rowOff>
    </xdr:from>
    <xdr:to>
      <xdr:col>111</xdr:col>
      <xdr:colOff>177800</xdr:colOff>
      <xdr:row>86</xdr:row>
      <xdr:rowOff>9144</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8395950" y="14213332"/>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62230</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7551400" y="14171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9144</xdr:rowOff>
    </xdr:from>
    <xdr:to>
      <xdr:col>107</xdr:col>
      <xdr:colOff>50800</xdr:colOff>
      <xdr:row>86</xdr:row>
      <xdr:rowOff>11430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7602200" y="14214094"/>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16757650" y="141757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11430</xdr:rowOff>
    </xdr:from>
    <xdr:to>
      <xdr:col>102</xdr:col>
      <xdr:colOff>114300</xdr:colOff>
      <xdr:row>86</xdr:row>
      <xdr:rowOff>15239</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6802100" y="14216380"/>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632" name="n_1aveValue【消防施設】&#10;一人当たり面積">
          <a:extLst>
            <a:ext uri="{FF2B5EF4-FFF2-40B4-BE49-F238E27FC236}">
              <a16:creationId xmlns:a16="http://schemas.microsoft.com/office/drawing/2014/main" id="{00000000-0008-0000-0F00-000078020000}"/>
            </a:ext>
          </a:extLst>
        </xdr:cNvPr>
        <xdr:cNvSpPr txBox="1"/>
      </xdr:nvSpPr>
      <xdr:spPr>
        <a:xfrm>
          <a:off x="18980227" y="1380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633" name="n_2aveValue【消防施設】&#10;一人当たり面積">
          <a:extLst>
            <a:ext uri="{FF2B5EF4-FFF2-40B4-BE49-F238E27FC236}">
              <a16:creationId xmlns:a16="http://schemas.microsoft.com/office/drawing/2014/main" id="{00000000-0008-0000-0F00-000079020000}"/>
            </a:ext>
          </a:extLst>
        </xdr:cNvPr>
        <xdr:cNvSpPr txBox="1"/>
      </xdr:nvSpPr>
      <xdr:spPr>
        <a:xfrm>
          <a:off x="18180127" y="1384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634" name="n_3aveValue【消防施設】&#10;一人当たり面積">
          <a:extLst>
            <a:ext uri="{FF2B5EF4-FFF2-40B4-BE49-F238E27FC236}">
              <a16:creationId xmlns:a16="http://schemas.microsoft.com/office/drawing/2014/main" id="{00000000-0008-0000-0F00-00007A020000}"/>
            </a:ext>
          </a:extLst>
        </xdr:cNvPr>
        <xdr:cNvSpPr txBox="1"/>
      </xdr:nvSpPr>
      <xdr:spPr>
        <a:xfrm>
          <a:off x="17386377" y="1383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635" name="n_4aveValue【消防施設】&#10;一人当たり面積">
          <a:extLst>
            <a:ext uri="{FF2B5EF4-FFF2-40B4-BE49-F238E27FC236}">
              <a16:creationId xmlns:a16="http://schemas.microsoft.com/office/drawing/2014/main" id="{00000000-0008-0000-0F00-00007B020000}"/>
            </a:ext>
          </a:extLst>
        </xdr:cNvPr>
        <xdr:cNvSpPr txBox="1"/>
      </xdr:nvSpPr>
      <xdr:spPr>
        <a:xfrm>
          <a:off x="16592627" y="1383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50309</xdr:rowOff>
    </xdr:from>
    <xdr:ext cx="469744" cy="259045"/>
    <xdr:sp macro="" textlink="">
      <xdr:nvSpPr>
        <xdr:cNvPr id="636" name="n_1mainValue【消防施設】&#10;一人当たり面積">
          <a:extLst>
            <a:ext uri="{FF2B5EF4-FFF2-40B4-BE49-F238E27FC236}">
              <a16:creationId xmlns:a16="http://schemas.microsoft.com/office/drawing/2014/main" id="{00000000-0008-0000-0F00-00007C020000}"/>
            </a:ext>
          </a:extLst>
        </xdr:cNvPr>
        <xdr:cNvSpPr txBox="1"/>
      </xdr:nvSpPr>
      <xdr:spPr>
        <a:xfrm>
          <a:off x="18980227" y="1425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51071</xdr:rowOff>
    </xdr:from>
    <xdr:ext cx="469744" cy="259045"/>
    <xdr:sp macro="" textlink="">
      <xdr:nvSpPr>
        <xdr:cNvPr id="637" name="n_2mainValue【消防施設】&#10;一人当たり面積">
          <a:extLst>
            <a:ext uri="{FF2B5EF4-FFF2-40B4-BE49-F238E27FC236}">
              <a16:creationId xmlns:a16="http://schemas.microsoft.com/office/drawing/2014/main" id="{00000000-0008-0000-0F00-00007D020000}"/>
            </a:ext>
          </a:extLst>
        </xdr:cNvPr>
        <xdr:cNvSpPr txBox="1"/>
      </xdr:nvSpPr>
      <xdr:spPr>
        <a:xfrm>
          <a:off x="18180127" y="1425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53357</xdr:rowOff>
    </xdr:from>
    <xdr:ext cx="469744" cy="259045"/>
    <xdr:sp macro="" textlink="">
      <xdr:nvSpPr>
        <xdr:cNvPr id="638" name="n_3mainValue【消防施設】&#10;一人当たり面積">
          <a:extLst>
            <a:ext uri="{FF2B5EF4-FFF2-40B4-BE49-F238E27FC236}">
              <a16:creationId xmlns:a16="http://schemas.microsoft.com/office/drawing/2014/main" id="{00000000-0008-0000-0F00-00007E020000}"/>
            </a:ext>
          </a:extLst>
        </xdr:cNvPr>
        <xdr:cNvSpPr txBox="1"/>
      </xdr:nvSpPr>
      <xdr:spPr>
        <a:xfrm>
          <a:off x="17386377" y="1425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639" name="n_4mainValue【消防施設】&#10;一人当たり面積">
          <a:extLst>
            <a:ext uri="{FF2B5EF4-FFF2-40B4-BE49-F238E27FC236}">
              <a16:creationId xmlns:a16="http://schemas.microsoft.com/office/drawing/2014/main" id="{00000000-0008-0000-0F00-00007F020000}"/>
            </a:ext>
          </a:extLst>
        </xdr:cNvPr>
        <xdr:cNvSpPr txBox="1"/>
      </xdr:nvSpPr>
      <xdr:spPr>
        <a:xfrm>
          <a:off x="16592627" y="1426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0000000-0008-0000-0F00-000096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flipV="1">
          <a:off x="14699614"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a:extLst>
            <a:ext uri="{FF2B5EF4-FFF2-40B4-BE49-F238E27FC236}">
              <a16:creationId xmlns:a16="http://schemas.microsoft.com/office/drawing/2014/main" id="{00000000-0008-0000-0F00-000098020000}"/>
            </a:ext>
          </a:extLst>
        </xdr:cNvPr>
        <xdr:cNvSpPr txBox="1"/>
      </xdr:nvSpPr>
      <xdr:spPr>
        <a:xfrm>
          <a:off x="1473835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46113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a:extLst>
            <a:ext uri="{FF2B5EF4-FFF2-40B4-BE49-F238E27FC236}">
              <a16:creationId xmlns:a16="http://schemas.microsoft.com/office/drawing/2014/main" id="{00000000-0008-0000-0F00-00009A020000}"/>
            </a:ext>
          </a:extLst>
        </xdr:cNvPr>
        <xdr:cNvSpPr txBox="1"/>
      </xdr:nvSpPr>
      <xdr:spPr>
        <a:xfrm>
          <a:off x="1473835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68" name="【庁舎】&#10;有形固定資産減価償却率平均値テキスト">
          <a:extLst>
            <a:ext uri="{FF2B5EF4-FFF2-40B4-BE49-F238E27FC236}">
              <a16:creationId xmlns:a16="http://schemas.microsoft.com/office/drawing/2014/main" id="{00000000-0008-0000-0F00-00009C020000}"/>
            </a:ext>
          </a:extLst>
        </xdr:cNvPr>
        <xdr:cNvSpPr txBox="1"/>
      </xdr:nvSpPr>
      <xdr:spPr>
        <a:xfrm>
          <a:off x="14738350" y="17063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4649450" y="172123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3887450" y="1723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3093700" y="1726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2299950" y="17283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1487150" y="172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45720</xdr:rowOff>
    </xdr:from>
    <xdr:to>
      <xdr:col>85</xdr:col>
      <xdr:colOff>177800</xdr:colOff>
      <xdr:row>106</xdr:row>
      <xdr:rowOff>147320</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4649450" y="176479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24147</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F00-0000A8020000}"/>
            </a:ext>
          </a:extLst>
        </xdr:cNvPr>
        <xdr:cNvSpPr txBox="1"/>
      </xdr:nvSpPr>
      <xdr:spPr>
        <a:xfrm>
          <a:off x="14738350" y="1762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39370</xdr:rowOff>
    </xdr:from>
    <xdr:to>
      <xdr:col>81</xdr:col>
      <xdr:colOff>101600</xdr:colOff>
      <xdr:row>106</xdr:row>
      <xdr:rowOff>140970</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3887450" y="176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90170</xdr:rowOff>
    </xdr:from>
    <xdr:to>
      <xdr:col>85</xdr:col>
      <xdr:colOff>127000</xdr:colOff>
      <xdr:row>106</xdr:row>
      <xdr:rowOff>96520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3938250" y="17692370"/>
          <a:ext cx="762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27939</xdr:rowOff>
    </xdr:from>
    <xdr:to>
      <xdr:col>76</xdr:col>
      <xdr:colOff>165100</xdr:colOff>
      <xdr:row>106</xdr:row>
      <xdr:rowOff>129539</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3093700" y="176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78739</xdr:rowOff>
    </xdr:from>
    <xdr:to>
      <xdr:col>81</xdr:col>
      <xdr:colOff>50800</xdr:colOff>
      <xdr:row>106</xdr:row>
      <xdr:rowOff>90170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3144500" y="17680939"/>
          <a:ext cx="7937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16511</xdr:rowOff>
    </xdr:from>
    <xdr:to>
      <xdr:col>72</xdr:col>
      <xdr:colOff>38100</xdr:colOff>
      <xdr:row>106</xdr:row>
      <xdr:rowOff>118111</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2299950" y="17618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67311</xdr:rowOff>
    </xdr:from>
    <xdr:to>
      <xdr:col>76</xdr:col>
      <xdr:colOff>114300</xdr:colOff>
      <xdr:row>106</xdr:row>
      <xdr:rowOff>78739</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344400" y="17669511"/>
          <a:ext cx="8001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xdr:rowOff>
    </xdr:from>
    <xdr:to>
      <xdr:col>67</xdr:col>
      <xdr:colOff>101600</xdr:colOff>
      <xdr:row>106</xdr:row>
      <xdr:rowOff>107950</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148715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57150</xdr:rowOff>
    </xdr:from>
    <xdr:to>
      <xdr:col>71</xdr:col>
      <xdr:colOff>177800</xdr:colOff>
      <xdr:row>106</xdr:row>
      <xdr:rowOff>67311</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1537950" y="17659350"/>
          <a:ext cx="80645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689" name="n_1aveValue【庁舎】&#10;有形固定資産減価償却率">
          <a:extLst>
            <a:ext uri="{FF2B5EF4-FFF2-40B4-BE49-F238E27FC236}">
              <a16:creationId xmlns:a16="http://schemas.microsoft.com/office/drawing/2014/main" id="{00000000-0008-0000-0F00-0000B1020000}"/>
            </a:ext>
          </a:extLst>
        </xdr:cNvPr>
        <xdr:cNvSpPr txBox="1"/>
      </xdr:nvSpPr>
      <xdr:spPr>
        <a:xfrm>
          <a:off x="13742044"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690" name="n_2aveValue【庁舎】&#10;有形固定資産減価償却率">
          <a:extLst>
            <a:ext uri="{FF2B5EF4-FFF2-40B4-BE49-F238E27FC236}">
              <a16:creationId xmlns:a16="http://schemas.microsoft.com/office/drawing/2014/main" id="{00000000-0008-0000-0F00-0000B2020000}"/>
            </a:ext>
          </a:extLst>
        </xdr:cNvPr>
        <xdr:cNvSpPr txBox="1"/>
      </xdr:nvSpPr>
      <xdr:spPr>
        <a:xfrm>
          <a:off x="12960994" y="1703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691" name="n_3aveValue【庁舎】&#10;有形固定資産減価償却率">
          <a:extLst>
            <a:ext uri="{FF2B5EF4-FFF2-40B4-BE49-F238E27FC236}">
              <a16:creationId xmlns:a16="http://schemas.microsoft.com/office/drawing/2014/main" id="{00000000-0008-0000-0F00-0000B3020000}"/>
            </a:ext>
          </a:extLst>
        </xdr:cNvPr>
        <xdr:cNvSpPr txBox="1"/>
      </xdr:nvSpPr>
      <xdr:spPr>
        <a:xfrm>
          <a:off x="12167244" y="1705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2" name="n_4aveValue【庁舎】&#10;有形固定資産減価償却率">
          <a:extLst>
            <a:ext uri="{FF2B5EF4-FFF2-40B4-BE49-F238E27FC236}">
              <a16:creationId xmlns:a16="http://schemas.microsoft.com/office/drawing/2014/main" id="{00000000-0008-0000-0F00-0000B4020000}"/>
            </a:ext>
          </a:extLst>
        </xdr:cNvPr>
        <xdr:cNvSpPr txBox="1"/>
      </xdr:nvSpPr>
      <xdr:spPr>
        <a:xfrm>
          <a:off x="11354444"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132097</xdr:rowOff>
    </xdr:from>
    <xdr:ext cx="405111" cy="259045"/>
    <xdr:sp macro="" textlink="">
      <xdr:nvSpPr>
        <xdr:cNvPr id="693" name="n_1mainValue【庁舎】&#10;有形固定資産減価償却率">
          <a:extLst>
            <a:ext uri="{FF2B5EF4-FFF2-40B4-BE49-F238E27FC236}">
              <a16:creationId xmlns:a16="http://schemas.microsoft.com/office/drawing/2014/main" id="{00000000-0008-0000-0F00-0000B5020000}"/>
            </a:ext>
          </a:extLst>
        </xdr:cNvPr>
        <xdr:cNvSpPr txBox="1"/>
      </xdr:nvSpPr>
      <xdr:spPr>
        <a:xfrm>
          <a:off x="13742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120666</xdr:rowOff>
    </xdr:from>
    <xdr:ext cx="405111" cy="259045"/>
    <xdr:sp macro="" textlink="">
      <xdr:nvSpPr>
        <xdr:cNvPr id="694" name="n_2mainValue【庁舎】&#10;有形固定資産減価償却率">
          <a:extLst>
            <a:ext uri="{FF2B5EF4-FFF2-40B4-BE49-F238E27FC236}">
              <a16:creationId xmlns:a16="http://schemas.microsoft.com/office/drawing/2014/main" id="{00000000-0008-0000-0F00-0000B6020000}"/>
            </a:ext>
          </a:extLst>
        </xdr:cNvPr>
        <xdr:cNvSpPr txBox="1"/>
      </xdr:nvSpPr>
      <xdr:spPr>
        <a:xfrm>
          <a:off x="1296099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109238</xdr:rowOff>
    </xdr:from>
    <xdr:ext cx="405111" cy="259045"/>
    <xdr:sp macro="" textlink="">
      <xdr:nvSpPr>
        <xdr:cNvPr id="695" name="n_3mainValue【庁舎】&#10;有形固定資産減価償却率">
          <a:extLst>
            <a:ext uri="{FF2B5EF4-FFF2-40B4-BE49-F238E27FC236}">
              <a16:creationId xmlns:a16="http://schemas.microsoft.com/office/drawing/2014/main" id="{00000000-0008-0000-0F00-0000B7020000}"/>
            </a:ext>
          </a:extLst>
        </xdr:cNvPr>
        <xdr:cNvSpPr txBox="1"/>
      </xdr:nvSpPr>
      <xdr:spPr>
        <a:xfrm>
          <a:off x="121672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99077</xdr:rowOff>
    </xdr:from>
    <xdr:ext cx="405111" cy="259045"/>
    <xdr:sp macro="" textlink="">
      <xdr:nvSpPr>
        <xdr:cNvPr id="696" name="n_4mainValue【庁舎】&#10;有形固定資産減価償却率">
          <a:extLst>
            <a:ext uri="{FF2B5EF4-FFF2-40B4-BE49-F238E27FC236}">
              <a16:creationId xmlns:a16="http://schemas.microsoft.com/office/drawing/2014/main" id="{00000000-0008-0000-0F00-0000B8020000}"/>
            </a:ext>
          </a:extLst>
        </xdr:cNvPr>
        <xdr:cNvSpPr txBox="1"/>
      </xdr:nvSpPr>
      <xdr:spPr>
        <a:xfrm>
          <a:off x="113544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00000000-0008-0000-0F00-0000CF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19951064" y="166698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1" name="【庁舎】&#10;一人当たり面積最小値テキスト">
          <a:extLst>
            <a:ext uri="{FF2B5EF4-FFF2-40B4-BE49-F238E27FC236}">
              <a16:creationId xmlns:a16="http://schemas.microsoft.com/office/drawing/2014/main" id="{00000000-0008-0000-0F00-0000D1020000}"/>
            </a:ext>
          </a:extLst>
        </xdr:cNvPr>
        <xdr:cNvSpPr txBox="1"/>
      </xdr:nvSpPr>
      <xdr:spPr>
        <a:xfrm>
          <a:off x="19989800" y="1798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9881850" y="17977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723" name="【庁舎】&#10;一人当たり面積最大値テキスト">
          <a:extLst>
            <a:ext uri="{FF2B5EF4-FFF2-40B4-BE49-F238E27FC236}">
              <a16:creationId xmlns:a16="http://schemas.microsoft.com/office/drawing/2014/main" id="{00000000-0008-0000-0F00-0000D3020000}"/>
            </a:ext>
          </a:extLst>
        </xdr:cNvPr>
        <xdr:cNvSpPr txBox="1"/>
      </xdr:nvSpPr>
      <xdr:spPr>
        <a:xfrm>
          <a:off x="19989800" y="164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9881850" y="16669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725" name="【庁舎】&#10;一人当たり面積平均値テキスト">
          <a:extLst>
            <a:ext uri="{FF2B5EF4-FFF2-40B4-BE49-F238E27FC236}">
              <a16:creationId xmlns:a16="http://schemas.microsoft.com/office/drawing/2014/main" id="{00000000-0008-0000-0F00-0000D5020000}"/>
            </a:ext>
          </a:extLst>
        </xdr:cNvPr>
        <xdr:cNvSpPr txBox="1"/>
      </xdr:nvSpPr>
      <xdr:spPr>
        <a:xfrm>
          <a:off x="19989800" y="176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9900900" y="1765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9157950" y="17679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834515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75514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6757650" y="17711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xdr:rowOff>
    </xdr:from>
    <xdr:to>
      <xdr:col>116</xdr:col>
      <xdr:colOff>114300</xdr:colOff>
      <xdr:row>106</xdr:row>
      <xdr:rowOff>116332</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9900900" y="1761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37609</xdr:rowOff>
    </xdr:from>
    <xdr:ext cx="469744" cy="259045"/>
    <xdr:sp macro="" textlink="">
      <xdr:nvSpPr>
        <xdr:cNvPr id="737" name="【庁舎】&#10;一人当たり面積該当値テキスト">
          <a:extLst>
            <a:ext uri="{FF2B5EF4-FFF2-40B4-BE49-F238E27FC236}">
              <a16:creationId xmlns:a16="http://schemas.microsoft.com/office/drawing/2014/main" id="{00000000-0008-0000-0F00-0000E1020000}"/>
            </a:ext>
          </a:extLst>
        </xdr:cNvPr>
        <xdr:cNvSpPr txBox="1"/>
      </xdr:nvSpPr>
      <xdr:spPr>
        <a:xfrm>
          <a:off x="19989800" y="1746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18542</xdr:rowOff>
    </xdr:from>
    <xdr:to>
      <xdr:col>112</xdr:col>
      <xdr:colOff>38100</xdr:colOff>
      <xdr:row>106</xdr:row>
      <xdr:rowOff>120142</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9157950" y="176207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65532</xdr:rowOff>
    </xdr:from>
    <xdr:to>
      <xdr:col>116</xdr:col>
      <xdr:colOff>63500</xdr:colOff>
      <xdr:row>106</xdr:row>
      <xdr:rowOff>69342</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9202400" y="17667732"/>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22733</xdr:rowOff>
    </xdr:from>
    <xdr:to>
      <xdr:col>107</xdr:col>
      <xdr:colOff>101600</xdr:colOff>
      <xdr:row>106</xdr:row>
      <xdr:rowOff>124333</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8345150" y="1762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69342</xdr:rowOff>
    </xdr:from>
    <xdr:to>
      <xdr:col>111</xdr:col>
      <xdr:colOff>177800</xdr:colOff>
      <xdr:row>106</xdr:row>
      <xdr:rowOff>73533</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8395950" y="17671542"/>
          <a:ext cx="8064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31114</xdr:rowOff>
    </xdr:from>
    <xdr:to>
      <xdr:col>102</xdr:col>
      <xdr:colOff>165100</xdr:colOff>
      <xdr:row>106</xdr:row>
      <xdr:rowOff>132714</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75514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73533</xdr:rowOff>
    </xdr:from>
    <xdr:to>
      <xdr:col>107</xdr:col>
      <xdr:colOff>50800</xdr:colOff>
      <xdr:row>106</xdr:row>
      <xdr:rowOff>81914</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7602200" y="17675733"/>
          <a:ext cx="79375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44450</xdr:rowOff>
    </xdr:from>
    <xdr:to>
      <xdr:col>98</xdr:col>
      <xdr:colOff>38100</xdr:colOff>
      <xdr:row>106</xdr:row>
      <xdr:rowOff>146050</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6757650" y="17646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81914</xdr:rowOff>
    </xdr:from>
    <xdr:to>
      <xdr:col>102</xdr:col>
      <xdr:colOff>114300</xdr:colOff>
      <xdr:row>106</xdr:row>
      <xdr:rowOff>95250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16802100" y="17684114"/>
          <a:ext cx="8001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746" name="n_1aveValue【庁舎】&#10;一人当たり面積">
          <a:extLst>
            <a:ext uri="{FF2B5EF4-FFF2-40B4-BE49-F238E27FC236}">
              <a16:creationId xmlns:a16="http://schemas.microsoft.com/office/drawing/2014/main" id="{00000000-0008-0000-0F00-0000EA020000}"/>
            </a:ext>
          </a:extLst>
        </xdr:cNvPr>
        <xdr:cNvSpPr txBox="1"/>
      </xdr:nvSpPr>
      <xdr:spPr>
        <a:xfrm>
          <a:off x="18980227" y="177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47" name="n_2aveValue【庁舎】&#10;一人当たり面積">
          <a:extLst>
            <a:ext uri="{FF2B5EF4-FFF2-40B4-BE49-F238E27FC236}">
              <a16:creationId xmlns:a16="http://schemas.microsoft.com/office/drawing/2014/main" id="{00000000-0008-0000-0F00-0000EB020000}"/>
            </a:ext>
          </a:extLst>
        </xdr:cNvPr>
        <xdr:cNvSpPr txBox="1"/>
      </xdr:nvSpPr>
      <xdr:spPr>
        <a:xfrm>
          <a:off x="181801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748" name="n_3aveValue【庁舎】&#10;一人当たり面積">
          <a:extLst>
            <a:ext uri="{FF2B5EF4-FFF2-40B4-BE49-F238E27FC236}">
              <a16:creationId xmlns:a16="http://schemas.microsoft.com/office/drawing/2014/main" id="{00000000-0008-0000-0F00-0000EC020000}"/>
            </a:ext>
          </a:extLst>
        </xdr:cNvPr>
        <xdr:cNvSpPr txBox="1"/>
      </xdr:nvSpPr>
      <xdr:spPr>
        <a:xfrm>
          <a:off x="17386377" y="1779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749" name="n_4aveValue【庁舎】&#10;一人当たり面積">
          <a:extLst>
            <a:ext uri="{FF2B5EF4-FFF2-40B4-BE49-F238E27FC236}">
              <a16:creationId xmlns:a16="http://schemas.microsoft.com/office/drawing/2014/main" id="{00000000-0008-0000-0F00-0000ED020000}"/>
            </a:ext>
          </a:extLst>
        </xdr:cNvPr>
        <xdr:cNvSpPr txBox="1"/>
      </xdr:nvSpPr>
      <xdr:spPr>
        <a:xfrm>
          <a:off x="16592627" y="1780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136669</xdr:rowOff>
    </xdr:from>
    <xdr:ext cx="469744" cy="259045"/>
    <xdr:sp macro="" textlink="">
      <xdr:nvSpPr>
        <xdr:cNvPr id="750" name="n_1mainValue【庁舎】&#10;一人当たり面積">
          <a:extLst>
            <a:ext uri="{FF2B5EF4-FFF2-40B4-BE49-F238E27FC236}">
              <a16:creationId xmlns:a16="http://schemas.microsoft.com/office/drawing/2014/main" id="{00000000-0008-0000-0F00-0000EE020000}"/>
            </a:ext>
          </a:extLst>
        </xdr:cNvPr>
        <xdr:cNvSpPr txBox="1"/>
      </xdr:nvSpPr>
      <xdr:spPr>
        <a:xfrm>
          <a:off x="18980227" y="1739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140860</xdr:rowOff>
    </xdr:from>
    <xdr:ext cx="469744" cy="259045"/>
    <xdr:sp macro="" textlink="">
      <xdr:nvSpPr>
        <xdr:cNvPr id="751" name="n_2mainValue【庁舎】&#10;一人当たり面積">
          <a:extLst>
            <a:ext uri="{FF2B5EF4-FFF2-40B4-BE49-F238E27FC236}">
              <a16:creationId xmlns:a16="http://schemas.microsoft.com/office/drawing/2014/main" id="{00000000-0008-0000-0F00-0000EF020000}"/>
            </a:ext>
          </a:extLst>
        </xdr:cNvPr>
        <xdr:cNvSpPr txBox="1"/>
      </xdr:nvSpPr>
      <xdr:spPr>
        <a:xfrm>
          <a:off x="18180127" y="1740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149241</xdr:rowOff>
    </xdr:from>
    <xdr:ext cx="469744" cy="259045"/>
    <xdr:sp macro="" textlink="">
      <xdr:nvSpPr>
        <xdr:cNvPr id="752" name="n_3mainValue【庁舎】&#10;一人当たり面積">
          <a:extLst>
            <a:ext uri="{FF2B5EF4-FFF2-40B4-BE49-F238E27FC236}">
              <a16:creationId xmlns:a16="http://schemas.microsoft.com/office/drawing/2014/main" id="{00000000-0008-0000-0F00-0000F0020000}"/>
            </a:ext>
          </a:extLst>
        </xdr:cNvPr>
        <xdr:cNvSpPr txBox="1"/>
      </xdr:nvSpPr>
      <xdr:spPr>
        <a:xfrm>
          <a:off x="17386377" y="1740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162577</xdr:rowOff>
    </xdr:from>
    <xdr:ext cx="469744" cy="259045"/>
    <xdr:sp macro="" textlink="">
      <xdr:nvSpPr>
        <xdr:cNvPr id="753" name="n_4mainValue【庁舎】&#10;一人当たり面積">
          <a:extLst>
            <a:ext uri="{FF2B5EF4-FFF2-40B4-BE49-F238E27FC236}">
              <a16:creationId xmlns:a16="http://schemas.microsoft.com/office/drawing/2014/main" id="{00000000-0008-0000-0F00-0000F1020000}"/>
            </a:ext>
          </a:extLst>
        </xdr:cNvPr>
        <xdr:cNvSpPr txBox="1"/>
      </xdr:nvSpPr>
      <xdr:spPr>
        <a:xfrm>
          <a:off x="165926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類似団体平均と比べ、多くの施設が老朽化しており、体育館、消防施設、庁舎については類似団体との差が大きいことが伺える</a:t>
          </a:r>
          <a:r>
            <a:rPr kumimoji="1" lang="ja-JP" altLang="en-US" sz="1100">
              <a:solidFill>
                <a:schemeClr val="dk1"/>
              </a:solidFill>
              <a:effectLst/>
              <a:latin typeface="+mn-lt"/>
              <a:ea typeface="+mn-ea"/>
              <a:cs typeface="+mn-cs"/>
            </a:rPr>
            <a:t>。特に体育館は建築から大きな改修を実施していないことから老朽化が進み、償却率が</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そのため</a:t>
          </a:r>
          <a:r>
            <a:rPr kumimoji="1" lang="ja-JP" altLang="ja-JP" sz="1100">
              <a:solidFill>
                <a:schemeClr val="dk1"/>
              </a:solidFill>
              <a:effectLst/>
              <a:latin typeface="+mn-lt"/>
              <a:ea typeface="+mn-ea"/>
              <a:cs typeface="+mn-cs"/>
            </a:rPr>
            <a:t>財政状況を踏まえ建替等の検討を進める。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4459515</v>
      </c>
      <c r="BO4" s="407"/>
      <c r="BP4" s="407"/>
      <c r="BQ4" s="407"/>
      <c r="BR4" s="407"/>
      <c r="BS4" s="407"/>
      <c r="BT4" s="407"/>
      <c r="BU4" s="408"/>
      <c r="BV4" s="406">
        <v>5922827</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2.2999999999999998</v>
      </c>
      <c r="CU4" s="413"/>
      <c r="CV4" s="413"/>
      <c r="CW4" s="413"/>
      <c r="CX4" s="413"/>
      <c r="CY4" s="413"/>
      <c r="CZ4" s="413"/>
      <c r="DA4" s="414"/>
      <c r="DB4" s="412">
        <v>3.7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4352117</v>
      </c>
      <c r="BO5" s="444"/>
      <c r="BP5" s="444"/>
      <c r="BQ5" s="444"/>
      <c r="BR5" s="444"/>
      <c r="BS5" s="444"/>
      <c r="BT5" s="444"/>
      <c r="BU5" s="445"/>
      <c r="BV5" s="443">
        <v>5807843</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88.7</v>
      </c>
      <c r="CU5" s="441"/>
      <c r="CV5" s="441"/>
      <c r="CW5" s="441"/>
      <c r="CX5" s="441"/>
      <c r="CY5" s="441"/>
      <c r="CZ5" s="441"/>
      <c r="DA5" s="442"/>
      <c r="DB5" s="440">
        <v>87.4</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107398</v>
      </c>
      <c r="BO6" s="444"/>
      <c r="BP6" s="444"/>
      <c r="BQ6" s="444"/>
      <c r="BR6" s="444"/>
      <c r="BS6" s="444"/>
      <c r="BT6" s="444"/>
      <c r="BU6" s="445"/>
      <c r="BV6" s="443">
        <v>114984</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89.3</v>
      </c>
      <c r="CU6" s="481"/>
      <c r="CV6" s="481"/>
      <c r="CW6" s="481"/>
      <c r="CX6" s="481"/>
      <c r="CY6" s="481"/>
      <c r="CZ6" s="481"/>
      <c r="DA6" s="482"/>
      <c r="DB6" s="480">
        <v>90</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39784</v>
      </c>
      <c r="BO7" s="444"/>
      <c r="BP7" s="444"/>
      <c r="BQ7" s="444"/>
      <c r="BR7" s="444"/>
      <c r="BS7" s="444"/>
      <c r="BT7" s="444"/>
      <c r="BU7" s="445"/>
      <c r="BV7" s="443">
        <v>3401</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2915639</v>
      </c>
      <c r="CU7" s="444"/>
      <c r="CV7" s="444"/>
      <c r="CW7" s="444"/>
      <c r="CX7" s="444"/>
      <c r="CY7" s="444"/>
      <c r="CZ7" s="444"/>
      <c r="DA7" s="445"/>
      <c r="DB7" s="443">
        <v>2996599</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67614</v>
      </c>
      <c r="BO8" s="444"/>
      <c r="BP8" s="444"/>
      <c r="BQ8" s="444"/>
      <c r="BR8" s="444"/>
      <c r="BS8" s="444"/>
      <c r="BT8" s="444"/>
      <c r="BU8" s="445"/>
      <c r="BV8" s="443">
        <v>111583</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0.13</v>
      </c>
      <c r="CU8" s="484"/>
      <c r="CV8" s="484"/>
      <c r="CW8" s="484"/>
      <c r="CX8" s="484"/>
      <c r="CY8" s="484"/>
      <c r="CZ8" s="484"/>
      <c r="DA8" s="485"/>
      <c r="DB8" s="483">
        <v>0.12</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2376</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-43969</v>
      </c>
      <c r="BO9" s="444"/>
      <c r="BP9" s="444"/>
      <c r="BQ9" s="444"/>
      <c r="BR9" s="444"/>
      <c r="BS9" s="444"/>
      <c r="BT9" s="444"/>
      <c r="BU9" s="445"/>
      <c r="BV9" s="443">
        <v>38796</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19.8</v>
      </c>
      <c r="CU9" s="441"/>
      <c r="CV9" s="441"/>
      <c r="CW9" s="441"/>
      <c r="CX9" s="441"/>
      <c r="CY9" s="441"/>
      <c r="CZ9" s="441"/>
      <c r="DA9" s="442"/>
      <c r="DB9" s="440">
        <v>20.6</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122</v>
      </c>
      <c r="M10" s="473"/>
      <c r="N10" s="473"/>
      <c r="O10" s="473"/>
      <c r="P10" s="473"/>
      <c r="Q10" s="474"/>
      <c r="R10" s="494">
        <v>2555</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124</v>
      </c>
      <c r="AV10" s="476"/>
      <c r="AW10" s="476"/>
      <c r="AX10" s="476"/>
      <c r="AY10" s="477" t="s">
        <v>125</v>
      </c>
      <c r="AZ10" s="478"/>
      <c r="BA10" s="478"/>
      <c r="BB10" s="478"/>
      <c r="BC10" s="478"/>
      <c r="BD10" s="478"/>
      <c r="BE10" s="478"/>
      <c r="BF10" s="478"/>
      <c r="BG10" s="478"/>
      <c r="BH10" s="478"/>
      <c r="BI10" s="478"/>
      <c r="BJ10" s="478"/>
      <c r="BK10" s="478"/>
      <c r="BL10" s="478"/>
      <c r="BM10" s="479"/>
      <c r="BN10" s="443">
        <v>1</v>
      </c>
      <c r="BO10" s="444"/>
      <c r="BP10" s="444"/>
      <c r="BQ10" s="444"/>
      <c r="BR10" s="444"/>
      <c r="BS10" s="444"/>
      <c r="BT10" s="444"/>
      <c r="BU10" s="445"/>
      <c r="BV10" s="443">
        <v>5</v>
      </c>
      <c r="BW10" s="444"/>
      <c r="BX10" s="444"/>
      <c r="BY10" s="444"/>
      <c r="BZ10" s="444"/>
      <c r="CA10" s="444"/>
      <c r="CB10" s="444"/>
      <c r="CC10" s="445"/>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127</v>
      </c>
      <c r="M11" s="498"/>
      <c r="N11" s="498"/>
      <c r="O11" s="498"/>
      <c r="P11" s="498"/>
      <c r="Q11" s="499"/>
      <c r="R11" s="500" t="s">
        <v>128</v>
      </c>
      <c r="S11" s="501"/>
      <c r="T11" s="501"/>
      <c r="U11" s="501"/>
      <c r="V11" s="502"/>
      <c r="W11" s="431"/>
      <c r="X11" s="432"/>
      <c r="Y11" s="432"/>
      <c r="Z11" s="432"/>
      <c r="AA11" s="432"/>
      <c r="AB11" s="432"/>
      <c r="AC11" s="432"/>
      <c r="AD11" s="432"/>
      <c r="AE11" s="432"/>
      <c r="AF11" s="432"/>
      <c r="AG11" s="432"/>
      <c r="AH11" s="432"/>
      <c r="AI11" s="432"/>
      <c r="AJ11" s="432"/>
      <c r="AK11" s="432"/>
      <c r="AL11" s="435"/>
      <c r="AM11" s="472" t="s">
        <v>129</v>
      </c>
      <c r="AN11" s="473"/>
      <c r="AO11" s="473"/>
      <c r="AP11" s="473"/>
      <c r="AQ11" s="473"/>
      <c r="AR11" s="473"/>
      <c r="AS11" s="473"/>
      <c r="AT11" s="474"/>
      <c r="AU11" s="475" t="s">
        <v>130</v>
      </c>
      <c r="AV11" s="476"/>
      <c r="AW11" s="476"/>
      <c r="AX11" s="476"/>
      <c r="AY11" s="477" t="s">
        <v>131</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132</v>
      </c>
      <c r="CE11" s="447"/>
      <c r="CF11" s="447"/>
      <c r="CG11" s="447"/>
      <c r="CH11" s="447"/>
      <c r="CI11" s="447"/>
      <c r="CJ11" s="447"/>
      <c r="CK11" s="447"/>
      <c r="CL11" s="447"/>
      <c r="CM11" s="447"/>
      <c r="CN11" s="447"/>
      <c r="CO11" s="447"/>
      <c r="CP11" s="447"/>
      <c r="CQ11" s="447"/>
      <c r="CR11" s="447"/>
      <c r="CS11" s="448"/>
      <c r="CT11" s="483" t="s">
        <v>133</v>
      </c>
      <c r="CU11" s="484"/>
      <c r="CV11" s="484"/>
      <c r="CW11" s="484"/>
      <c r="CX11" s="484"/>
      <c r="CY11" s="484"/>
      <c r="CZ11" s="484"/>
      <c r="DA11" s="485"/>
      <c r="DB11" s="483" t="s">
        <v>134</v>
      </c>
      <c r="DC11" s="484"/>
      <c r="DD11" s="484"/>
      <c r="DE11" s="484"/>
      <c r="DF11" s="484"/>
      <c r="DG11" s="484"/>
      <c r="DH11" s="484"/>
      <c r="DI11" s="485"/>
    </row>
    <row r="12" spans="1:119" ht="18.75" customHeight="1" x14ac:dyDescent="0.15">
      <c r="A12" s="181"/>
      <c r="B12" s="503" t="s">
        <v>135</v>
      </c>
      <c r="C12" s="504"/>
      <c r="D12" s="504"/>
      <c r="E12" s="504"/>
      <c r="F12" s="504"/>
      <c r="G12" s="504"/>
      <c r="H12" s="504"/>
      <c r="I12" s="504"/>
      <c r="J12" s="504"/>
      <c r="K12" s="505"/>
      <c r="L12" s="512" t="s">
        <v>136</v>
      </c>
      <c r="M12" s="513"/>
      <c r="N12" s="513"/>
      <c r="O12" s="513"/>
      <c r="P12" s="513"/>
      <c r="Q12" s="514"/>
      <c r="R12" s="515">
        <v>2341</v>
      </c>
      <c r="S12" s="516"/>
      <c r="T12" s="516"/>
      <c r="U12" s="516"/>
      <c r="V12" s="517"/>
      <c r="W12" s="518" t="s">
        <v>1</v>
      </c>
      <c r="X12" s="476"/>
      <c r="Y12" s="476"/>
      <c r="Z12" s="476"/>
      <c r="AA12" s="476"/>
      <c r="AB12" s="519"/>
      <c r="AC12" s="520" t="s">
        <v>137</v>
      </c>
      <c r="AD12" s="521"/>
      <c r="AE12" s="521"/>
      <c r="AF12" s="521"/>
      <c r="AG12" s="522"/>
      <c r="AH12" s="520" t="s">
        <v>138</v>
      </c>
      <c r="AI12" s="521"/>
      <c r="AJ12" s="521"/>
      <c r="AK12" s="521"/>
      <c r="AL12" s="523"/>
      <c r="AM12" s="472" t="s">
        <v>139</v>
      </c>
      <c r="AN12" s="473"/>
      <c r="AO12" s="473"/>
      <c r="AP12" s="473"/>
      <c r="AQ12" s="473"/>
      <c r="AR12" s="473"/>
      <c r="AS12" s="473"/>
      <c r="AT12" s="474"/>
      <c r="AU12" s="475" t="s">
        <v>119</v>
      </c>
      <c r="AV12" s="476"/>
      <c r="AW12" s="476"/>
      <c r="AX12" s="476"/>
      <c r="AY12" s="477" t="s">
        <v>140</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141</v>
      </c>
      <c r="CE12" s="447"/>
      <c r="CF12" s="447"/>
      <c r="CG12" s="447"/>
      <c r="CH12" s="447"/>
      <c r="CI12" s="447"/>
      <c r="CJ12" s="447"/>
      <c r="CK12" s="447"/>
      <c r="CL12" s="447"/>
      <c r="CM12" s="447"/>
      <c r="CN12" s="447"/>
      <c r="CO12" s="447"/>
      <c r="CP12" s="447"/>
      <c r="CQ12" s="447"/>
      <c r="CR12" s="447"/>
      <c r="CS12" s="448"/>
      <c r="CT12" s="483" t="s">
        <v>142</v>
      </c>
      <c r="CU12" s="484"/>
      <c r="CV12" s="484"/>
      <c r="CW12" s="484"/>
      <c r="CX12" s="484"/>
      <c r="CY12" s="484"/>
      <c r="CZ12" s="484"/>
      <c r="DA12" s="485"/>
      <c r="DB12" s="483" t="s">
        <v>133</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143</v>
      </c>
      <c r="N13" s="535"/>
      <c r="O13" s="535"/>
      <c r="P13" s="535"/>
      <c r="Q13" s="536"/>
      <c r="R13" s="527">
        <v>2289</v>
      </c>
      <c r="S13" s="528"/>
      <c r="T13" s="528"/>
      <c r="U13" s="528"/>
      <c r="V13" s="529"/>
      <c r="W13" s="459" t="s">
        <v>144</v>
      </c>
      <c r="X13" s="460"/>
      <c r="Y13" s="460"/>
      <c r="Z13" s="460"/>
      <c r="AA13" s="460"/>
      <c r="AB13" s="450"/>
      <c r="AC13" s="494">
        <v>264</v>
      </c>
      <c r="AD13" s="495"/>
      <c r="AE13" s="495"/>
      <c r="AF13" s="495"/>
      <c r="AG13" s="537"/>
      <c r="AH13" s="494">
        <v>257</v>
      </c>
      <c r="AI13" s="495"/>
      <c r="AJ13" s="495"/>
      <c r="AK13" s="495"/>
      <c r="AL13" s="496"/>
      <c r="AM13" s="472" t="s">
        <v>145</v>
      </c>
      <c r="AN13" s="473"/>
      <c r="AO13" s="473"/>
      <c r="AP13" s="473"/>
      <c r="AQ13" s="473"/>
      <c r="AR13" s="473"/>
      <c r="AS13" s="473"/>
      <c r="AT13" s="474"/>
      <c r="AU13" s="475" t="s">
        <v>130</v>
      </c>
      <c r="AV13" s="476"/>
      <c r="AW13" s="476"/>
      <c r="AX13" s="476"/>
      <c r="AY13" s="477" t="s">
        <v>146</v>
      </c>
      <c r="AZ13" s="478"/>
      <c r="BA13" s="478"/>
      <c r="BB13" s="478"/>
      <c r="BC13" s="478"/>
      <c r="BD13" s="478"/>
      <c r="BE13" s="478"/>
      <c r="BF13" s="478"/>
      <c r="BG13" s="478"/>
      <c r="BH13" s="478"/>
      <c r="BI13" s="478"/>
      <c r="BJ13" s="478"/>
      <c r="BK13" s="478"/>
      <c r="BL13" s="478"/>
      <c r="BM13" s="479"/>
      <c r="BN13" s="443">
        <v>-43968</v>
      </c>
      <c r="BO13" s="444"/>
      <c r="BP13" s="444"/>
      <c r="BQ13" s="444"/>
      <c r="BR13" s="444"/>
      <c r="BS13" s="444"/>
      <c r="BT13" s="444"/>
      <c r="BU13" s="445"/>
      <c r="BV13" s="443">
        <v>38801</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11.4</v>
      </c>
      <c r="CU13" s="441"/>
      <c r="CV13" s="441"/>
      <c r="CW13" s="441"/>
      <c r="CX13" s="441"/>
      <c r="CY13" s="441"/>
      <c r="CZ13" s="441"/>
      <c r="DA13" s="442"/>
      <c r="DB13" s="440">
        <v>12.6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2363</v>
      </c>
      <c r="S14" s="528"/>
      <c r="T14" s="528"/>
      <c r="U14" s="528"/>
      <c r="V14" s="529"/>
      <c r="W14" s="433"/>
      <c r="X14" s="434"/>
      <c r="Y14" s="434"/>
      <c r="Z14" s="434"/>
      <c r="AA14" s="434"/>
      <c r="AB14" s="423"/>
      <c r="AC14" s="530">
        <v>20.9</v>
      </c>
      <c r="AD14" s="531"/>
      <c r="AE14" s="531"/>
      <c r="AF14" s="531"/>
      <c r="AG14" s="532"/>
      <c r="AH14" s="530">
        <v>20.3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v>10.7</v>
      </c>
      <c r="CU14" s="542"/>
      <c r="CV14" s="542"/>
      <c r="CW14" s="542"/>
      <c r="CX14" s="542"/>
      <c r="CY14" s="542"/>
      <c r="CZ14" s="542"/>
      <c r="DA14" s="543"/>
      <c r="DB14" s="541">
        <v>43.1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150</v>
      </c>
      <c r="N15" s="535"/>
      <c r="O15" s="535"/>
      <c r="P15" s="535"/>
      <c r="Q15" s="536"/>
      <c r="R15" s="527">
        <v>2327</v>
      </c>
      <c r="S15" s="528"/>
      <c r="T15" s="528"/>
      <c r="U15" s="528"/>
      <c r="V15" s="529"/>
      <c r="W15" s="459" t="s">
        <v>151</v>
      </c>
      <c r="X15" s="460"/>
      <c r="Y15" s="460"/>
      <c r="Z15" s="460"/>
      <c r="AA15" s="460"/>
      <c r="AB15" s="450"/>
      <c r="AC15" s="494">
        <v>208</v>
      </c>
      <c r="AD15" s="495"/>
      <c r="AE15" s="495"/>
      <c r="AF15" s="495"/>
      <c r="AG15" s="537"/>
      <c r="AH15" s="494">
        <v>189</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359156</v>
      </c>
      <c r="BO15" s="407"/>
      <c r="BP15" s="407"/>
      <c r="BQ15" s="407"/>
      <c r="BR15" s="407"/>
      <c r="BS15" s="407"/>
      <c r="BT15" s="407"/>
      <c r="BU15" s="408"/>
      <c r="BV15" s="406">
        <v>338181</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16.5</v>
      </c>
      <c r="AD16" s="531"/>
      <c r="AE16" s="531"/>
      <c r="AF16" s="531"/>
      <c r="AG16" s="532"/>
      <c r="AH16" s="530">
        <v>14.9</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2817804</v>
      </c>
      <c r="BO16" s="444"/>
      <c r="BP16" s="444"/>
      <c r="BQ16" s="444"/>
      <c r="BR16" s="444"/>
      <c r="BS16" s="444"/>
      <c r="BT16" s="444"/>
      <c r="BU16" s="445"/>
      <c r="BV16" s="443">
        <v>2840375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792</v>
      </c>
      <c r="AD17" s="495"/>
      <c r="AE17" s="495"/>
      <c r="AF17" s="495"/>
      <c r="AG17" s="537"/>
      <c r="AH17" s="494">
        <v>821</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435021</v>
      </c>
      <c r="BO17" s="444"/>
      <c r="BP17" s="444"/>
      <c r="BQ17" s="444"/>
      <c r="BR17" s="444"/>
      <c r="BS17" s="444"/>
      <c r="BT17" s="444"/>
      <c r="BU17" s="445"/>
      <c r="BV17" s="443">
        <v>407074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161</v>
      </c>
      <c r="C18" s="486"/>
      <c r="D18" s="486"/>
      <c r="E18" s="566"/>
      <c r="F18" s="566"/>
      <c r="G18" s="566"/>
      <c r="H18" s="566"/>
      <c r="I18" s="566"/>
      <c r="J18" s="566"/>
      <c r="K18" s="566"/>
      <c r="L18" s="567">
        <v>665.54</v>
      </c>
      <c r="M18" s="567"/>
      <c r="N18" s="567"/>
      <c r="O18" s="567"/>
      <c r="P18" s="567"/>
      <c r="Q18" s="567"/>
      <c r="R18" s="568"/>
      <c r="S18" s="568"/>
      <c r="T18" s="568"/>
      <c r="U18" s="568"/>
      <c r="V18" s="569"/>
      <c r="W18" s="461"/>
      <c r="X18" s="462"/>
      <c r="Y18" s="462"/>
      <c r="Z18" s="462"/>
      <c r="AA18" s="462"/>
      <c r="AB18" s="453"/>
      <c r="AC18" s="570">
        <v>62.7</v>
      </c>
      <c r="AD18" s="571"/>
      <c r="AE18" s="571"/>
      <c r="AF18" s="571"/>
      <c r="AG18" s="572"/>
      <c r="AH18" s="570">
        <v>64.8</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2636926</v>
      </c>
      <c r="BO18" s="444"/>
      <c r="BP18" s="444"/>
      <c r="BQ18" s="444"/>
      <c r="BR18" s="444"/>
      <c r="BS18" s="444"/>
      <c r="BT18" s="444"/>
      <c r="BU18" s="445"/>
      <c r="BV18" s="443">
        <v>2666154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163</v>
      </c>
      <c r="C19" s="486"/>
      <c r="D19" s="486"/>
      <c r="E19" s="566"/>
      <c r="F19" s="566"/>
      <c r="G19" s="566"/>
      <c r="H19" s="566"/>
      <c r="I19" s="566"/>
      <c r="J19" s="566"/>
      <c r="K19" s="566"/>
      <c r="L19" s="574">
        <v>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3354734</v>
      </c>
      <c r="BO19" s="444"/>
      <c r="BP19" s="444"/>
      <c r="BQ19" s="444"/>
      <c r="BR19" s="444"/>
      <c r="BS19" s="444"/>
      <c r="BT19" s="444"/>
      <c r="BU19" s="445"/>
      <c r="BV19" s="443">
        <v>3486953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165</v>
      </c>
      <c r="C20" s="486"/>
      <c r="D20" s="486"/>
      <c r="E20" s="566"/>
      <c r="F20" s="566"/>
      <c r="G20" s="566"/>
      <c r="H20" s="566"/>
      <c r="I20" s="566"/>
      <c r="J20" s="566"/>
      <c r="K20" s="566"/>
      <c r="L20" s="574">
        <v>1075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5403949</v>
      </c>
      <c r="BO22" s="407"/>
      <c r="BP22" s="407"/>
      <c r="BQ22" s="407"/>
      <c r="BR22" s="407"/>
      <c r="BS22" s="407"/>
      <c r="BT22" s="407"/>
      <c r="BU22" s="408"/>
      <c r="BV22" s="406">
        <v>5797319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4963192</v>
      </c>
      <c r="BO23" s="444"/>
      <c r="BP23" s="444"/>
      <c r="BQ23" s="444"/>
      <c r="BR23" s="444"/>
      <c r="BS23" s="444"/>
      <c r="BT23" s="444"/>
      <c r="BU23" s="445"/>
      <c r="BV23" s="443">
        <v>5265212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175</v>
      </c>
      <c r="F24" s="473"/>
      <c r="G24" s="473"/>
      <c r="H24" s="473"/>
      <c r="I24" s="473"/>
      <c r="J24" s="473"/>
      <c r="K24" s="474"/>
      <c r="L24" s="494">
        <v>1</v>
      </c>
      <c r="M24" s="495"/>
      <c r="N24" s="495"/>
      <c r="O24" s="495"/>
      <c r="P24" s="537"/>
      <c r="Q24" s="494">
        <v>7100</v>
      </c>
      <c r="R24" s="495"/>
      <c r="S24" s="495"/>
      <c r="T24" s="495"/>
      <c r="U24" s="495"/>
      <c r="V24" s="537"/>
      <c r="W24" s="589"/>
      <c r="X24" s="590"/>
      <c r="Y24" s="591"/>
      <c r="Z24" s="493" t="s">
        <v>176</v>
      </c>
      <c r="AA24" s="473"/>
      <c r="AB24" s="473"/>
      <c r="AC24" s="473"/>
      <c r="AD24" s="473"/>
      <c r="AE24" s="473"/>
      <c r="AF24" s="473"/>
      <c r="AG24" s="474"/>
      <c r="AH24" s="494">
        <v>69</v>
      </c>
      <c r="AI24" s="495"/>
      <c r="AJ24" s="495"/>
      <c r="AK24" s="495"/>
      <c r="AL24" s="537"/>
      <c r="AM24" s="494">
        <v>200997</v>
      </c>
      <c r="AN24" s="495"/>
      <c r="AO24" s="495"/>
      <c r="AP24" s="495"/>
      <c r="AQ24" s="495"/>
      <c r="AR24" s="537"/>
      <c r="AS24" s="494">
        <v>2913</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3933428</v>
      </c>
      <c r="BO24" s="444"/>
      <c r="BP24" s="444"/>
      <c r="BQ24" s="444"/>
      <c r="BR24" s="444"/>
      <c r="BS24" s="444"/>
      <c r="BT24" s="444"/>
      <c r="BU24" s="445"/>
      <c r="BV24" s="443">
        <v>4163349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178</v>
      </c>
      <c r="F25" s="473"/>
      <c r="G25" s="473"/>
      <c r="H25" s="473"/>
      <c r="I25" s="473"/>
      <c r="J25" s="473"/>
      <c r="K25" s="474"/>
      <c r="L25" s="494">
        <v>1</v>
      </c>
      <c r="M25" s="495"/>
      <c r="N25" s="495"/>
      <c r="O25" s="495"/>
      <c r="P25" s="537"/>
      <c r="Q25" s="494">
        <v>5900</v>
      </c>
      <c r="R25" s="495"/>
      <c r="S25" s="495"/>
      <c r="T25" s="495"/>
      <c r="U25" s="495"/>
      <c r="V25" s="537"/>
      <c r="W25" s="589"/>
      <c r="X25" s="590"/>
      <c r="Y25" s="591"/>
      <c r="Z25" s="493" t="s">
        <v>179</v>
      </c>
      <c r="AA25" s="473"/>
      <c r="AB25" s="473"/>
      <c r="AC25" s="473"/>
      <c r="AD25" s="473"/>
      <c r="AE25" s="473"/>
      <c r="AF25" s="473"/>
      <c r="AG25" s="474"/>
      <c r="AH25" s="494" t="s">
        <v>142</v>
      </c>
      <c r="AI25" s="495"/>
      <c r="AJ25" s="495"/>
      <c r="AK25" s="495"/>
      <c r="AL25" s="537"/>
      <c r="AM25" s="494" t="s">
        <v>180</v>
      </c>
      <c r="AN25" s="495"/>
      <c r="AO25" s="495"/>
      <c r="AP25" s="495"/>
      <c r="AQ25" s="495"/>
      <c r="AR25" s="537"/>
      <c r="AS25" s="494" t="s">
        <v>180</v>
      </c>
      <c r="AT25" s="495"/>
      <c r="AU25" s="495"/>
      <c r="AV25" s="495"/>
      <c r="AW25" s="495"/>
      <c r="AX25" s="496"/>
      <c r="AY25" s="403" t="s">
        <v>181</v>
      </c>
      <c r="AZ25" s="404"/>
      <c r="BA25" s="404"/>
      <c r="BB25" s="404"/>
      <c r="BC25" s="404"/>
      <c r="BD25" s="404"/>
      <c r="BE25" s="404"/>
      <c r="BF25" s="404"/>
      <c r="BG25" s="404"/>
      <c r="BH25" s="404"/>
      <c r="BI25" s="404"/>
      <c r="BJ25" s="404"/>
      <c r="BK25" s="404"/>
      <c r="BL25" s="404"/>
      <c r="BM25" s="405"/>
      <c r="BN25" s="406">
        <v>356294</v>
      </c>
      <c r="BO25" s="407"/>
      <c r="BP25" s="407"/>
      <c r="BQ25" s="407"/>
      <c r="BR25" s="407"/>
      <c r="BS25" s="407"/>
      <c r="BT25" s="407"/>
      <c r="BU25" s="408"/>
      <c r="BV25" s="406">
        <v>369955</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182</v>
      </c>
      <c r="F26" s="473"/>
      <c r="G26" s="473"/>
      <c r="H26" s="473"/>
      <c r="I26" s="473"/>
      <c r="J26" s="473"/>
      <c r="K26" s="474"/>
      <c r="L26" s="494">
        <v>1</v>
      </c>
      <c r="M26" s="495"/>
      <c r="N26" s="495"/>
      <c r="O26" s="495"/>
      <c r="P26" s="537"/>
      <c r="Q26" s="494">
        <v>5400</v>
      </c>
      <c r="R26" s="495"/>
      <c r="S26" s="495"/>
      <c r="T26" s="495"/>
      <c r="U26" s="495"/>
      <c r="V26" s="537"/>
      <c r="W26" s="589"/>
      <c r="X26" s="590"/>
      <c r="Y26" s="591"/>
      <c r="Z26" s="493" t="s">
        <v>183</v>
      </c>
      <c r="AA26" s="595"/>
      <c r="AB26" s="595"/>
      <c r="AC26" s="595"/>
      <c r="AD26" s="595"/>
      <c r="AE26" s="595"/>
      <c r="AF26" s="595"/>
      <c r="AG26" s="596"/>
      <c r="AH26" s="494" t="s">
        <v>142</v>
      </c>
      <c r="AI26" s="495"/>
      <c r="AJ26" s="495"/>
      <c r="AK26" s="495"/>
      <c r="AL26" s="537"/>
      <c r="AM26" s="494" t="s">
        <v>142</v>
      </c>
      <c r="AN26" s="495"/>
      <c r="AO26" s="495"/>
      <c r="AP26" s="495"/>
      <c r="AQ26" s="495"/>
      <c r="AR26" s="537"/>
      <c r="AS26" s="494" t="s">
        <v>142</v>
      </c>
      <c r="AT26" s="495"/>
      <c r="AU26" s="495"/>
      <c r="AV26" s="495"/>
      <c r="AW26" s="495"/>
      <c r="AX26" s="496"/>
      <c r="AY26" s="446" t="s">
        <v>184</v>
      </c>
      <c r="AZ26" s="447"/>
      <c r="BA26" s="447"/>
      <c r="BB26" s="447"/>
      <c r="BC26" s="447"/>
      <c r="BD26" s="447"/>
      <c r="BE26" s="447"/>
      <c r="BF26" s="447"/>
      <c r="BG26" s="447"/>
      <c r="BH26" s="447"/>
      <c r="BI26" s="447"/>
      <c r="BJ26" s="447"/>
      <c r="BK26" s="447"/>
      <c r="BL26" s="447"/>
      <c r="BM26" s="448"/>
      <c r="BN26" s="443" t="s">
        <v>180</v>
      </c>
      <c r="BO26" s="444"/>
      <c r="BP26" s="444"/>
      <c r="BQ26" s="444"/>
      <c r="BR26" s="444"/>
      <c r="BS26" s="444"/>
      <c r="BT26" s="444"/>
      <c r="BU26" s="445"/>
      <c r="BV26" s="443" t="s">
        <v>142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185</v>
      </c>
      <c r="F27" s="473"/>
      <c r="G27" s="473"/>
      <c r="H27" s="473"/>
      <c r="I27" s="473"/>
      <c r="J27" s="473"/>
      <c r="K27" s="474"/>
      <c r="L27" s="494">
        <v>1</v>
      </c>
      <c r="M27" s="495"/>
      <c r="N27" s="495"/>
      <c r="O27" s="495"/>
      <c r="P27" s="537"/>
      <c r="Q27" s="494">
        <v>2400</v>
      </c>
      <c r="R27" s="495"/>
      <c r="S27" s="495"/>
      <c r="T27" s="495"/>
      <c r="U27" s="495"/>
      <c r="V27" s="537"/>
      <c r="W27" s="589"/>
      <c r="X27" s="590"/>
      <c r="Y27" s="591"/>
      <c r="Z27" s="493" t="s">
        <v>186</v>
      </c>
      <c r="AA27" s="473"/>
      <c r="AB27" s="473"/>
      <c r="AC27" s="473"/>
      <c r="AD27" s="473"/>
      <c r="AE27" s="473"/>
      <c r="AF27" s="473"/>
      <c r="AG27" s="474"/>
      <c r="AH27" s="494">
        <v>13</v>
      </c>
      <c r="AI27" s="495"/>
      <c r="AJ27" s="495"/>
      <c r="AK27" s="495"/>
      <c r="AL27" s="537"/>
      <c r="AM27" s="494">
        <v>43303</v>
      </c>
      <c r="AN27" s="495"/>
      <c r="AO27" s="495"/>
      <c r="AP27" s="495"/>
      <c r="AQ27" s="495"/>
      <c r="AR27" s="537"/>
      <c r="AS27" s="494">
        <v>3331</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v>99853</v>
      </c>
      <c r="BO27" s="563"/>
      <c r="BP27" s="563"/>
      <c r="BQ27" s="563"/>
      <c r="BR27" s="563"/>
      <c r="BS27" s="563"/>
      <c r="BT27" s="563"/>
      <c r="BU27" s="564"/>
      <c r="BV27" s="562">
        <v>99853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188</v>
      </c>
      <c r="F28" s="473"/>
      <c r="G28" s="473"/>
      <c r="H28" s="473"/>
      <c r="I28" s="473"/>
      <c r="J28" s="473"/>
      <c r="K28" s="474"/>
      <c r="L28" s="494">
        <v>1</v>
      </c>
      <c r="M28" s="495"/>
      <c r="N28" s="495"/>
      <c r="O28" s="495"/>
      <c r="P28" s="537"/>
      <c r="Q28" s="494">
        <v>1910</v>
      </c>
      <c r="R28" s="495"/>
      <c r="S28" s="495"/>
      <c r="T28" s="495"/>
      <c r="U28" s="495"/>
      <c r="V28" s="537"/>
      <c r="W28" s="589"/>
      <c r="X28" s="590"/>
      <c r="Y28" s="591"/>
      <c r="Z28" s="493" t="s">
        <v>189</v>
      </c>
      <c r="AA28" s="473"/>
      <c r="AB28" s="473"/>
      <c r="AC28" s="473"/>
      <c r="AD28" s="473"/>
      <c r="AE28" s="473"/>
      <c r="AF28" s="473"/>
      <c r="AG28" s="474"/>
      <c r="AH28" s="494" t="s">
        <v>180</v>
      </c>
      <c r="AI28" s="495"/>
      <c r="AJ28" s="495"/>
      <c r="AK28" s="495"/>
      <c r="AL28" s="537"/>
      <c r="AM28" s="494" t="s">
        <v>142</v>
      </c>
      <c r="AN28" s="495"/>
      <c r="AO28" s="495"/>
      <c r="AP28" s="495"/>
      <c r="AQ28" s="495"/>
      <c r="AR28" s="537"/>
      <c r="AS28" s="494" t="s">
        <v>133</v>
      </c>
      <c r="AT28" s="495"/>
      <c r="AU28" s="495"/>
      <c r="AV28" s="495"/>
      <c r="AW28" s="495"/>
      <c r="AX28" s="496"/>
      <c r="AY28" s="597" t="s">
        <v>190</v>
      </c>
      <c r="AZ28" s="598"/>
      <c r="BA28" s="598"/>
      <c r="BB28" s="599"/>
      <c r="BC28" s="403" t="s">
        <v>50</v>
      </c>
      <c r="BD28" s="404"/>
      <c r="BE28" s="404"/>
      <c r="BF28" s="404"/>
      <c r="BG28" s="404"/>
      <c r="BH28" s="404"/>
      <c r="BI28" s="404"/>
      <c r="BJ28" s="404"/>
      <c r="BK28" s="404"/>
      <c r="BL28" s="404"/>
      <c r="BM28" s="405"/>
      <c r="BN28" s="406">
        <v>654214</v>
      </c>
      <c r="BO28" s="407"/>
      <c r="BP28" s="407"/>
      <c r="BQ28" s="407"/>
      <c r="BR28" s="407"/>
      <c r="BS28" s="407"/>
      <c r="BT28" s="407"/>
      <c r="BU28" s="408"/>
      <c r="BV28" s="406">
        <v>654213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191</v>
      </c>
      <c r="F29" s="473"/>
      <c r="G29" s="473"/>
      <c r="H29" s="473"/>
      <c r="I29" s="473"/>
      <c r="J29" s="473"/>
      <c r="K29" s="474"/>
      <c r="L29" s="494">
        <v>6</v>
      </c>
      <c r="M29" s="495"/>
      <c r="N29" s="495"/>
      <c r="O29" s="495"/>
      <c r="P29" s="537"/>
      <c r="Q29" s="494">
        <v>1610</v>
      </c>
      <c r="R29" s="495"/>
      <c r="S29" s="495"/>
      <c r="T29" s="495"/>
      <c r="U29" s="495"/>
      <c r="V29" s="537"/>
      <c r="W29" s="592"/>
      <c r="X29" s="593"/>
      <c r="Y29" s="594"/>
      <c r="Z29" s="493" t="s">
        <v>192</v>
      </c>
      <c r="AA29" s="473"/>
      <c r="AB29" s="473"/>
      <c r="AC29" s="473"/>
      <c r="AD29" s="473"/>
      <c r="AE29" s="473"/>
      <c r="AF29" s="473"/>
      <c r="AG29" s="474"/>
      <c r="AH29" s="494">
        <v>82</v>
      </c>
      <c r="AI29" s="495"/>
      <c r="AJ29" s="495"/>
      <c r="AK29" s="495"/>
      <c r="AL29" s="537"/>
      <c r="AM29" s="494">
        <v>244300</v>
      </c>
      <c r="AN29" s="495"/>
      <c r="AO29" s="495"/>
      <c r="AP29" s="495"/>
      <c r="AQ29" s="495"/>
      <c r="AR29" s="537"/>
      <c r="AS29" s="494">
        <v>2979</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119856</v>
      </c>
      <c r="BO29" s="444"/>
      <c r="BP29" s="444"/>
      <c r="BQ29" s="444"/>
      <c r="BR29" s="444"/>
      <c r="BS29" s="444"/>
      <c r="BT29" s="444"/>
      <c r="BU29" s="445"/>
      <c r="BV29" s="443">
        <v>119856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0">
        <v>96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972605</v>
      </c>
      <c r="BO30" s="563"/>
      <c r="BP30" s="563"/>
      <c r="BQ30" s="563"/>
      <c r="BR30" s="563"/>
      <c r="BS30" s="563"/>
      <c r="BT30" s="563"/>
      <c r="BU30" s="564"/>
      <c r="BV30" s="562">
        <v>785648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203</v>
      </c>
      <c r="V33" s="467"/>
      <c r="W33" s="432" t="s">
        <v>204</v>
      </c>
      <c r="X33" s="432"/>
      <c r="Y33" s="432"/>
      <c r="Z33" s="432"/>
      <c r="AA33" s="432"/>
      <c r="AB33" s="432"/>
      <c r="AC33" s="432"/>
      <c r="AD33" s="432"/>
      <c r="AE33" s="432"/>
      <c r="AF33" s="432"/>
      <c r="AG33" s="432"/>
      <c r="AH33" s="432"/>
      <c r="AI33" s="432"/>
      <c r="AJ33" s="432"/>
      <c r="AK33" s="432"/>
      <c r="AL33" s="206"/>
      <c r="AM33" s="467" t="s">
        <v>201</v>
      </c>
      <c r="AN33" s="467"/>
      <c r="AO33" s="432" t="s">
        <v>205</v>
      </c>
      <c r="AP33" s="432"/>
      <c r="AQ33" s="432"/>
      <c r="AR33" s="432"/>
      <c r="AS33" s="432"/>
      <c r="AT33" s="432"/>
      <c r="AU33" s="432"/>
      <c r="AV33" s="432"/>
      <c r="AW33" s="432"/>
      <c r="AX33" s="432"/>
      <c r="AY33" s="432"/>
      <c r="AZ33" s="432"/>
      <c r="BA33" s="432"/>
      <c r="BB33" s="432"/>
      <c r="BC33" s="432"/>
      <c r="BD33" s="207"/>
      <c r="BE33" s="432" t="s">
        <v>206</v>
      </c>
      <c r="BF33" s="432"/>
      <c r="BG33" s="432" t="s">
        <v>207</v>
      </c>
      <c r="BH33" s="432"/>
      <c r="BI33" s="432"/>
      <c r="BJ33" s="432"/>
      <c r="BK33" s="432"/>
      <c r="BL33" s="432"/>
      <c r="BM33" s="432"/>
      <c r="BN33" s="432"/>
      <c r="BO33" s="432"/>
      <c r="BP33" s="432"/>
      <c r="BQ33" s="432"/>
      <c r="BR33" s="432"/>
      <c r="BS33" s="432"/>
      <c r="BT33" s="432"/>
      <c r="BU33" s="432"/>
      <c r="BV33" s="207"/>
      <c r="BW33" s="467" t="s">
        <v>206</v>
      </c>
      <c r="BX33" s="467"/>
      <c r="BY33" s="432" t="s">
        <v>208</v>
      </c>
      <c r="BZ33" s="432"/>
      <c r="CA33" s="432"/>
      <c r="CB33" s="432"/>
      <c r="CC33" s="432"/>
      <c r="CD33" s="432"/>
      <c r="CE33" s="432"/>
      <c r="CF33" s="432"/>
      <c r="CG33" s="432"/>
      <c r="CH33" s="432"/>
      <c r="CI33" s="432"/>
      <c r="CJ33" s="432"/>
      <c r="CK33" s="432"/>
      <c r="CL33" s="432"/>
      <c r="CM33" s="432"/>
      <c r="CN33" s="206"/>
      <c r="CO33" s="467" t="s">
        <v>201</v>
      </c>
      <c r="CP33" s="467"/>
      <c r="CQ33" s="432" t="s">
        <v>209</v>
      </c>
      <c r="CR33" s="432"/>
      <c r="CS33" s="432"/>
      <c r="CT33" s="432"/>
      <c r="CU33" s="432"/>
      <c r="CV33" s="432"/>
      <c r="CW33" s="432"/>
      <c r="CX33" s="432"/>
      <c r="CY33" s="432"/>
      <c r="CZ33" s="432"/>
      <c r="DA33" s="432"/>
      <c r="DB33" s="432"/>
      <c r="DC33" s="432"/>
      <c r="DD33" s="432"/>
      <c r="DE33" s="432"/>
      <c r="DF33" s="206"/>
      <c r="DG33" s="632" t="s">
        <v>210</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IF('各会計、関係団体の財政状況及び健全化判断比率'!B31="","",'各会計、関係団体の財政状況及び健全化判断比率'!B31)</f>
        <v>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富良野広域連合</v>
      </c>
      <c r="BZ34" s="634"/>
      <c r="CA34" s="634"/>
      <c r="CB34" s="634"/>
      <c r="CC34" s="634"/>
      <c r="CD34" s="634"/>
      <c r="CE34" s="634"/>
      <c r="CF34" s="634"/>
      <c r="CG34" s="634"/>
      <c r="CH34" s="634"/>
      <c r="CI34" s="634"/>
      <c r="CJ34" s="634"/>
      <c r="CK34" s="634"/>
      <c r="CL34" s="634"/>
      <c r="CM34" s="634"/>
      <c r="CN34" s="181"/>
      <c r="CO34" s="633">
        <f>IF(CQ34="","",MAX(C34:D43,U34:V43,AM34:AN43,BE34:BF43,BW34:BX43)+1)</f>
        <v>10</v>
      </c>
      <c r="CP34" s="633"/>
      <c r="CQ34" s="634" t="str">
        <f>IF('各会計、関係団体の財政状況及び健全化判断比率'!BS7="","",'各会計、関係団体の財政状況及び健全化判断比率'!BS7)</f>
        <v>南富良野町振興公社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町立診療所事業特別会計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IF('各会計、関係団体の財政状況及び健全化判断比率'!B32="","",'各会計、関係団体の財政状況及び健全化判断比率'!B32)</f>
        <v>公共下水道事業特別会計</v>
      </c>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上川教育研修センター</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t="str">
        <f t="shared" si="2"/>
        <v/>
      </c>
      <c r="BX36" s="633"/>
      <c r="BY36" s="634" t="str">
        <f>IF('各会計、関係団体の財政状況及び健全化判断比率'!B70="","",'各会計、関係団体の財政状況及び健全化判断比率'!B70)</f>
        <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36" t="s">
        <v>212</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213</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214</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215</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216</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217</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218</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219</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WhGztgTdG1lI7bftNTbwQP6G2YWGkkYwVppLbnu/lcuBIOerch5TCoNMG14rldsQzUQMVoz2KTA/nd5R45QbPw==" saltValue="OU/bdoVf895MtVrvcRuN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220</v>
      </c>
      <c r="DI1" s="639"/>
      <c r="DJ1" s="639"/>
      <c r="DK1" s="639"/>
      <c r="DL1" s="639"/>
      <c r="DM1" s="639"/>
      <c r="DN1" s="640"/>
      <c r="DO1" s="214"/>
      <c r="DP1" s="638" t="s">
        <v>221</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226</v>
      </c>
      <c r="S4" s="642"/>
      <c r="T4" s="642"/>
      <c r="U4" s="642"/>
      <c r="V4" s="642"/>
      <c r="W4" s="642"/>
      <c r="X4" s="642"/>
      <c r="Y4" s="643"/>
      <c r="Z4" s="641" t="s">
        <v>227</v>
      </c>
      <c r="AA4" s="642"/>
      <c r="AB4" s="642"/>
      <c r="AC4" s="643"/>
      <c r="AD4" s="641" t="s">
        <v>228</v>
      </c>
      <c r="AE4" s="642"/>
      <c r="AF4" s="642"/>
      <c r="AG4" s="642"/>
      <c r="AH4" s="642"/>
      <c r="AI4" s="642"/>
      <c r="AJ4" s="642"/>
      <c r="AK4" s="643"/>
      <c r="AL4" s="641" t="s">
        <v>227</v>
      </c>
      <c r="AM4" s="642"/>
      <c r="AN4" s="642"/>
      <c r="AO4" s="643"/>
      <c r="AP4" s="644" t="s">
        <v>229</v>
      </c>
      <c r="AQ4" s="644"/>
      <c r="AR4" s="644"/>
      <c r="AS4" s="644"/>
      <c r="AT4" s="644"/>
      <c r="AU4" s="644"/>
      <c r="AV4" s="644"/>
      <c r="AW4" s="644"/>
      <c r="AX4" s="644"/>
      <c r="AY4" s="644"/>
      <c r="AZ4" s="644"/>
      <c r="BA4" s="644"/>
      <c r="BB4" s="644"/>
      <c r="BC4" s="644"/>
      <c r="BD4" s="644"/>
      <c r="BE4" s="644"/>
      <c r="BF4" s="644"/>
      <c r="BG4" s="644" t="s">
        <v>230</v>
      </c>
      <c r="BH4" s="644"/>
      <c r="BI4" s="644"/>
      <c r="BJ4" s="644"/>
      <c r="BK4" s="644"/>
      <c r="BL4" s="644"/>
      <c r="BM4" s="644"/>
      <c r="BN4" s="644"/>
      <c r="BO4" s="644" t="s">
        <v>227</v>
      </c>
      <c r="BP4" s="644"/>
      <c r="BQ4" s="644"/>
      <c r="BR4" s="644"/>
      <c r="BS4" s="644" t="s">
        <v>231</v>
      </c>
      <c r="BT4" s="644"/>
      <c r="BU4" s="644"/>
      <c r="BV4" s="644"/>
      <c r="BW4" s="644"/>
      <c r="BX4" s="644"/>
      <c r="BY4" s="644"/>
      <c r="BZ4" s="644"/>
      <c r="CA4" s="644"/>
      <c r="CB4" s="644"/>
      <c r="CD4" s="641" t="s">
        <v>232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233</v>
      </c>
      <c r="C5" s="646"/>
      <c r="D5" s="646"/>
      <c r="E5" s="646"/>
      <c r="F5" s="646"/>
      <c r="G5" s="646"/>
      <c r="H5" s="646"/>
      <c r="I5" s="646"/>
      <c r="J5" s="646"/>
      <c r="K5" s="646"/>
      <c r="L5" s="646"/>
      <c r="M5" s="646"/>
      <c r="N5" s="646"/>
      <c r="O5" s="646"/>
      <c r="P5" s="646"/>
      <c r="Q5" s="647"/>
      <c r="R5" s="648">
        <v>295220</v>
      </c>
      <c r="S5" s="649"/>
      <c r="T5" s="649"/>
      <c r="U5" s="649"/>
      <c r="V5" s="649"/>
      <c r="W5" s="649"/>
      <c r="X5" s="649"/>
      <c r="Y5" s="650"/>
      <c r="Z5" s="651">
        <v>6.6</v>
      </c>
      <c r="AA5" s="651"/>
      <c r="AB5" s="651"/>
      <c r="AC5" s="651"/>
      <c r="AD5" s="652">
        <v>295220</v>
      </c>
      <c r="AE5" s="652"/>
      <c r="AF5" s="652"/>
      <c r="AG5" s="652"/>
      <c r="AH5" s="652"/>
      <c r="AI5" s="652"/>
      <c r="AJ5" s="652"/>
      <c r="AK5" s="652"/>
      <c r="AL5" s="653">
        <v>10</v>
      </c>
      <c r="AM5" s="654"/>
      <c r="AN5" s="654"/>
      <c r="AO5" s="655"/>
      <c r="AP5" s="645" t="s">
        <v>234</v>
      </c>
      <c r="AQ5" s="646"/>
      <c r="AR5" s="646"/>
      <c r="AS5" s="646"/>
      <c r="AT5" s="646"/>
      <c r="AU5" s="646"/>
      <c r="AV5" s="646"/>
      <c r="AW5" s="646"/>
      <c r="AX5" s="646"/>
      <c r="AY5" s="646"/>
      <c r="AZ5" s="646"/>
      <c r="BA5" s="646"/>
      <c r="BB5" s="646"/>
      <c r="BC5" s="646"/>
      <c r="BD5" s="646"/>
      <c r="BE5" s="646"/>
      <c r="BF5" s="647"/>
      <c r="BG5" s="659">
        <v>295220</v>
      </c>
      <c r="BH5" s="660"/>
      <c r="BI5" s="660"/>
      <c r="BJ5" s="660"/>
      <c r="BK5" s="660"/>
      <c r="BL5" s="660"/>
      <c r="BM5" s="660"/>
      <c r="BN5" s="661"/>
      <c r="BO5" s="662">
        <v>100</v>
      </c>
      <c r="BP5" s="662"/>
      <c r="BQ5" s="662"/>
      <c r="BR5" s="662"/>
      <c r="BS5" s="663">
        <v>4210</v>
      </c>
      <c r="BT5" s="663"/>
      <c r="BU5" s="663"/>
      <c r="BV5" s="663"/>
      <c r="BW5" s="663"/>
      <c r="BX5" s="663"/>
      <c r="BY5" s="663"/>
      <c r="BZ5" s="663"/>
      <c r="CA5" s="663"/>
      <c r="CB5" s="667"/>
      <c r="CD5" s="641" t="s">
        <v>229</v>
      </c>
      <c r="CE5" s="642"/>
      <c r="CF5" s="642"/>
      <c r="CG5" s="642"/>
      <c r="CH5" s="642"/>
      <c r="CI5" s="642"/>
      <c r="CJ5" s="642"/>
      <c r="CK5" s="642"/>
      <c r="CL5" s="642"/>
      <c r="CM5" s="642"/>
      <c r="CN5" s="642"/>
      <c r="CO5" s="642"/>
      <c r="CP5" s="642"/>
      <c r="CQ5" s="643"/>
      <c r="CR5" s="641" t="s">
        <v>235</v>
      </c>
      <c r="CS5" s="642"/>
      <c r="CT5" s="642"/>
      <c r="CU5" s="642"/>
      <c r="CV5" s="642"/>
      <c r="CW5" s="642"/>
      <c r="CX5" s="642"/>
      <c r="CY5" s="643"/>
      <c r="CZ5" s="641" t="s">
        <v>227</v>
      </c>
      <c r="DA5" s="642"/>
      <c r="DB5" s="642"/>
      <c r="DC5" s="643"/>
      <c r="DD5" s="641" t="s">
        <v>236</v>
      </c>
      <c r="DE5" s="642"/>
      <c r="DF5" s="642"/>
      <c r="DG5" s="642"/>
      <c r="DH5" s="642"/>
      <c r="DI5" s="642"/>
      <c r="DJ5" s="642"/>
      <c r="DK5" s="642"/>
      <c r="DL5" s="642"/>
      <c r="DM5" s="642"/>
      <c r="DN5" s="642"/>
      <c r="DO5" s="642"/>
      <c r="DP5" s="643"/>
      <c r="DQ5" s="641" t="s">
        <v>237</v>
      </c>
      <c r="DR5" s="642"/>
      <c r="DS5" s="642"/>
      <c r="DT5" s="642"/>
      <c r="DU5" s="642"/>
      <c r="DV5" s="642"/>
      <c r="DW5" s="642"/>
      <c r="DX5" s="642"/>
      <c r="DY5" s="642"/>
      <c r="DZ5" s="642"/>
      <c r="EA5" s="642"/>
      <c r="EB5" s="642"/>
      <c r="EC5" s="643"/>
    </row>
    <row r="6" spans="2:143" ht="11.25" customHeight="1" x14ac:dyDescent="0.15">
      <c r="B6" s="656" t="s">
        <v>238</v>
      </c>
      <c r="C6" s="657"/>
      <c r="D6" s="657"/>
      <c r="E6" s="657"/>
      <c r="F6" s="657"/>
      <c r="G6" s="657"/>
      <c r="H6" s="657"/>
      <c r="I6" s="657"/>
      <c r="J6" s="657"/>
      <c r="K6" s="657"/>
      <c r="L6" s="657"/>
      <c r="M6" s="657"/>
      <c r="N6" s="657"/>
      <c r="O6" s="657"/>
      <c r="P6" s="657"/>
      <c r="Q6" s="658"/>
      <c r="R6" s="659">
        <v>78520</v>
      </c>
      <c r="S6" s="660"/>
      <c r="T6" s="660"/>
      <c r="U6" s="660"/>
      <c r="V6" s="660"/>
      <c r="W6" s="660"/>
      <c r="X6" s="660"/>
      <c r="Y6" s="661"/>
      <c r="Z6" s="662">
        <v>1.8</v>
      </c>
      <c r="AA6" s="662"/>
      <c r="AB6" s="662"/>
      <c r="AC6" s="662"/>
      <c r="AD6" s="663">
        <v>78520</v>
      </c>
      <c r="AE6" s="663"/>
      <c r="AF6" s="663"/>
      <c r="AG6" s="663"/>
      <c r="AH6" s="663"/>
      <c r="AI6" s="663"/>
      <c r="AJ6" s="663"/>
      <c r="AK6" s="663"/>
      <c r="AL6" s="664">
        <v>2.7</v>
      </c>
      <c r="AM6" s="665"/>
      <c r="AN6" s="665"/>
      <c r="AO6" s="666"/>
      <c r="AP6" s="656" t="s">
        <v>239</v>
      </c>
      <c r="AQ6" s="657"/>
      <c r="AR6" s="657"/>
      <c r="AS6" s="657"/>
      <c r="AT6" s="657"/>
      <c r="AU6" s="657"/>
      <c r="AV6" s="657"/>
      <c r="AW6" s="657"/>
      <c r="AX6" s="657"/>
      <c r="AY6" s="657"/>
      <c r="AZ6" s="657"/>
      <c r="BA6" s="657"/>
      <c r="BB6" s="657"/>
      <c r="BC6" s="657"/>
      <c r="BD6" s="657"/>
      <c r="BE6" s="657"/>
      <c r="BF6" s="658"/>
      <c r="BG6" s="659">
        <v>295220</v>
      </c>
      <c r="BH6" s="660"/>
      <c r="BI6" s="660"/>
      <c r="BJ6" s="660"/>
      <c r="BK6" s="660"/>
      <c r="BL6" s="660"/>
      <c r="BM6" s="660"/>
      <c r="BN6" s="661"/>
      <c r="BO6" s="662">
        <v>100</v>
      </c>
      <c r="BP6" s="662"/>
      <c r="BQ6" s="662"/>
      <c r="BR6" s="662"/>
      <c r="BS6" s="663">
        <v>4210</v>
      </c>
      <c r="BT6" s="663"/>
      <c r="BU6" s="663"/>
      <c r="BV6" s="663"/>
      <c r="BW6" s="663"/>
      <c r="BX6" s="663"/>
      <c r="BY6" s="663"/>
      <c r="BZ6" s="663"/>
      <c r="CA6" s="663"/>
      <c r="CB6" s="667"/>
      <c r="CD6" s="645" t="s">
        <v>240</v>
      </c>
      <c r="CE6" s="646"/>
      <c r="CF6" s="646"/>
      <c r="CG6" s="646"/>
      <c r="CH6" s="646"/>
      <c r="CI6" s="646"/>
      <c r="CJ6" s="646"/>
      <c r="CK6" s="646"/>
      <c r="CL6" s="646"/>
      <c r="CM6" s="646"/>
      <c r="CN6" s="646"/>
      <c r="CO6" s="646"/>
      <c r="CP6" s="646"/>
      <c r="CQ6" s="647"/>
      <c r="CR6" s="659">
        <v>44936</v>
      </c>
      <c r="CS6" s="660"/>
      <c r="CT6" s="660"/>
      <c r="CU6" s="660"/>
      <c r="CV6" s="660"/>
      <c r="CW6" s="660"/>
      <c r="CX6" s="660"/>
      <c r="CY6" s="661"/>
      <c r="CZ6" s="653">
        <v>1</v>
      </c>
      <c r="DA6" s="654"/>
      <c r="DB6" s="654"/>
      <c r="DC6" s="670"/>
      <c r="DD6" s="668" t="s">
        <v>180</v>
      </c>
      <c r="DE6" s="660"/>
      <c r="DF6" s="660"/>
      <c r="DG6" s="660"/>
      <c r="DH6" s="660"/>
      <c r="DI6" s="660"/>
      <c r="DJ6" s="660"/>
      <c r="DK6" s="660"/>
      <c r="DL6" s="660"/>
      <c r="DM6" s="660"/>
      <c r="DN6" s="660"/>
      <c r="DO6" s="660"/>
      <c r="DP6" s="661"/>
      <c r="DQ6" s="668">
        <v>44936</v>
      </c>
      <c r="DR6" s="660"/>
      <c r="DS6" s="660"/>
      <c r="DT6" s="660"/>
      <c r="DU6" s="660"/>
      <c r="DV6" s="660"/>
      <c r="DW6" s="660"/>
      <c r="DX6" s="660"/>
      <c r="DY6" s="660"/>
      <c r="DZ6" s="660"/>
      <c r="EA6" s="660"/>
      <c r="EB6" s="660"/>
      <c r="EC6" s="669"/>
    </row>
    <row r="7" spans="2:143" ht="11.25" customHeight="1" x14ac:dyDescent="0.15">
      <c r="B7" s="656" t="s">
        <v>241</v>
      </c>
      <c r="C7" s="657"/>
      <c r="D7" s="657"/>
      <c r="E7" s="657"/>
      <c r="F7" s="657"/>
      <c r="G7" s="657"/>
      <c r="H7" s="657"/>
      <c r="I7" s="657"/>
      <c r="J7" s="657"/>
      <c r="K7" s="657"/>
      <c r="L7" s="657"/>
      <c r="M7" s="657"/>
      <c r="N7" s="657"/>
      <c r="O7" s="657"/>
      <c r="P7" s="657"/>
      <c r="Q7" s="658"/>
      <c r="R7" s="659">
        <v>98</v>
      </c>
      <c r="S7" s="660"/>
      <c r="T7" s="660"/>
      <c r="U7" s="660"/>
      <c r="V7" s="660"/>
      <c r="W7" s="660"/>
      <c r="X7" s="660"/>
      <c r="Y7" s="661"/>
      <c r="Z7" s="662">
        <v>0</v>
      </c>
      <c r="AA7" s="662"/>
      <c r="AB7" s="662"/>
      <c r="AC7" s="662"/>
      <c r="AD7" s="663">
        <v>98</v>
      </c>
      <c r="AE7" s="663"/>
      <c r="AF7" s="663"/>
      <c r="AG7" s="663"/>
      <c r="AH7" s="663"/>
      <c r="AI7" s="663"/>
      <c r="AJ7" s="663"/>
      <c r="AK7" s="663"/>
      <c r="AL7" s="664">
        <v>0</v>
      </c>
      <c r="AM7" s="665"/>
      <c r="AN7" s="665"/>
      <c r="AO7" s="666"/>
      <c r="AP7" s="656" t="s">
        <v>242</v>
      </c>
      <c r="AQ7" s="657"/>
      <c r="AR7" s="657"/>
      <c r="AS7" s="657"/>
      <c r="AT7" s="657"/>
      <c r="AU7" s="657"/>
      <c r="AV7" s="657"/>
      <c r="AW7" s="657"/>
      <c r="AX7" s="657"/>
      <c r="AY7" s="657"/>
      <c r="AZ7" s="657"/>
      <c r="BA7" s="657"/>
      <c r="BB7" s="657"/>
      <c r="BC7" s="657"/>
      <c r="BD7" s="657"/>
      <c r="BE7" s="657"/>
      <c r="BF7" s="658"/>
      <c r="BG7" s="659">
        <v>125653</v>
      </c>
      <c r="BH7" s="660"/>
      <c r="BI7" s="660"/>
      <c r="BJ7" s="660"/>
      <c r="BK7" s="660"/>
      <c r="BL7" s="660"/>
      <c r="BM7" s="660"/>
      <c r="BN7" s="661"/>
      <c r="BO7" s="662">
        <v>42.6</v>
      </c>
      <c r="BP7" s="662"/>
      <c r="BQ7" s="662"/>
      <c r="BR7" s="662"/>
      <c r="BS7" s="663">
        <v>4148</v>
      </c>
      <c r="BT7" s="663"/>
      <c r="BU7" s="663"/>
      <c r="BV7" s="663"/>
      <c r="BW7" s="663"/>
      <c r="BX7" s="663"/>
      <c r="BY7" s="663"/>
      <c r="BZ7" s="663"/>
      <c r="CA7" s="663"/>
      <c r="CB7" s="667"/>
      <c r="CD7" s="656" t="s">
        <v>243</v>
      </c>
      <c r="CE7" s="657"/>
      <c r="CF7" s="657"/>
      <c r="CG7" s="657"/>
      <c r="CH7" s="657"/>
      <c r="CI7" s="657"/>
      <c r="CJ7" s="657"/>
      <c r="CK7" s="657"/>
      <c r="CL7" s="657"/>
      <c r="CM7" s="657"/>
      <c r="CN7" s="657"/>
      <c r="CO7" s="657"/>
      <c r="CP7" s="657"/>
      <c r="CQ7" s="658"/>
      <c r="CR7" s="659">
        <v>731566</v>
      </c>
      <c r="CS7" s="660"/>
      <c r="CT7" s="660"/>
      <c r="CU7" s="660"/>
      <c r="CV7" s="660"/>
      <c r="CW7" s="660"/>
      <c r="CX7" s="660"/>
      <c r="CY7" s="661"/>
      <c r="CZ7" s="662">
        <v>16.8</v>
      </c>
      <c r="DA7" s="662"/>
      <c r="DB7" s="662"/>
      <c r="DC7" s="662"/>
      <c r="DD7" s="668">
        <v>58568</v>
      </c>
      <c r="DE7" s="660"/>
      <c r="DF7" s="660"/>
      <c r="DG7" s="660"/>
      <c r="DH7" s="660"/>
      <c r="DI7" s="660"/>
      <c r="DJ7" s="660"/>
      <c r="DK7" s="660"/>
      <c r="DL7" s="660"/>
      <c r="DM7" s="660"/>
      <c r="DN7" s="660"/>
      <c r="DO7" s="660"/>
      <c r="DP7" s="661"/>
      <c r="DQ7" s="668">
        <v>555878</v>
      </c>
      <c r="DR7" s="660"/>
      <c r="DS7" s="660"/>
      <c r="DT7" s="660"/>
      <c r="DU7" s="660"/>
      <c r="DV7" s="660"/>
      <c r="DW7" s="660"/>
      <c r="DX7" s="660"/>
      <c r="DY7" s="660"/>
      <c r="DZ7" s="660"/>
      <c r="EA7" s="660"/>
      <c r="EB7" s="660"/>
      <c r="EC7" s="669"/>
    </row>
    <row r="8" spans="2:143" ht="11.25" customHeight="1" x14ac:dyDescent="0.15">
      <c r="B8" s="656" t="s">
        <v>244</v>
      </c>
      <c r="C8" s="657"/>
      <c r="D8" s="657"/>
      <c r="E8" s="657"/>
      <c r="F8" s="657"/>
      <c r="G8" s="657"/>
      <c r="H8" s="657"/>
      <c r="I8" s="657"/>
      <c r="J8" s="657"/>
      <c r="K8" s="657"/>
      <c r="L8" s="657"/>
      <c r="M8" s="657"/>
      <c r="N8" s="657"/>
      <c r="O8" s="657"/>
      <c r="P8" s="657"/>
      <c r="Q8" s="658"/>
      <c r="R8" s="659">
        <v>730</v>
      </c>
      <c r="S8" s="660"/>
      <c r="T8" s="660"/>
      <c r="U8" s="660"/>
      <c r="V8" s="660"/>
      <c r="W8" s="660"/>
      <c r="X8" s="660"/>
      <c r="Y8" s="661"/>
      <c r="Z8" s="662">
        <v>0</v>
      </c>
      <c r="AA8" s="662"/>
      <c r="AB8" s="662"/>
      <c r="AC8" s="662"/>
      <c r="AD8" s="663">
        <v>730</v>
      </c>
      <c r="AE8" s="663"/>
      <c r="AF8" s="663"/>
      <c r="AG8" s="663"/>
      <c r="AH8" s="663"/>
      <c r="AI8" s="663"/>
      <c r="AJ8" s="663"/>
      <c r="AK8" s="663"/>
      <c r="AL8" s="664">
        <v>0</v>
      </c>
      <c r="AM8" s="665"/>
      <c r="AN8" s="665"/>
      <c r="AO8" s="666"/>
      <c r="AP8" s="656" t="s">
        <v>245</v>
      </c>
      <c r="AQ8" s="657"/>
      <c r="AR8" s="657"/>
      <c r="AS8" s="657"/>
      <c r="AT8" s="657"/>
      <c r="AU8" s="657"/>
      <c r="AV8" s="657"/>
      <c r="AW8" s="657"/>
      <c r="AX8" s="657"/>
      <c r="AY8" s="657"/>
      <c r="AZ8" s="657"/>
      <c r="BA8" s="657"/>
      <c r="BB8" s="657"/>
      <c r="BC8" s="657"/>
      <c r="BD8" s="657"/>
      <c r="BE8" s="657"/>
      <c r="BF8" s="658"/>
      <c r="BG8" s="659">
        <v>3961</v>
      </c>
      <c r="BH8" s="660"/>
      <c r="BI8" s="660"/>
      <c r="BJ8" s="660"/>
      <c r="BK8" s="660"/>
      <c r="BL8" s="660"/>
      <c r="BM8" s="660"/>
      <c r="BN8" s="661"/>
      <c r="BO8" s="662">
        <v>1.3</v>
      </c>
      <c r="BP8" s="662"/>
      <c r="BQ8" s="662"/>
      <c r="BR8" s="662"/>
      <c r="BS8" s="663" t="s">
        <v>180</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620496</v>
      </c>
      <c r="CS8" s="660"/>
      <c r="CT8" s="660"/>
      <c r="CU8" s="660"/>
      <c r="CV8" s="660"/>
      <c r="CW8" s="660"/>
      <c r="CX8" s="660"/>
      <c r="CY8" s="661"/>
      <c r="CZ8" s="662">
        <v>14.3</v>
      </c>
      <c r="DA8" s="662"/>
      <c r="DB8" s="662"/>
      <c r="DC8" s="662"/>
      <c r="DD8" s="668">
        <v>10238</v>
      </c>
      <c r="DE8" s="660"/>
      <c r="DF8" s="660"/>
      <c r="DG8" s="660"/>
      <c r="DH8" s="660"/>
      <c r="DI8" s="660"/>
      <c r="DJ8" s="660"/>
      <c r="DK8" s="660"/>
      <c r="DL8" s="660"/>
      <c r="DM8" s="660"/>
      <c r="DN8" s="660"/>
      <c r="DO8" s="660"/>
      <c r="DP8" s="661"/>
      <c r="DQ8" s="668">
        <v>403529</v>
      </c>
      <c r="DR8" s="660"/>
      <c r="DS8" s="660"/>
      <c r="DT8" s="660"/>
      <c r="DU8" s="660"/>
      <c r="DV8" s="660"/>
      <c r="DW8" s="660"/>
      <c r="DX8" s="660"/>
      <c r="DY8" s="660"/>
      <c r="DZ8" s="660"/>
      <c r="EA8" s="660"/>
      <c r="EB8" s="660"/>
      <c r="EC8" s="669"/>
    </row>
    <row r="9" spans="2:143" ht="11.25" customHeight="1" x14ac:dyDescent="0.15">
      <c r="B9" s="656" t="s">
        <v>247</v>
      </c>
      <c r="C9" s="657"/>
      <c r="D9" s="657"/>
      <c r="E9" s="657"/>
      <c r="F9" s="657"/>
      <c r="G9" s="657"/>
      <c r="H9" s="657"/>
      <c r="I9" s="657"/>
      <c r="J9" s="657"/>
      <c r="K9" s="657"/>
      <c r="L9" s="657"/>
      <c r="M9" s="657"/>
      <c r="N9" s="657"/>
      <c r="O9" s="657"/>
      <c r="P9" s="657"/>
      <c r="Q9" s="658"/>
      <c r="R9" s="659">
        <v>592</v>
      </c>
      <c r="S9" s="660"/>
      <c r="T9" s="660"/>
      <c r="U9" s="660"/>
      <c r="V9" s="660"/>
      <c r="W9" s="660"/>
      <c r="X9" s="660"/>
      <c r="Y9" s="661"/>
      <c r="Z9" s="662">
        <v>0</v>
      </c>
      <c r="AA9" s="662"/>
      <c r="AB9" s="662"/>
      <c r="AC9" s="662"/>
      <c r="AD9" s="663">
        <v>592</v>
      </c>
      <c r="AE9" s="663"/>
      <c r="AF9" s="663"/>
      <c r="AG9" s="663"/>
      <c r="AH9" s="663"/>
      <c r="AI9" s="663"/>
      <c r="AJ9" s="663"/>
      <c r="AK9" s="663"/>
      <c r="AL9" s="664">
        <v>0</v>
      </c>
      <c r="AM9" s="665"/>
      <c r="AN9" s="665"/>
      <c r="AO9" s="666"/>
      <c r="AP9" s="656" t="s">
        <v>248</v>
      </c>
      <c r="AQ9" s="657"/>
      <c r="AR9" s="657"/>
      <c r="AS9" s="657"/>
      <c r="AT9" s="657"/>
      <c r="AU9" s="657"/>
      <c r="AV9" s="657"/>
      <c r="AW9" s="657"/>
      <c r="AX9" s="657"/>
      <c r="AY9" s="657"/>
      <c r="AZ9" s="657"/>
      <c r="BA9" s="657"/>
      <c r="BB9" s="657"/>
      <c r="BC9" s="657"/>
      <c r="BD9" s="657"/>
      <c r="BE9" s="657"/>
      <c r="BF9" s="658"/>
      <c r="BG9" s="659">
        <v>99272</v>
      </c>
      <c r="BH9" s="660"/>
      <c r="BI9" s="660"/>
      <c r="BJ9" s="660"/>
      <c r="BK9" s="660"/>
      <c r="BL9" s="660"/>
      <c r="BM9" s="660"/>
      <c r="BN9" s="661"/>
      <c r="BO9" s="662">
        <v>33.6</v>
      </c>
      <c r="BP9" s="662"/>
      <c r="BQ9" s="662"/>
      <c r="BR9" s="662"/>
      <c r="BS9" s="663" t="s">
        <v>180</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385428</v>
      </c>
      <c r="CS9" s="660"/>
      <c r="CT9" s="660"/>
      <c r="CU9" s="660"/>
      <c r="CV9" s="660"/>
      <c r="CW9" s="660"/>
      <c r="CX9" s="660"/>
      <c r="CY9" s="661"/>
      <c r="CZ9" s="662">
        <v>8.9</v>
      </c>
      <c r="DA9" s="662"/>
      <c r="DB9" s="662"/>
      <c r="DC9" s="662"/>
      <c r="DD9" s="668">
        <v>4911</v>
      </c>
      <c r="DE9" s="660"/>
      <c r="DF9" s="660"/>
      <c r="DG9" s="660"/>
      <c r="DH9" s="660"/>
      <c r="DI9" s="660"/>
      <c r="DJ9" s="660"/>
      <c r="DK9" s="660"/>
      <c r="DL9" s="660"/>
      <c r="DM9" s="660"/>
      <c r="DN9" s="660"/>
      <c r="DO9" s="660"/>
      <c r="DP9" s="661"/>
      <c r="DQ9" s="668">
        <v>283492</v>
      </c>
      <c r="DR9" s="660"/>
      <c r="DS9" s="660"/>
      <c r="DT9" s="660"/>
      <c r="DU9" s="660"/>
      <c r="DV9" s="660"/>
      <c r="DW9" s="660"/>
      <c r="DX9" s="660"/>
      <c r="DY9" s="660"/>
      <c r="DZ9" s="660"/>
      <c r="EA9" s="660"/>
      <c r="EB9" s="660"/>
      <c r="EC9" s="669"/>
    </row>
    <row r="10" spans="2:143" ht="11.25" customHeight="1" x14ac:dyDescent="0.15">
      <c r="B10" s="656" t="s">
        <v>250</v>
      </c>
      <c r="C10" s="657"/>
      <c r="D10" s="657"/>
      <c r="E10" s="657"/>
      <c r="F10" s="657"/>
      <c r="G10" s="657"/>
      <c r="H10" s="657"/>
      <c r="I10" s="657"/>
      <c r="J10" s="657"/>
      <c r="K10" s="657"/>
      <c r="L10" s="657"/>
      <c r="M10" s="657"/>
      <c r="N10" s="657"/>
      <c r="O10" s="657"/>
      <c r="P10" s="657"/>
      <c r="Q10" s="658"/>
      <c r="R10" s="659" t="s">
        <v>180</v>
      </c>
      <c r="S10" s="660"/>
      <c r="T10" s="660"/>
      <c r="U10" s="660"/>
      <c r="V10" s="660"/>
      <c r="W10" s="660"/>
      <c r="X10" s="660"/>
      <c r="Y10" s="661"/>
      <c r="Z10" s="662" t="s">
        <v>251</v>
      </c>
      <c r="AA10" s="662"/>
      <c r="AB10" s="662"/>
      <c r="AC10" s="662"/>
      <c r="AD10" s="663" t="s">
        <v>251</v>
      </c>
      <c r="AE10" s="663"/>
      <c r="AF10" s="663"/>
      <c r="AG10" s="663"/>
      <c r="AH10" s="663"/>
      <c r="AI10" s="663"/>
      <c r="AJ10" s="663"/>
      <c r="AK10" s="663"/>
      <c r="AL10" s="664" t="s">
        <v>251</v>
      </c>
      <c r="AM10" s="665"/>
      <c r="AN10" s="665"/>
      <c r="AO10" s="666"/>
      <c r="AP10" s="656" t="s">
        <v>252</v>
      </c>
      <c r="AQ10" s="657"/>
      <c r="AR10" s="657"/>
      <c r="AS10" s="657"/>
      <c r="AT10" s="657"/>
      <c r="AU10" s="657"/>
      <c r="AV10" s="657"/>
      <c r="AW10" s="657"/>
      <c r="AX10" s="657"/>
      <c r="AY10" s="657"/>
      <c r="AZ10" s="657"/>
      <c r="BA10" s="657"/>
      <c r="BB10" s="657"/>
      <c r="BC10" s="657"/>
      <c r="BD10" s="657"/>
      <c r="BE10" s="657"/>
      <c r="BF10" s="658"/>
      <c r="BG10" s="659">
        <v>7902</v>
      </c>
      <c r="BH10" s="660"/>
      <c r="BI10" s="660"/>
      <c r="BJ10" s="660"/>
      <c r="BK10" s="660"/>
      <c r="BL10" s="660"/>
      <c r="BM10" s="660"/>
      <c r="BN10" s="661"/>
      <c r="BO10" s="662">
        <v>2.7</v>
      </c>
      <c r="BP10" s="662"/>
      <c r="BQ10" s="662"/>
      <c r="BR10" s="662"/>
      <c r="BS10" s="663" t="s">
        <v>180</v>
      </c>
      <c r="BT10" s="663"/>
      <c r="BU10" s="663"/>
      <c r="BV10" s="663"/>
      <c r="BW10" s="663"/>
      <c r="BX10" s="663"/>
      <c r="BY10" s="663"/>
      <c r="BZ10" s="663"/>
      <c r="CA10" s="663"/>
      <c r="CB10" s="667"/>
      <c r="CD10" s="656" t="s">
        <v>253</v>
      </c>
      <c r="CE10" s="657"/>
      <c r="CF10" s="657"/>
      <c r="CG10" s="657"/>
      <c r="CH10" s="657"/>
      <c r="CI10" s="657"/>
      <c r="CJ10" s="657"/>
      <c r="CK10" s="657"/>
      <c r="CL10" s="657"/>
      <c r="CM10" s="657"/>
      <c r="CN10" s="657"/>
      <c r="CO10" s="657"/>
      <c r="CP10" s="657"/>
      <c r="CQ10" s="658"/>
      <c r="CR10" s="659">
        <v>1435</v>
      </c>
      <c r="CS10" s="660"/>
      <c r="CT10" s="660"/>
      <c r="CU10" s="660"/>
      <c r="CV10" s="660"/>
      <c r="CW10" s="660"/>
      <c r="CX10" s="660"/>
      <c r="CY10" s="661"/>
      <c r="CZ10" s="662">
        <v>0</v>
      </c>
      <c r="DA10" s="662"/>
      <c r="DB10" s="662"/>
      <c r="DC10" s="662"/>
      <c r="DD10" s="668" t="s">
        <v>180</v>
      </c>
      <c r="DE10" s="660"/>
      <c r="DF10" s="660"/>
      <c r="DG10" s="660"/>
      <c r="DH10" s="660"/>
      <c r="DI10" s="660"/>
      <c r="DJ10" s="660"/>
      <c r="DK10" s="660"/>
      <c r="DL10" s="660"/>
      <c r="DM10" s="660"/>
      <c r="DN10" s="660"/>
      <c r="DO10" s="660"/>
      <c r="DP10" s="661"/>
      <c r="DQ10" s="668">
        <v>1317</v>
      </c>
      <c r="DR10" s="660"/>
      <c r="DS10" s="660"/>
      <c r="DT10" s="660"/>
      <c r="DU10" s="660"/>
      <c r="DV10" s="660"/>
      <c r="DW10" s="660"/>
      <c r="DX10" s="660"/>
      <c r="DY10" s="660"/>
      <c r="DZ10" s="660"/>
      <c r="EA10" s="660"/>
      <c r="EB10" s="660"/>
      <c r="EC10" s="669"/>
    </row>
    <row r="11" spans="2:143" ht="11.25" customHeight="1" x14ac:dyDescent="0.15">
      <c r="B11" s="656" t="s">
        <v>254</v>
      </c>
      <c r="C11" s="657"/>
      <c r="D11" s="657"/>
      <c r="E11" s="657"/>
      <c r="F11" s="657"/>
      <c r="G11" s="657"/>
      <c r="H11" s="657"/>
      <c r="I11" s="657"/>
      <c r="J11" s="657"/>
      <c r="K11" s="657"/>
      <c r="L11" s="657"/>
      <c r="M11" s="657"/>
      <c r="N11" s="657"/>
      <c r="O11" s="657"/>
      <c r="P11" s="657"/>
      <c r="Q11" s="658"/>
      <c r="R11" s="659">
        <v>65857</v>
      </c>
      <c r="S11" s="660"/>
      <c r="T11" s="660"/>
      <c r="U11" s="660"/>
      <c r="V11" s="660"/>
      <c r="W11" s="660"/>
      <c r="X11" s="660"/>
      <c r="Y11" s="661"/>
      <c r="Z11" s="664">
        <v>1.5</v>
      </c>
      <c r="AA11" s="665"/>
      <c r="AB11" s="665"/>
      <c r="AC11" s="671"/>
      <c r="AD11" s="668">
        <v>65857</v>
      </c>
      <c r="AE11" s="660"/>
      <c r="AF11" s="660"/>
      <c r="AG11" s="660"/>
      <c r="AH11" s="660"/>
      <c r="AI11" s="660"/>
      <c r="AJ11" s="660"/>
      <c r="AK11" s="661"/>
      <c r="AL11" s="664">
        <v>2.2000000000000002</v>
      </c>
      <c r="AM11" s="665"/>
      <c r="AN11" s="665"/>
      <c r="AO11" s="666"/>
      <c r="AP11" s="656" t="s">
        <v>255</v>
      </c>
      <c r="AQ11" s="657"/>
      <c r="AR11" s="657"/>
      <c r="AS11" s="657"/>
      <c r="AT11" s="657"/>
      <c r="AU11" s="657"/>
      <c r="AV11" s="657"/>
      <c r="AW11" s="657"/>
      <c r="AX11" s="657"/>
      <c r="AY11" s="657"/>
      <c r="AZ11" s="657"/>
      <c r="BA11" s="657"/>
      <c r="BB11" s="657"/>
      <c r="BC11" s="657"/>
      <c r="BD11" s="657"/>
      <c r="BE11" s="657"/>
      <c r="BF11" s="658"/>
      <c r="BG11" s="659">
        <v>14518</v>
      </c>
      <c r="BH11" s="660"/>
      <c r="BI11" s="660"/>
      <c r="BJ11" s="660"/>
      <c r="BK11" s="660"/>
      <c r="BL11" s="660"/>
      <c r="BM11" s="660"/>
      <c r="BN11" s="661"/>
      <c r="BO11" s="662">
        <v>4.9000000000000004</v>
      </c>
      <c r="BP11" s="662"/>
      <c r="BQ11" s="662"/>
      <c r="BR11" s="662"/>
      <c r="BS11" s="663">
        <v>4148</v>
      </c>
      <c r="BT11" s="663"/>
      <c r="BU11" s="663"/>
      <c r="BV11" s="663"/>
      <c r="BW11" s="663"/>
      <c r="BX11" s="663"/>
      <c r="BY11" s="663"/>
      <c r="BZ11" s="663"/>
      <c r="CA11" s="663"/>
      <c r="CB11" s="667"/>
      <c r="CD11" s="656" t="s">
        <v>256</v>
      </c>
      <c r="CE11" s="657"/>
      <c r="CF11" s="657"/>
      <c r="CG11" s="657"/>
      <c r="CH11" s="657"/>
      <c r="CI11" s="657"/>
      <c r="CJ11" s="657"/>
      <c r="CK11" s="657"/>
      <c r="CL11" s="657"/>
      <c r="CM11" s="657"/>
      <c r="CN11" s="657"/>
      <c r="CO11" s="657"/>
      <c r="CP11" s="657"/>
      <c r="CQ11" s="658"/>
      <c r="CR11" s="659">
        <v>368018</v>
      </c>
      <c r="CS11" s="660"/>
      <c r="CT11" s="660"/>
      <c r="CU11" s="660"/>
      <c r="CV11" s="660"/>
      <c r="CW11" s="660"/>
      <c r="CX11" s="660"/>
      <c r="CY11" s="661"/>
      <c r="CZ11" s="662">
        <v>8.5</v>
      </c>
      <c r="DA11" s="662"/>
      <c r="DB11" s="662"/>
      <c r="DC11" s="662"/>
      <c r="DD11" s="668">
        <v>204695</v>
      </c>
      <c r="DE11" s="660"/>
      <c r="DF11" s="660"/>
      <c r="DG11" s="660"/>
      <c r="DH11" s="660"/>
      <c r="DI11" s="660"/>
      <c r="DJ11" s="660"/>
      <c r="DK11" s="660"/>
      <c r="DL11" s="660"/>
      <c r="DM11" s="660"/>
      <c r="DN11" s="660"/>
      <c r="DO11" s="660"/>
      <c r="DP11" s="661"/>
      <c r="DQ11" s="668">
        <v>175747</v>
      </c>
      <c r="DR11" s="660"/>
      <c r="DS11" s="660"/>
      <c r="DT11" s="660"/>
      <c r="DU11" s="660"/>
      <c r="DV11" s="660"/>
      <c r="DW11" s="660"/>
      <c r="DX11" s="660"/>
      <c r="DY11" s="660"/>
      <c r="DZ11" s="660"/>
      <c r="EA11" s="660"/>
      <c r="EB11" s="660"/>
      <c r="EC11" s="669"/>
    </row>
    <row r="12" spans="2:143" ht="11.25" customHeight="1" x14ac:dyDescent="0.15">
      <c r="B12" s="656" t="s">
        <v>257</v>
      </c>
      <c r="C12" s="657"/>
      <c r="D12" s="657"/>
      <c r="E12" s="657"/>
      <c r="F12" s="657"/>
      <c r="G12" s="657"/>
      <c r="H12" s="657"/>
      <c r="I12" s="657"/>
      <c r="J12" s="657"/>
      <c r="K12" s="657"/>
      <c r="L12" s="657"/>
      <c r="M12" s="657"/>
      <c r="N12" s="657"/>
      <c r="O12" s="657"/>
      <c r="P12" s="657"/>
      <c r="Q12" s="658"/>
      <c r="R12" s="659" t="s">
        <v>180</v>
      </c>
      <c r="S12" s="660"/>
      <c r="T12" s="660"/>
      <c r="U12" s="660"/>
      <c r="V12" s="660"/>
      <c r="W12" s="660"/>
      <c r="X12" s="660"/>
      <c r="Y12" s="661"/>
      <c r="Z12" s="662" t="s">
        <v>180</v>
      </c>
      <c r="AA12" s="662"/>
      <c r="AB12" s="662"/>
      <c r="AC12" s="662"/>
      <c r="AD12" s="663" t="s">
        <v>180</v>
      </c>
      <c r="AE12" s="663"/>
      <c r="AF12" s="663"/>
      <c r="AG12" s="663"/>
      <c r="AH12" s="663"/>
      <c r="AI12" s="663"/>
      <c r="AJ12" s="663"/>
      <c r="AK12" s="663"/>
      <c r="AL12" s="664" t="s">
        <v>142</v>
      </c>
      <c r="AM12" s="665"/>
      <c r="AN12" s="665"/>
      <c r="AO12" s="666"/>
      <c r="AP12" s="656" t="s">
        <v>258</v>
      </c>
      <c r="AQ12" s="657"/>
      <c r="AR12" s="657"/>
      <c r="AS12" s="657"/>
      <c r="AT12" s="657"/>
      <c r="AU12" s="657"/>
      <c r="AV12" s="657"/>
      <c r="AW12" s="657"/>
      <c r="AX12" s="657"/>
      <c r="AY12" s="657"/>
      <c r="AZ12" s="657"/>
      <c r="BA12" s="657"/>
      <c r="BB12" s="657"/>
      <c r="BC12" s="657"/>
      <c r="BD12" s="657"/>
      <c r="BE12" s="657"/>
      <c r="BF12" s="658"/>
      <c r="BG12" s="659">
        <v>142651</v>
      </c>
      <c r="BH12" s="660"/>
      <c r="BI12" s="660"/>
      <c r="BJ12" s="660"/>
      <c r="BK12" s="660"/>
      <c r="BL12" s="660"/>
      <c r="BM12" s="660"/>
      <c r="BN12" s="661"/>
      <c r="BO12" s="662">
        <v>48.3</v>
      </c>
      <c r="BP12" s="662"/>
      <c r="BQ12" s="662"/>
      <c r="BR12" s="662"/>
      <c r="BS12" s="663" t="s">
        <v>142</v>
      </c>
      <c r="BT12" s="663"/>
      <c r="BU12" s="663"/>
      <c r="BV12" s="663"/>
      <c r="BW12" s="663"/>
      <c r="BX12" s="663"/>
      <c r="BY12" s="663"/>
      <c r="BZ12" s="663"/>
      <c r="CA12" s="663"/>
      <c r="CB12" s="667"/>
      <c r="CD12" s="656" t="s">
        <v>259</v>
      </c>
      <c r="CE12" s="657"/>
      <c r="CF12" s="657"/>
      <c r="CG12" s="657"/>
      <c r="CH12" s="657"/>
      <c r="CI12" s="657"/>
      <c r="CJ12" s="657"/>
      <c r="CK12" s="657"/>
      <c r="CL12" s="657"/>
      <c r="CM12" s="657"/>
      <c r="CN12" s="657"/>
      <c r="CO12" s="657"/>
      <c r="CP12" s="657"/>
      <c r="CQ12" s="658"/>
      <c r="CR12" s="659">
        <v>318377</v>
      </c>
      <c r="CS12" s="660"/>
      <c r="CT12" s="660"/>
      <c r="CU12" s="660"/>
      <c r="CV12" s="660"/>
      <c r="CW12" s="660"/>
      <c r="CX12" s="660"/>
      <c r="CY12" s="661"/>
      <c r="CZ12" s="662">
        <v>7.3</v>
      </c>
      <c r="DA12" s="662"/>
      <c r="DB12" s="662"/>
      <c r="DC12" s="662"/>
      <c r="DD12" s="668">
        <v>34660</v>
      </c>
      <c r="DE12" s="660"/>
      <c r="DF12" s="660"/>
      <c r="DG12" s="660"/>
      <c r="DH12" s="660"/>
      <c r="DI12" s="660"/>
      <c r="DJ12" s="660"/>
      <c r="DK12" s="660"/>
      <c r="DL12" s="660"/>
      <c r="DM12" s="660"/>
      <c r="DN12" s="660"/>
      <c r="DO12" s="660"/>
      <c r="DP12" s="661"/>
      <c r="DQ12" s="668">
        <v>231245</v>
      </c>
      <c r="DR12" s="660"/>
      <c r="DS12" s="660"/>
      <c r="DT12" s="660"/>
      <c r="DU12" s="660"/>
      <c r="DV12" s="660"/>
      <c r="DW12" s="660"/>
      <c r="DX12" s="660"/>
      <c r="DY12" s="660"/>
      <c r="DZ12" s="660"/>
      <c r="EA12" s="660"/>
      <c r="EB12" s="660"/>
      <c r="EC12" s="669"/>
    </row>
    <row r="13" spans="2:143" ht="11.25" customHeight="1" x14ac:dyDescent="0.15">
      <c r="B13" s="656" t="s">
        <v>260</v>
      </c>
      <c r="C13" s="657"/>
      <c r="D13" s="657"/>
      <c r="E13" s="657"/>
      <c r="F13" s="657"/>
      <c r="G13" s="657"/>
      <c r="H13" s="657"/>
      <c r="I13" s="657"/>
      <c r="J13" s="657"/>
      <c r="K13" s="657"/>
      <c r="L13" s="657"/>
      <c r="M13" s="657"/>
      <c r="N13" s="657"/>
      <c r="O13" s="657"/>
      <c r="P13" s="657"/>
      <c r="Q13" s="658"/>
      <c r="R13" s="659" t="s">
        <v>180</v>
      </c>
      <c r="S13" s="660"/>
      <c r="T13" s="660"/>
      <c r="U13" s="660"/>
      <c r="V13" s="660"/>
      <c r="W13" s="660"/>
      <c r="X13" s="660"/>
      <c r="Y13" s="661"/>
      <c r="Z13" s="662" t="s">
        <v>180</v>
      </c>
      <c r="AA13" s="662"/>
      <c r="AB13" s="662"/>
      <c r="AC13" s="662"/>
      <c r="AD13" s="663" t="s">
        <v>251</v>
      </c>
      <c r="AE13" s="663"/>
      <c r="AF13" s="663"/>
      <c r="AG13" s="663"/>
      <c r="AH13" s="663"/>
      <c r="AI13" s="663"/>
      <c r="AJ13" s="663"/>
      <c r="AK13" s="663"/>
      <c r="AL13" s="664" t="s">
        <v>180</v>
      </c>
      <c r="AM13" s="665"/>
      <c r="AN13" s="665"/>
      <c r="AO13" s="666"/>
      <c r="AP13" s="656" t="s">
        <v>261</v>
      </c>
      <c r="AQ13" s="657"/>
      <c r="AR13" s="657"/>
      <c r="AS13" s="657"/>
      <c r="AT13" s="657"/>
      <c r="AU13" s="657"/>
      <c r="AV13" s="657"/>
      <c r="AW13" s="657"/>
      <c r="AX13" s="657"/>
      <c r="AY13" s="657"/>
      <c r="AZ13" s="657"/>
      <c r="BA13" s="657"/>
      <c r="BB13" s="657"/>
      <c r="BC13" s="657"/>
      <c r="BD13" s="657"/>
      <c r="BE13" s="657"/>
      <c r="BF13" s="658"/>
      <c r="BG13" s="659">
        <v>125960</v>
      </c>
      <c r="BH13" s="660"/>
      <c r="BI13" s="660"/>
      <c r="BJ13" s="660"/>
      <c r="BK13" s="660"/>
      <c r="BL13" s="660"/>
      <c r="BM13" s="660"/>
      <c r="BN13" s="661"/>
      <c r="BO13" s="662">
        <v>42.7</v>
      </c>
      <c r="BP13" s="662"/>
      <c r="BQ13" s="662"/>
      <c r="BR13" s="662"/>
      <c r="BS13" s="663" t="s">
        <v>251</v>
      </c>
      <c r="BT13" s="663"/>
      <c r="BU13" s="663"/>
      <c r="BV13" s="663"/>
      <c r="BW13" s="663"/>
      <c r="BX13" s="663"/>
      <c r="BY13" s="663"/>
      <c r="BZ13" s="663"/>
      <c r="CA13" s="663"/>
      <c r="CB13" s="667"/>
      <c r="CD13" s="656" t="s">
        <v>262</v>
      </c>
      <c r="CE13" s="657"/>
      <c r="CF13" s="657"/>
      <c r="CG13" s="657"/>
      <c r="CH13" s="657"/>
      <c r="CI13" s="657"/>
      <c r="CJ13" s="657"/>
      <c r="CK13" s="657"/>
      <c r="CL13" s="657"/>
      <c r="CM13" s="657"/>
      <c r="CN13" s="657"/>
      <c r="CO13" s="657"/>
      <c r="CP13" s="657"/>
      <c r="CQ13" s="658"/>
      <c r="CR13" s="659">
        <v>401895</v>
      </c>
      <c r="CS13" s="660"/>
      <c r="CT13" s="660"/>
      <c r="CU13" s="660"/>
      <c r="CV13" s="660"/>
      <c r="CW13" s="660"/>
      <c r="CX13" s="660"/>
      <c r="CY13" s="661"/>
      <c r="CZ13" s="662">
        <v>9.1999999999999993</v>
      </c>
      <c r="DA13" s="662"/>
      <c r="DB13" s="662"/>
      <c r="DC13" s="662"/>
      <c r="DD13" s="668">
        <v>168877</v>
      </c>
      <c r="DE13" s="660"/>
      <c r="DF13" s="660"/>
      <c r="DG13" s="660"/>
      <c r="DH13" s="660"/>
      <c r="DI13" s="660"/>
      <c r="DJ13" s="660"/>
      <c r="DK13" s="660"/>
      <c r="DL13" s="660"/>
      <c r="DM13" s="660"/>
      <c r="DN13" s="660"/>
      <c r="DO13" s="660"/>
      <c r="DP13" s="661"/>
      <c r="DQ13" s="668">
        <v>224699</v>
      </c>
      <c r="DR13" s="660"/>
      <c r="DS13" s="660"/>
      <c r="DT13" s="660"/>
      <c r="DU13" s="660"/>
      <c r="DV13" s="660"/>
      <c r="DW13" s="660"/>
      <c r="DX13" s="660"/>
      <c r="DY13" s="660"/>
      <c r="DZ13" s="660"/>
      <c r="EA13" s="660"/>
      <c r="EB13" s="660"/>
      <c r="EC13" s="669"/>
    </row>
    <row r="14" spans="2:143" ht="11.25" customHeight="1" x14ac:dyDescent="0.15">
      <c r="B14" s="656" t="s">
        <v>263</v>
      </c>
      <c r="C14" s="657"/>
      <c r="D14" s="657"/>
      <c r="E14" s="657"/>
      <c r="F14" s="657"/>
      <c r="G14" s="657"/>
      <c r="H14" s="657"/>
      <c r="I14" s="657"/>
      <c r="J14" s="657"/>
      <c r="K14" s="657"/>
      <c r="L14" s="657"/>
      <c r="M14" s="657"/>
      <c r="N14" s="657"/>
      <c r="O14" s="657"/>
      <c r="P14" s="657"/>
      <c r="Q14" s="658"/>
      <c r="R14" s="659" t="s">
        <v>180</v>
      </c>
      <c r="S14" s="660"/>
      <c r="T14" s="660"/>
      <c r="U14" s="660"/>
      <c r="V14" s="660"/>
      <c r="W14" s="660"/>
      <c r="X14" s="660"/>
      <c r="Y14" s="661"/>
      <c r="Z14" s="662" t="s">
        <v>180</v>
      </c>
      <c r="AA14" s="662"/>
      <c r="AB14" s="662"/>
      <c r="AC14" s="662"/>
      <c r="AD14" s="663" t="s">
        <v>180</v>
      </c>
      <c r="AE14" s="663"/>
      <c r="AF14" s="663"/>
      <c r="AG14" s="663"/>
      <c r="AH14" s="663"/>
      <c r="AI14" s="663"/>
      <c r="AJ14" s="663"/>
      <c r="AK14" s="663"/>
      <c r="AL14" s="664" t="s">
        <v>180</v>
      </c>
      <c r="AM14" s="665"/>
      <c r="AN14" s="665"/>
      <c r="AO14" s="666"/>
      <c r="AP14" s="656" t="s">
        <v>264</v>
      </c>
      <c r="AQ14" s="657"/>
      <c r="AR14" s="657"/>
      <c r="AS14" s="657"/>
      <c r="AT14" s="657"/>
      <c r="AU14" s="657"/>
      <c r="AV14" s="657"/>
      <c r="AW14" s="657"/>
      <c r="AX14" s="657"/>
      <c r="AY14" s="657"/>
      <c r="AZ14" s="657"/>
      <c r="BA14" s="657"/>
      <c r="BB14" s="657"/>
      <c r="BC14" s="657"/>
      <c r="BD14" s="657"/>
      <c r="BE14" s="657"/>
      <c r="BF14" s="658"/>
      <c r="BG14" s="659">
        <v>7925</v>
      </c>
      <c r="BH14" s="660"/>
      <c r="BI14" s="660"/>
      <c r="BJ14" s="660"/>
      <c r="BK14" s="660"/>
      <c r="BL14" s="660"/>
      <c r="BM14" s="660"/>
      <c r="BN14" s="661"/>
      <c r="BO14" s="662">
        <v>2.7</v>
      </c>
      <c r="BP14" s="662"/>
      <c r="BQ14" s="662"/>
      <c r="BR14" s="662"/>
      <c r="BS14" s="663" t="s">
        <v>180</v>
      </c>
      <c r="BT14" s="663"/>
      <c r="BU14" s="663"/>
      <c r="BV14" s="663"/>
      <c r="BW14" s="663"/>
      <c r="BX14" s="663"/>
      <c r="BY14" s="663"/>
      <c r="BZ14" s="663"/>
      <c r="CA14" s="663"/>
      <c r="CB14" s="667"/>
      <c r="CD14" s="656" t="s">
        <v>265</v>
      </c>
      <c r="CE14" s="657"/>
      <c r="CF14" s="657"/>
      <c r="CG14" s="657"/>
      <c r="CH14" s="657"/>
      <c r="CI14" s="657"/>
      <c r="CJ14" s="657"/>
      <c r="CK14" s="657"/>
      <c r="CL14" s="657"/>
      <c r="CM14" s="657"/>
      <c r="CN14" s="657"/>
      <c r="CO14" s="657"/>
      <c r="CP14" s="657"/>
      <c r="CQ14" s="658"/>
      <c r="CR14" s="659">
        <v>182594</v>
      </c>
      <c r="CS14" s="660"/>
      <c r="CT14" s="660"/>
      <c r="CU14" s="660"/>
      <c r="CV14" s="660"/>
      <c r="CW14" s="660"/>
      <c r="CX14" s="660"/>
      <c r="CY14" s="661"/>
      <c r="CZ14" s="662">
        <v>4.2</v>
      </c>
      <c r="DA14" s="662"/>
      <c r="DB14" s="662"/>
      <c r="DC14" s="662"/>
      <c r="DD14" s="668" t="s">
        <v>180</v>
      </c>
      <c r="DE14" s="660"/>
      <c r="DF14" s="660"/>
      <c r="DG14" s="660"/>
      <c r="DH14" s="660"/>
      <c r="DI14" s="660"/>
      <c r="DJ14" s="660"/>
      <c r="DK14" s="660"/>
      <c r="DL14" s="660"/>
      <c r="DM14" s="660"/>
      <c r="DN14" s="660"/>
      <c r="DO14" s="660"/>
      <c r="DP14" s="661"/>
      <c r="DQ14" s="668">
        <v>182594</v>
      </c>
      <c r="DR14" s="660"/>
      <c r="DS14" s="660"/>
      <c r="DT14" s="660"/>
      <c r="DU14" s="660"/>
      <c r="DV14" s="660"/>
      <c r="DW14" s="660"/>
      <c r="DX14" s="660"/>
      <c r="DY14" s="660"/>
      <c r="DZ14" s="660"/>
      <c r="EA14" s="660"/>
      <c r="EB14" s="660"/>
      <c r="EC14" s="669"/>
    </row>
    <row r="15" spans="2:143" ht="11.25" customHeight="1" x14ac:dyDescent="0.15">
      <c r="B15" s="656" t="s">
        <v>266</v>
      </c>
      <c r="C15" s="657"/>
      <c r="D15" s="657"/>
      <c r="E15" s="657"/>
      <c r="F15" s="657"/>
      <c r="G15" s="657"/>
      <c r="H15" s="657"/>
      <c r="I15" s="657"/>
      <c r="J15" s="657"/>
      <c r="K15" s="657"/>
      <c r="L15" s="657"/>
      <c r="M15" s="657"/>
      <c r="N15" s="657"/>
      <c r="O15" s="657"/>
      <c r="P15" s="657"/>
      <c r="Q15" s="658"/>
      <c r="R15" s="659" t="s">
        <v>180</v>
      </c>
      <c r="S15" s="660"/>
      <c r="T15" s="660"/>
      <c r="U15" s="660"/>
      <c r="V15" s="660"/>
      <c r="W15" s="660"/>
      <c r="X15" s="660"/>
      <c r="Y15" s="661"/>
      <c r="Z15" s="662" t="s">
        <v>180</v>
      </c>
      <c r="AA15" s="662"/>
      <c r="AB15" s="662"/>
      <c r="AC15" s="662"/>
      <c r="AD15" s="663" t="s">
        <v>251</v>
      </c>
      <c r="AE15" s="663"/>
      <c r="AF15" s="663"/>
      <c r="AG15" s="663"/>
      <c r="AH15" s="663"/>
      <c r="AI15" s="663"/>
      <c r="AJ15" s="663"/>
      <c r="AK15" s="663"/>
      <c r="AL15" s="664" t="s">
        <v>251</v>
      </c>
      <c r="AM15" s="665"/>
      <c r="AN15" s="665"/>
      <c r="AO15" s="666"/>
      <c r="AP15" s="656" t="s">
        <v>267</v>
      </c>
      <c r="AQ15" s="657"/>
      <c r="AR15" s="657"/>
      <c r="AS15" s="657"/>
      <c r="AT15" s="657"/>
      <c r="AU15" s="657"/>
      <c r="AV15" s="657"/>
      <c r="AW15" s="657"/>
      <c r="AX15" s="657"/>
      <c r="AY15" s="657"/>
      <c r="AZ15" s="657"/>
      <c r="BA15" s="657"/>
      <c r="BB15" s="657"/>
      <c r="BC15" s="657"/>
      <c r="BD15" s="657"/>
      <c r="BE15" s="657"/>
      <c r="BF15" s="658"/>
      <c r="BG15" s="659">
        <v>18624</v>
      </c>
      <c r="BH15" s="660"/>
      <c r="BI15" s="660"/>
      <c r="BJ15" s="660"/>
      <c r="BK15" s="660"/>
      <c r="BL15" s="660"/>
      <c r="BM15" s="660"/>
      <c r="BN15" s="661"/>
      <c r="BO15" s="662">
        <v>6.3</v>
      </c>
      <c r="BP15" s="662"/>
      <c r="BQ15" s="662"/>
      <c r="BR15" s="662"/>
      <c r="BS15" s="663" t="s">
        <v>180</v>
      </c>
      <c r="BT15" s="663"/>
      <c r="BU15" s="663"/>
      <c r="BV15" s="663"/>
      <c r="BW15" s="663"/>
      <c r="BX15" s="663"/>
      <c r="BY15" s="663"/>
      <c r="BZ15" s="663"/>
      <c r="CA15" s="663"/>
      <c r="CB15" s="667"/>
      <c r="CD15" s="656" t="s">
        <v>268</v>
      </c>
      <c r="CE15" s="657"/>
      <c r="CF15" s="657"/>
      <c r="CG15" s="657"/>
      <c r="CH15" s="657"/>
      <c r="CI15" s="657"/>
      <c r="CJ15" s="657"/>
      <c r="CK15" s="657"/>
      <c r="CL15" s="657"/>
      <c r="CM15" s="657"/>
      <c r="CN15" s="657"/>
      <c r="CO15" s="657"/>
      <c r="CP15" s="657"/>
      <c r="CQ15" s="658"/>
      <c r="CR15" s="659">
        <v>571246</v>
      </c>
      <c r="CS15" s="660"/>
      <c r="CT15" s="660"/>
      <c r="CU15" s="660"/>
      <c r="CV15" s="660"/>
      <c r="CW15" s="660"/>
      <c r="CX15" s="660"/>
      <c r="CY15" s="661"/>
      <c r="CZ15" s="662">
        <v>13.1</v>
      </c>
      <c r="DA15" s="662"/>
      <c r="DB15" s="662"/>
      <c r="DC15" s="662"/>
      <c r="DD15" s="668">
        <v>85868</v>
      </c>
      <c r="DE15" s="660"/>
      <c r="DF15" s="660"/>
      <c r="DG15" s="660"/>
      <c r="DH15" s="660"/>
      <c r="DI15" s="660"/>
      <c r="DJ15" s="660"/>
      <c r="DK15" s="660"/>
      <c r="DL15" s="660"/>
      <c r="DM15" s="660"/>
      <c r="DN15" s="660"/>
      <c r="DO15" s="660"/>
      <c r="DP15" s="661"/>
      <c r="DQ15" s="668">
        <v>480060</v>
      </c>
      <c r="DR15" s="660"/>
      <c r="DS15" s="660"/>
      <c r="DT15" s="660"/>
      <c r="DU15" s="660"/>
      <c r="DV15" s="660"/>
      <c r="DW15" s="660"/>
      <c r="DX15" s="660"/>
      <c r="DY15" s="660"/>
      <c r="DZ15" s="660"/>
      <c r="EA15" s="660"/>
      <c r="EB15" s="660"/>
      <c r="EC15" s="669"/>
    </row>
    <row r="16" spans="2:143" ht="11.25" customHeight="1" x14ac:dyDescent="0.15">
      <c r="B16" s="656" t="s">
        <v>269</v>
      </c>
      <c r="C16" s="657"/>
      <c r="D16" s="657"/>
      <c r="E16" s="657"/>
      <c r="F16" s="657"/>
      <c r="G16" s="657"/>
      <c r="H16" s="657"/>
      <c r="I16" s="657"/>
      <c r="J16" s="657"/>
      <c r="K16" s="657"/>
      <c r="L16" s="657"/>
      <c r="M16" s="657"/>
      <c r="N16" s="657"/>
      <c r="O16" s="657"/>
      <c r="P16" s="657"/>
      <c r="Q16" s="658"/>
      <c r="R16" s="659">
        <v>5389</v>
      </c>
      <c r="S16" s="660"/>
      <c r="T16" s="660"/>
      <c r="U16" s="660"/>
      <c r="V16" s="660"/>
      <c r="W16" s="660"/>
      <c r="X16" s="660"/>
      <c r="Y16" s="661"/>
      <c r="Z16" s="662">
        <v>0.1</v>
      </c>
      <c r="AA16" s="662"/>
      <c r="AB16" s="662"/>
      <c r="AC16" s="662"/>
      <c r="AD16" s="663">
        <v>5389</v>
      </c>
      <c r="AE16" s="663"/>
      <c r="AF16" s="663"/>
      <c r="AG16" s="663"/>
      <c r="AH16" s="663"/>
      <c r="AI16" s="663"/>
      <c r="AJ16" s="663"/>
      <c r="AK16" s="663"/>
      <c r="AL16" s="664">
        <v>0.2</v>
      </c>
      <c r="AM16" s="665"/>
      <c r="AN16" s="665"/>
      <c r="AO16" s="666"/>
      <c r="AP16" s="656" t="s">
        <v>270</v>
      </c>
      <c r="AQ16" s="657"/>
      <c r="AR16" s="657"/>
      <c r="AS16" s="657"/>
      <c r="AT16" s="657"/>
      <c r="AU16" s="657"/>
      <c r="AV16" s="657"/>
      <c r="AW16" s="657"/>
      <c r="AX16" s="657"/>
      <c r="AY16" s="657"/>
      <c r="AZ16" s="657"/>
      <c r="BA16" s="657"/>
      <c r="BB16" s="657"/>
      <c r="BC16" s="657"/>
      <c r="BD16" s="657"/>
      <c r="BE16" s="657"/>
      <c r="BF16" s="658"/>
      <c r="BG16" s="659">
        <v>367</v>
      </c>
      <c r="BH16" s="660"/>
      <c r="BI16" s="660"/>
      <c r="BJ16" s="660"/>
      <c r="BK16" s="660"/>
      <c r="BL16" s="660"/>
      <c r="BM16" s="660"/>
      <c r="BN16" s="661"/>
      <c r="BO16" s="662">
        <v>0.1</v>
      </c>
      <c r="BP16" s="662"/>
      <c r="BQ16" s="662"/>
      <c r="BR16" s="662"/>
      <c r="BS16" s="663">
        <v>62</v>
      </c>
      <c r="BT16" s="663"/>
      <c r="BU16" s="663"/>
      <c r="BV16" s="663"/>
      <c r="BW16" s="663"/>
      <c r="BX16" s="663"/>
      <c r="BY16" s="663"/>
      <c r="BZ16" s="663"/>
      <c r="CA16" s="663"/>
      <c r="CB16" s="667"/>
      <c r="CD16" s="656" t="s">
        <v>271</v>
      </c>
      <c r="CE16" s="657"/>
      <c r="CF16" s="657"/>
      <c r="CG16" s="657"/>
      <c r="CH16" s="657"/>
      <c r="CI16" s="657"/>
      <c r="CJ16" s="657"/>
      <c r="CK16" s="657"/>
      <c r="CL16" s="657"/>
      <c r="CM16" s="657"/>
      <c r="CN16" s="657"/>
      <c r="CO16" s="657"/>
      <c r="CP16" s="657"/>
      <c r="CQ16" s="658"/>
      <c r="CR16" s="659">
        <v>4671</v>
      </c>
      <c r="CS16" s="660"/>
      <c r="CT16" s="660"/>
      <c r="CU16" s="660"/>
      <c r="CV16" s="660"/>
      <c r="CW16" s="660"/>
      <c r="CX16" s="660"/>
      <c r="CY16" s="661"/>
      <c r="CZ16" s="662">
        <v>0.1</v>
      </c>
      <c r="DA16" s="662"/>
      <c r="DB16" s="662"/>
      <c r="DC16" s="662"/>
      <c r="DD16" s="668" t="s">
        <v>180</v>
      </c>
      <c r="DE16" s="660"/>
      <c r="DF16" s="660"/>
      <c r="DG16" s="660"/>
      <c r="DH16" s="660"/>
      <c r="DI16" s="660"/>
      <c r="DJ16" s="660"/>
      <c r="DK16" s="660"/>
      <c r="DL16" s="660"/>
      <c r="DM16" s="660"/>
      <c r="DN16" s="660"/>
      <c r="DO16" s="660"/>
      <c r="DP16" s="661"/>
      <c r="DQ16" s="668">
        <v>264</v>
      </c>
      <c r="DR16" s="660"/>
      <c r="DS16" s="660"/>
      <c r="DT16" s="660"/>
      <c r="DU16" s="660"/>
      <c r="DV16" s="660"/>
      <c r="DW16" s="660"/>
      <c r="DX16" s="660"/>
      <c r="DY16" s="660"/>
      <c r="DZ16" s="660"/>
      <c r="EA16" s="660"/>
      <c r="EB16" s="660"/>
      <c r="EC16" s="669"/>
    </row>
    <row r="17" spans="2:133" ht="11.25" customHeight="1" x14ac:dyDescent="0.15">
      <c r="B17" s="656" t="s">
        <v>272</v>
      </c>
      <c r="C17" s="657"/>
      <c r="D17" s="657"/>
      <c r="E17" s="657"/>
      <c r="F17" s="657"/>
      <c r="G17" s="657"/>
      <c r="H17" s="657"/>
      <c r="I17" s="657"/>
      <c r="J17" s="657"/>
      <c r="K17" s="657"/>
      <c r="L17" s="657"/>
      <c r="M17" s="657"/>
      <c r="N17" s="657"/>
      <c r="O17" s="657"/>
      <c r="P17" s="657"/>
      <c r="Q17" s="658"/>
      <c r="R17" s="659">
        <v>4508</v>
      </c>
      <c r="S17" s="660"/>
      <c r="T17" s="660"/>
      <c r="U17" s="660"/>
      <c r="V17" s="660"/>
      <c r="W17" s="660"/>
      <c r="X17" s="660"/>
      <c r="Y17" s="661"/>
      <c r="Z17" s="662">
        <v>0.1</v>
      </c>
      <c r="AA17" s="662"/>
      <c r="AB17" s="662"/>
      <c r="AC17" s="662"/>
      <c r="AD17" s="663">
        <v>4508</v>
      </c>
      <c r="AE17" s="663"/>
      <c r="AF17" s="663"/>
      <c r="AG17" s="663"/>
      <c r="AH17" s="663"/>
      <c r="AI17" s="663"/>
      <c r="AJ17" s="663"/>
      <c r="AK17" s="663"/>
      <c r="AL17" s="664">
        <v>0.2</v>
      </c>
      <c r="AM17" s="665"/>
      <c r="AN17" s="665"/>
      <c r="AO17" s="666"/>
      <c r="AP17" s="656" t="s">
        <v>273</v>
      </c>
      <c r="AQ17" s="657"/>
      <c r="AR17" s="657"/>
      <c r="AS17" s="657"/>
      <c r="AT17" s="657"/>
      <c r="AU17" s="657"/>
      <c r="AV17" s="657"/>
      <c r="AW17" s="657"/>
      <c r="AX17" s="657"/>
      <c r="AY17" s="657"/>
      <c r="AZ17" s="657"/>
      <c r="BA17" s="657"/>
      <c r="BB17" s="657"/>
      <c r="BC17" s="657"/>
      <c r="BD17" s="657"/>
      <c r="BE17" s="657"/>
      <c r="BF17" s="658"/>
      <c r="BG17" s="659" t="s">
        <v>180</v>
      </c>
      <c r="BH17" s="660"/>
      <c r="BI17" s="660"/>
      <c r="BJ17" s="660"/>
      <c r="BK17" s="660"/>
      <c r="BL17" s="660"/>
      <c r="BM17" s="660"/>
      <c r="BN17" s="661"/>
      <c r="BO17" s="662" t="s">
        <v>180</v>
      </c>
      <c r="BP17" s="662"/>
      <c r="BQ17" s="662"/>
      <c r="BR17" s="662"/>
      <c r="BS17" s="663" t="s">
        <v>180</v>
      </c>
      <c r="BT17" s="663"/>
      <c r="BU17" s="663"/>
      <c r="BV17" s="663"/>
      <c r="BW17" s="663"/>
      <c r="BX17" s="663"/>
      <c r="BY17" s="663"/>
      <c r="BZ17" s="663"/>
      <c r="CA17" s="663"/>
      <c r="CB17" s="667"/>
      <c r="CD17" s="656" t="s">
        <v>274</v>
      </c>
      <c r="CE17" s="657"/>
      <c r="CF17" s="657"/>
      <c r="CG17" s="657"/>
      <c r="CH17" s="657"/>
      <c r="CI17" s="657"/>
      <c r="CJ17" s="657"/>
      <c r="CK17" s="657"/>
      <c r="CL17" s="657"/>
      <c r="CM17" s="657"/>
      <c r="CN17" s="657"/>
      <c r="CO17" s="657"/>
      <c r="CP17" s="657"/>
      <c r="CQ17" s="658"/>
      <c r="CR17" s="659">
        <v>721455</v>
      </c>
      <c r="CS17" s="660"/>
      <c r="CT17" s="660"/>
      <c r="CU17" s="660"/>
      <c r="CV17" s="660"/>
      <c r="CW17" s="660"/>
      <c r="CX17" s="660"/>
      <c r="CY17" s="661"/>
      <c r="CZ17" s="662">
        <v>16.600000000000001</v>
      </c>
      <c r="DA17" s="662"/>
      <c r="DB17" s="662"/>
      <c r="DC17" s="662"/>
      <c r="DD17" s="668" t="s">
        <v>180</v>
      </c>
      <c r="DE17" s="660"/>
      <c r="DF17" s="660"/>
      <c r="DG17" s="660"/>
      <c r="DH17" s="660"/>
      <c r="DI17" s="660"/>
      <c r="DJ17" s="660"/>
      <c r="DK17" s="660"/>
      <c r="DL17" s="660"/>
      <c r="DM17" s="660"/>
      <c r="DN17" s="660"/>
      <c r="DO17" s="660"/>
      <c r="DP17" s="661"/>
      <c r="DQ17" s="668">
        <v>663575</v>
      </c>
      <c r="DR17" s="660"/>
      <c r="DS17" s="660"/>
      <c r="DT17" s="660"/>
      <c r="DU17" s="660"/>
      <c r="DV17" s="660"/>
      <c r="DW17" s="660"/>
      <c r="DX17" s="660"/>
      <c r="DY17" s="660"/>
      <c r="DZ17" s="660"/>
      <c r="EA17" s="660"/>
      <c r="EB17" s="660"/>
      <c r="EC17" s="669"/>
    </row>
    <row r="18" spans="2:133" ht="11.25" customHeight="1" x14ac:dyDescent="0.15">
      <c r="B18" s="656" t="s">
        <v>275</v>
      </c>
      <c r="C18" s="657"/>
      <c r="D18" s="657"/>
      <c r="E18" s="657"/>
      <c r="F18" s="657"/>
      <c r="G18" s="657"/>
      <c r="H18" s="657"/>
      <c r="I18" s="657"/>
      <c r="J18" s="657"/>
      <c r="K18" s="657"/>
      <c r="L18" s="657"/>
      <c r="M18" s="657"/>
      <c r="N18" s="657"/>
      <c r="O18" s="657"/>
      <c r="P18" s="657"/>
      <c r="Q18" s="658"/>
      <c r="R18" s="659">
        <v>1502</v>
      </c>
      <c r="S18" s="660"/>
      <c r="T18" s="660"/>
      <c r="U18" s="660"/>
      <c r="V18" s="660"/>
      <c r="W18" s="660"/>
      <c r="X18" s="660"/>
      <c r="Y18" s="661"/>
      <c r="Z18" s="662">
        <v>0</v>
      </c>
      <c r="AA18" s="662"/>
      <c r="AB18" s="662"/>
      <c r="AC18" s="662"/>
      <c r="AD18" s="663">
        <v>1502</v>
      </c>
      <c r="AE18" s="663"/>
      <c r="AF18" s="663"/>
      <c r="AG18" s="663"/>
      <c r="AH18" s="663"/>
      <c r="AI18" s="663"/>
      <c r="AJ18" s="663"/>
      <c r="AK18" s="663"/>
      <c r="AL18" s="664">
        <v>0.1</v>
      </c>
      <c r="AM18" s="665"/>
      <c r="AN18" s="665"/>
      <c r="AO18" s="666"/>
      <c r="AP18" s="656" t="s">
        <v>276</v>
      </c>
      <c r="AQ18" s="657"/>
      <c r="AR18" s="657"/>
      <c r="AS18" s="657"/>
      <c r="AT18" s="657"/>
      <c r="AU18" s="657"/>
      <c r="AV18" s="657"/>
      <c r="AW18" s="657"/>
      <c r="AX18" s="657"/>
      <c r="AY18" s="657"/>
      <c r="AZ18" s="657"/>
      <c r="BA18" s="657"/>
      <c r="BB18" s="657"/>
      <c r="BC18" s="657"/>
      <c r="BD18" s="657"/>
      <c r="BE18" s="657"/>
      <c r="BF18" s="658"/>
      <c r="BG18" s="659" t="s">
        <v>180</v>
      </c>
      <c r="BH18" s="660"/>
      <c r="BI18" s="660"/>
      <c r="BJ18" s="660"/>
      <c r="BK18" s="660"/>
      <c r="BL18" s="660"/>
      <c r="BM18" s="660"/>
      <c r="BN18" s="661"/>
      <c r="BO18" s="662" t="s">
        <v>180</v>
      </c>
      <c r="BP18" s="662"/>
      <c r="BQ18" s="662"/>
      <c r="BR18" s="662"/>
      <c r="BS18" s="663" t="s">
        <v>180</v>
      </c>
      <c r="BT18" s="663"/>
      <c r="BU18" s="663"/>
      <c r="BV18" s="663"/>
      <c r="BW18" s="663"/>
      <c r="BX18" s="663"/>
      <c r="BY18" s="663"/>
      <c r="BZ18" s="663"/>
      <c r="CA18" s="663"/>
      <c r="CB18" s="667"/>
      <c r="CD18" s="656" t="s">
        <v>277</v>
      </c>
      <c r="CE18" s="657"/>
      <c r="CF18" s="657"/>
      <c r="CG18" s="657"/>
      <c r="CH18" s="657"/>
      <c r="CI18" s="657"/>
      <c r="CJ18" s="657"/>
      <c r="CK18" s="657"/>
      <c r="CL18" s="657"/>
      <c r="CM18" s="657"/>
      <c r="CN18" s="657"/>
      <c r="CO18" s="657"/>
      <c r="CP18" s="657"/>
      <c r="CQ18" s="658"/>
      <c r="CR18" s="659" t="s">
        <v>180</v>
      </c>
      <c r="CS18" s="660"/>
      <c r="CT18" s="660"/>
      <c r="CU18" s="660"/>
      <c r="CV18" s="660"/>
      <c r="CW18" s="660"/>
      <c r="CX18" s="660"/>
      <c r="CY18" s="661"/>
      <c r="CZ18" s="662" t="s">
        <v>180</v>
      </c>
      <c r="DA18" s="662"/>
      <c r="DB18" s="662"/>
      <c r="DC18" s="662"/>
      <c r="DD18" s="668" t="s">
        <v>180</v>
      </c>
      <c r="DE18" s="660"/>
      <c r="DF18" s="660"/>
      <c r="DG18" s="660"/>
      <c r="DH18" s="660"/>
      <c r="DI18" s="660"/>
      <c r="DJ18" s="660"/>
      <c r="DK18" s="660"/>
      <c r="DL18" s="660"/>
      <c r="DM18" s="660"/>
      <c r="DN18" s="660"/>
      <c r="DO18" s="660"/>
      <c r="DP18" s="661"/>
      <c r="DQ18" s="668" t="s">
        <v>180</v>
      </c>
      <c r="DR18" s="660"/>
      <c r="DS18" s="660"/>
      <c r="DT18" s="660"/>
      <c r="DU18" s="660"/>
      <c r="DV18" s="660"/>
      <c r="DW18" s="660"/>
      <c r="DX18" s="660"/>
      <c r="DY18" s="660"/>
      <c r="DZ18" s="660"/>
      <c r="EA18" s="660"/>
      <c r="EB18" s="660"/>
      <c r="EC18" s="669"/>
    </row>
    <row r="19" spans="2:133" ht="11.25" customHeight="1" x14ac:dyDescent="0.15">
      <c r="B19" s="656" t="s">
        <v>278</v>
      </c>
      <c r="C19" s="657"/>
      <c r="D19" s="657"/>
      <c r="E19" s="657"/>
      <c r="F19" s="657"/>
      <c r="G19" s="657"/>
      <c r="H19" s="657"/>
      <c r="I19" s="657"/>
      <c r="J19" s="657"/>
      <c r="K19" s="657"/>
      <c r="L19" s="657"/>
      <c r="M19" s="657"/>
      <c r="N19" s="657"/>
      <c r="O19" s="657"/>
      <c r="P19" s="657"/>
      <c r="Q19" s="658"/>
      <c r="R19" s="659">
        <v>886</v>
      </c>
      <c r="S19" s="660"/>
      <c r="T19" s="660"/>
      <c r="U19" s="660"/>
      <c r="V19" s="660"/>
      <c r="W19" s="660"/>
      <c r="X19" s="660"/>
      <c r="Y19" s="661"/>
      <c r="Z19" s="662">
        <v>0</v>
      </c>
      <c r="AA19" s="662"/>
      <c r="AB19" s="662"/>
      <c r="AC19" s="662"/>
      <c r="AD19" s="663">
        <v>886</v>
      </c>
      <c r="AE19" s="663"/>
      <c r="AF19" s="663"/>
      <c r="AG19" s="663"/>
      <c r="AH19" s="663"/>
      <c r="AI19" s="663"/>
      <c r="AJ19" s="663"/>
      <c r="AK19" s="663"/>
      <c r="AL19" s="664">
        <v>0</v>
      </c>
      <c r="AM19" s="665"/>
      <c r="AN19" s="665"/>
      <c r="AO19" s="666"/>
      <c r="AP19" s="656" t="s">
        <v>279</v>
      </c>
      <c r="AQ19" s="657"/>
      <c r="AR19" s="657"/>
      <c r="AS19" s="657"/>
      <c r="AT19" s="657"/>
      <c r="AU19" s="657"/>
      <c r="AV19" s="657"/>
      <c r="AW19" s="657"/>
      <c r="AX19" s="657"/>
      <c r="AY19" s="657"/>
      <c r="AZ19" s="657"/>
      <c r="BA19" s="657"/>
      <c r="BB19" s="657"/>
      <c r="BC19" s="657"/>
      <c r="BD19" s="657"/>
      <c r="BE19" s="657"/>
      <c r="BF19" s="658"/>
      <c r="BG19" s="659" t="s">
        <v>251</v>
      </c>
      <c r="BH19" s="660"/>
      <c r="BI19" s="660"/>
      <c r="BJ19" s="660"/>
      <c r="BK19" s="660"/>
      <c r="BL19" s="660"/>
      <c r="BM19" s="660"/>
      <c r="BN19" s="661"/>
      <c r="BO19" s="662" t="s">
        <v>180</v>
      </c>
      <c r="BP19" s="662"/>
      <c r="BQ19" s="662"/>
      <c r="BR19" s="662"/>
      <c r="BS19" s="663" t="s">
        <v>180</v>
      </c>
      <c r="BT19" s="663"/>
      <c r="BU19" s="663"/>
      <c r="BV19" s="663"/>
      <c r="BW19" s="663"/>
      <c r="BX19" s="663"/>
      <c r="BY19" s="663"/>
      <c r="BZ19" s="663"/>
      <c r="CA19" s="663"/>
      <c r="CB19" s="667"/>
      <c r="CD19" s="656" t="s">
        <v>280</v>
      </c>
      <c r="CE19" s="657"/>
      <c r="CF19" s="657"/>
      <c r="CG19" s="657"/>
      <c r="CH19" s="657"/>
      <c r="CI19" s="657"/>
      <c r="CJ19" s="657"/>
      <c r="CK19" s="657"/>
      <c r="CL19" s="657"/>
      <c r="CM19" s="657"/>
      <c r="CN19" s="657"/>
      <c r="CO19" s="657"/>
      <c r="CP19" s="657"/>
      <c r="CQ19" s="658"/>
      <c r="CR19" s="659" t="s">
        <v>180</v>
      </c>
      <c r="CS19" s="660"/>
      <c r="CT19" s="660"/>
      <c r="CU19" s="660"/>
      <c r="CV19" s="660"/>
      <c r="CW19" s="660"/>
      <c r="CX19" s="660"/>
      <c r="CY19" s="661"/>
      <c r="CZ19" s="662" t="s">
        <v>180</v>
      </c>
      <c r="DA19" s="662"/>
      <c r="DB19" s="662"/>
      <c r="DC19" s="662"/>
      <c r="DD19" s="668" t="s">
        <v>251</v>
      </c>
      <c r="DE19" s="660"/>
      <c r="DF19" s="660"/>
      <c r="DG19" s="660"/>
      <c r="DH19" s="660"/>
      <c r="DI19" s="660"/>
      <c r="DJ19" s="660"/>
      <c r="DK19" s="660"/>
      <c r="DL19" s="660"/>
      <c r="DM19" s="660"/>
      <c r="DN19" s="660"/>
      <c r="DO19" s="660"/>
      <c r="DP19" s="661"/>
      <c r="DQ19" s="668" t="s">
        <v>180</v>
      </c>
      <c r="DR19" s="660"/>
      <c r="DS19" s="660"/>
      <c r="DT19" s="660"/>
      <c r="DU19" s="660"/>
      <c r="DV19" s="660"/>
      <c r="DW19" s="660"/>
      <c r="DX19" s="660"/>
      <c r="DY19" s="660"/>
      <c r="DZ19" s="660"/>
      <c r="EA19" s="660"/>
      <c r="EB19" s="660"/>
      <c r="EC19" s="669"/>
    </row>
    <row r="20" spans="2:133" ht="11.25" customHeight="1" x14ac:dyDescent="0.15">
      <c r="B20" s="672" t="s">
        <v>281</v>
      </c>
      <c r="C20" s="673"/>
      <c r="D20" s="673"/>
      <c r="E20" s="673"/>
      <c r="F20" s="673"/>
      <c r="G20" s="673"/>
      <c r="H20" s="673"/>
      <c r="I20" s="673"/>
      <c r="J20" s="673"/>
      <c r="K20" s="673"/>
      <c r="L20" s="673"/>
      <c r="M20" s="673"/>
      <c r="N20" s="673"/>
      <c r="O20" s="673"/>
      <c r="P20" s="673"/>
      <c r="Q20" s="674"/>
      <c r="R20" s="659">
        <v>616</v>
      </c>
      <c r="S20" s="660"/>
      <c r="T20" s="660"/>
      <c r="U20" s="660"/>
      <c r="V20" s="660"/>
      <c r="W20" s="660"/>
      <c r="X20" s="660"/>
      <c r="Y20" s="661"/>
      <c r="Z20" s="662">
        <v>0</v>
      </c>
      <c r="AA20" s="662"/>
      <c r="AB20" s="662"/>
      <c r="AC20" s="662"/>
      <c r="AD20" s="663">
        <v>616</v>
      </c>
      <c r="AE20" s="663"/>
      <c r="AF20" s="663"/>
      <c r="AG20" s="663"/>
      <c r="AH20" s="663"/>
      <c r="AI20" s="663"/>
      <c r="AJ20" s="663"/>
      <c r="AK20" s="663"/>
      <c r="AL20" s="664">
        <v>0</v>
      </c>
      <c r="AM20" s="665"/>
      <c r="AN20" s="665"/>
      <c r="AO20" s="666"/>
      <c r="AP20" s="656" t="s">
        <v>282</v>
      </c>
      <c r="AQ20" s="657"/>
      <c r="AR20" s="657"/>
      <c r="AS20" s="657"/>
      <c r="AT20" s="657"/>
      <c r="AU20" s="657"/>
      <c r="AV20" s="657"/>
      <c r="AW20" s="657"/>
      <c r="AX20" s="657"/>
      <c r="AY20" s="657"/>
      <c r="AZ20" s="657"/>
      <c r="BA20" s="657"/>
      <c r="BB20" s="657"/>
      <c r="BC20" s="657"/>
      <c r="BD20" s="657"/>
      <c r="BE20" s="657"/>
      <c r="BF20" s="658"/>
      <c r="BG20" s="659" t="s">
        <v>142</v>
      </c>
      <c r="BH20" s="660"/>
      <c r="BI20" s="660"/>
      <c r="BJ20" s="660"/>
      <c r="BK20" s="660"/>
      <c r="BL20" s="660"/>
      <c r="BM20" s="660"/>
      <c r="BN20" s="661"/>
      <c r="BO20" s="662" t="s">
        <v>180</v>
      </c>
      <c r="BP20" s="662"/>
      <c r="BQ20" s="662"/>
      <c r="BR20" s="662"/>
      <c r="BS20" s="663" t="s">
        <v>180</v>
      </c>
      <c r="BT20" s="663"/>
      <c r="BU20" s="663"/>
      <c r="BV20" s="663"/>
      <c r="BW20" s="663"/>
      <c r="BX20" s="663"/>
      <c r="BY20" s="663"/>
      <c r="BZ20" s="663"/>
      <c r="CA20" s="663"/>
      <c r="CB20" s="667"/>
      <c r="CD20" s="656" t="s">
        <v>283</v>
      </c>
      <c r="CE20" s="657"/>
      <c r="CF20" s="657"/>
      <c r="CG20" s="657"/>
      <c r="CH20" s="657"/>
      <c r="CI20" s="657"/>
      <c r="CJ20" s="657"/>
      <c r="CK20" s="657"/>
      <c r="CL20" s="657"/>
      <c r="CM20" s="657"/>
      <c r="CN20" s="657"/>
      <c r="CO20" s="657"/>
      <c r="CP20" s="657"/>
      <c r="CQ20" s="658"/>
      <c r="CR20" s="659">
        <v>4352117</v>
      </c>
      <c r="CS20" s="660"/>
      <c r="CT20" s="660"/>
      <c r="CU20" s="660"/>
      <c r="CV20" s="660"/>
      <c r="CW20" s="660"/>
      <c r="CX20" s="660"/>
      <c r="CY20" s="661"/>
      <c r="CZ20" s="662">
        <v>100</v>
      </c>
      <c r="DA20" s="662"/>
      <c r="DB20" s="662"/>
      <c r="DC20" s="662"/>
      <c r="DD20" s="668">
        <v>567817</v>
      </c>
      <c r="DE20" s="660"/>
      <c r="DF20" s="660"/>
      <c r="DG20" s="660"/>
      <c r="DH20" s="660"/>
      <c r="DI20" s="660"/>
      <c r="DJ20" s="660"/>
      <c r="DK20" s="660"/>
      <c r="DL20" s="660"/>
      <c r="DM20" s="660"/>
      <c r="DN20" s="660"/>
      <c r="DO20" s="660"/>
      <c r="DP20" s="661"/>
      <c r="DQ20" s="668">
        <v>3247336</v>
      </c>
      <c r="DR20" s="660"/>
      <c r="DS20" s="660"/>
      <c r="DT20" s="660"/>
      <c r="DU20" s="660"/>
      <c r="DV20" s="660"/>
      <c r="DW20" s="660"/>
      <c r="DX20" s="660"/>
      <c r="DY20" s="660"/>
      <c r="DZ20" s="660"/>
      <c r="EA20" s="660"/>
      <c r="EB20" s="660"/>
      <c r="EC20" s="669"/>
    </row>
    <row r="21" spans="2:133" ht="11.25" customHeight="1" x14ac:dyDescent="0.15">
      <c r="B21" s="656" t="s">
        <v>284</v>
      </c>
      <c r="C21" s="657"/>
      <c r="D21" s="657"/>
      <c r="E21" s="657"/>
      <c r="F21" s="657"/>
      <c r="G21" s="657"/>
      <c r="H21" s="657"/>
      <c r="I21" s="657"/>
      <c r="J21" s="657"/>
      <c r="K21" s="657"/>
      <c r="L21" s="657"/>
      <c r="M21" s="657"/>
      <c r="N21" s="657"/>
      <c r="O21" s="657"/>
      <c r="P21" s="657"/>
      <c r="Q21" s="658"/>
      <c r="R21" s="659">
        <v>2693119</v>
      </c>
      <c r="S21" s="660"/>
      <c r="T21" s="660"/>
      <c r="U21" s="660"/>
      <c r="V21" s="660"/>
      <c r="W21" s="660"/>
      <c r="X21" s="660"/>
      <c r="Y21" s="661"/>
      <c r="Z21" s="662">
        <v>60.4</v>
      </c>
      <c r="AA21" s="662"/>
      <c r="AB21" s="662"/>
      <c r="AC21" s="662"/>
      <c r="AD21" s="663">
        <v>2458648</v>
      </c>
      <c r="AE21" s="663"/>
      <c r="AF21" s="663"/>
      <c r="AG21" s="663"/>
      <c r="AH21" s="663"/>
      <c r="AI21" s="663"/>
      <c r="AJ21" s="663"/>
      <c r="AK21" s="663"/>
      <c r="AL21" s="664">
        <v>83.3</v>
      </c>
      <c r="AM21" s="665"/>
      <c r="AN21" s="665"/>
      <c r="AO21" s="666"/>
      <c r="AP21" s="656" t="s">
        <v>285</v>
      </c>
      <c r="AQ21" s="675"/>
      <c r="AR21" s="675"/>
      <c r="AS21" s="675"/>
      <c r="AT21" s="675"/>
      <c r="AU21" s="675"/>
      <c r="AV21" s="675"/>
      <c r="AW21" s="675"/>
      <c r="AX21" s="675"/>
      <c r="AY21" s="675"/>
      <c r="AZ21" s="675"/>
      <c r="BA21" s="675"/>
      <c r="BB21" s="675"/>
      <c r="BC21" s="675"/>
      <c r="BD21" s="675"/>
      <c r="BE21" s="675"/>
      <c r="BF21" s="676"/>
      <c r="BG21" s="659" t="s">
        <v>180</v>
      </c>
      <c r="BH21" s="660"/>
      <c r="BI21" s="660"/>
      <c r="BJ21" s="660"/>
      <c r="BK21" s="660"/>
      <c r="BL21" s="660"/>
      <c r="BM21" s="660"/>
      <c r="BN21" s="661"/>
      <c r="BO21" s="662" t="s">
        <v>251</v>
      </c>
      <c r="BP21" s="662"/>
      <c r="BQ21" s="662"/>
      <c r="BR21" s="662"/>
      <c r="BS21" s="663" t="s">
        <v>251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286</v>
      </c>
      <c r="C22" s="657"/>
      <c r="D22" s="657"/>
      <c r="E22" s="657"/>
      <c r="F22" s="657"/>
      <c r="G22" s="657"/>
      <c r="H22" s="657"/>
      <c r="I22" s="657"/>
      <c r="J22" s="657"/>
      <c r="K22" s="657"/>
      <c r="L22" s="657"/>
      <c r="M22" s="657"/>
      <c r="N22" s="657"/>
      <c r="O22" s="657"/>
      <c r="P22" s="657"/>
      <c r="Q22" s="658"/>
      <c r="R22" s="659">
        <v>2458648</v>
      </c>
      <c r="S22" s="660"/>
      <c r="T22" s="660"/>
      <c r="U22" s="660"/>
      <c r="V22" s="660"/>
      <c r="W22" s="660"/>
      <c r="X22" s="660"/>
      <c r="Y22" s="661"/>
      <c r="Z22" s="662">
        <v>55.1</v>
      </c>
      <c r="AA22" s="662"/>
      <c r="AB22" s="662"/>
      <c r="AC22" s="662"/>
      <c r="AD22" s="663">
        <v>2458648</v>
      </c>
      <c r="AE22" s="663"/>
      <c r="AF22" s="663"/>
      <c r="AG22" s="663"/>
      <c r="AH22" s="663"/>
      <c r="AI22" s="663"/>
      <c r="AJ22" s="663"/>
      <c r="AK22" s="663"/>
      <c r="AL22" s="664">
        <v>83.3</v>
      </c>
      <c r="AM22" s="665"/>
      <c r="AN22" s="665"/>
      <c r="AO22" s="666"/>
      <c r="AP22" s="656" t="s">
        <v>287</v>
      </c>
      <c r="AQ22" s="675"/>
      <c r="AR22" s="675"/>
      <c r="AS22" s="675"/>
      <c r="AT22" s="675"/>
      <c r="AU22" s="675"/>
      <c r="AV22" s="675"/>
      <c r="AW22" s="675"/>
      <c r="AX22" s="675"/>
      <c r="AY22" s="675"/>
      <c r="AZ22" s="675"/>
      <c r="BA22" s="675"/>
      <c r="BB22" s="675"/>
      <c r="BC22" s="675"/>
      <c r="BD22" s="675"/>
      <c r="BE22" s="675"/>
      <c r="BF22" s="676"/>
      <c r="BG22" s="659" t="s">
        <v>180</v>
      </c>
      <c r="BH22" s="660"/>
      <c r="BI22" s="660"/>
      <c r="BJ22" s="660"/>
      <c r="BK22" s="660"/>
      <c r="BL22" s="660"/>
      <c r="BM22" s="660"/>
      <c r="BN22" s="661"/>
      <c r="BO22" s="662" t="s">
        <v>251</v>
      </c>
      <c r="BP22" s="662"/>
      <c r="BQ22" s="662"/>
      <c r="BR22" s="662"/>
      <c r="BS22" s="663" t="s">
        <v>251</v>
      </c>
      <c r="BT22" s="663"/>
      <c r="BU22" s="663"/>
      <c r="BV22" s="663"/>
      <c r="BW22" s="663"/>
      <c r="BX22" s="663"/>
      <c r="BY22" s="663"/>
      <c r="BZ22" s="663"/>
      <c r="CA22" s="663"/>
      <c r="CB22" s="667"/>
      <c r="CD22" s="641" t="s">
        <v>288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289</v>
      </c>
      <c r="C23" s="657"/>
      <c r="D23" s="657"/>
      <c r="E23" s="657"/>
      <c r="F23" s="657"/>
      <c r="G23" s="657"/>
      <c r="H23" s="657"/>
      <c r="I23" s="657"/>
      <c r="J23" s="657"/>
      <c r="K23" s="657"/>
      <c r="L23" s="657"/>
      <c r="M23" s="657"/>
      <c r="N23" s="657"/>
      <c r="O23" s="657"/>
      <c r="P23" s="657"/>
      <c r="Q23" s="658"/>
      <c r="R23" s="659">
        <v>234471</v>
      </c>
      <c r="S23" s="660"/>
      <c r="T23" s="660"/>
      <c r="U23" s="660"/>
      <c r="V23" s="660"/>
      <c r="W23" s="660"/>
      <c r="X23" s="660"/>
      <c r="Y23" s="661"/>
      <c r="Z23" s="662">
        <v>5.3</v>
      </c>
      <c r="AA23" s="662"/>
      <c r="AB23" s="662"/>
      <c r="AC23" s="662"/>
      <c r="AD23" s="663" t="s">
        <v>251</v>
      </c>
      <c r="AE23" s="663"/>
      <c r="AF23" s="663"/>
      <c r="AG23" s="663"/>
      <c r="AH23" s="663"/>
      <c r="AI23" s="663"/>
      <c r="AJ23" s="663"/>
      <c r="AK23" s="663"/>
      <c r="AL23" s="664" t="s">
        <v>180</v>
      </c>
      <c r="AM23" s="665"/>
      <c r="AN23" s="665"/>
      <c r="AO23" s="666"/>
      <c r="AP23" s="656" t="s">
        <v>290</v>
      </c>
      <c r="AQ23" s="675"/>
      <c r="AR23" s="675"/>
      <c r="AS23" s="675"/>
      <c r="AT23" s="675"/>
      <c r="AU23" s="675"/>
      <c r="AV23" s="675"/>
      <c r="AW23" s="675"/>
      <c r="AX23" s="675"/>
      <c r="AY23" s="675"/>
      <c r="AZ23" s="675"/>
      <c r="BA23" s="675"/>
      <c r="BB23" s="675"/>
      <c r="BC23" s="675"/>
      <c r="BD23" s="675"/>
      <c r="BE23" s="675"/>
      <c r="BF23" s="676"/>
      <c r="BG23" s="659" t="s">
        <v>180</v>
      </c>
      <c r="BH23" s="660"/>
      <c r="BI23" s="660"/>
      <c r="BJ23" s="660"/>
      <c r="BK23" s="660"/>
      <c r="BL23" s="660"/>
      <c r="BM23" s="660"/>
      <c r="BN23" s="661"/>
      <c r="BO23" s="662" t="s">
        <v>180</v>
      </c>
      <c r="BP23" s="662"/>
      <c r="BQ23" s="662"/>
      <c r="BR23" s="662"/>
      <c r="BS23" s="663" t="s">
        <v>180</v>
      </c>
      <c r="BT23" s="663"/>
      <c r="BU23" s="663"/>
      <c r="BV23" s="663"/>
      <c r="BW23" s="663"/>
      <c r="BX23" s="663"/>
      <c r="BY23" s="663"/>
      <c r="BZ23" s="663"/>
      <c r="CA23" s="663"/>
      <c r="CB23" s="667"/>
      <c r="CD23" s="641" t="s">
        <v>229</v>
      </c>
      <c r="CE23" s="642"/>
      <c r="CF23" s="642"/>
      <c r="CG23" s="642"/>
      <c r="CH23" s="642"/>
      <c r="CI23" s="642"/>
      <c r="CJ23" s="642"/>
      <c r="CK23" s="642"/>
      <c r="CL23" s="642"/>
      <c r="CM23" s="642"/>
      <c r="CN23" s="642"/>
      <c r="CO23" s="642"/>
      <c r="CP23" s="642"/>
      <c r="CQ23" s="643"/>
      <c r="CR23" s="641" t="s">
        <v>291</v>
      </c>
      <c r="CS23" s="642"/>
      <c r="CT23" s="642"/>
      <c r="CU23" s="642"/>
      <c r="CV23" s="642"/>
      <c r="CW23" s="642"/>
      <c r="CX23" s="642"/>
      <c r="CY23" s="643"/>
      <c r="CZ23" s="641" t="s">
        <v>292</v>
      </c>
      <c r="DA23" s="642"/>
      <c r="DB23" s="642"/>
      <c r="DC23" s="643"/>
      <c r="DD23" s="641" t="s">
        <v>293</v>
      </c>
      <c r="DE23" s="642"/>
      <c r="DF23" s="642"/>
      <c r="DG23" s="642"/>
      <c r="DH23" s="642"/>
      <c r="DI23" s="642"/>
      <c r="DJ23" s="642"/>
      <c r="DK23" s="643"/>
      <c r="DL23" s="686" t="s">
        <v>294</v>
      </c>
      <c r="DM23" s="687"/>
      <c r="DN23" s="687"/>
      <c r="DO23" s="687"/>
      <c r="DP23" s="687"/>
      <c r="DQ23" s="687"/>
      <c r="DR23" s="687"/>
      <c r="DS23" s="687"/>
      <c r="DT23" s="687"/>
      <c r="DU23" s="687"/>
      <c r="DV23" s="688"/>
      <c r="DW23" s="641" t="s">
        <v>295</v>
      </c>
      <c r="DX23" s="642"/>
      <c r="DY23" s="642"/>
      <c r="DZ23" s="642"/>
      <c r="EA23" s="642"/>
      <c r="EB23" s="642"/>
      <c r="EC23" s="643"/>
    </row>
    <row r="24" spans="2:133" ht="11.25" customHeight="1" x14ac:dyDescent="0.15">
      <c r="B24" s="656" t="s">
        <v>296</v>
      </c>
      <c r="C24" s="657"/>
      <c r="D24" s="657"/>
      <c r="E24" s="657"/>
      <c r="F24" s="657"/>
      <c r="G24" s="657"/>
      <c r="H24" s="657"/>
      <c r="I24" s="657"/>
      <c r="J24" s="657"/>
      <c r="K24" s="657"/>
      <c r="L24" s="657"/>
      <c r="M24" s="657"/>
      <c r="N24" s="657"/>
      <c r="O24" s="657"/>
      <c r="P24" s="657"/>
      <c r="Q24" s="658"/>
      <c r="R24" s="659" t="s">
        <v>180</v>
      </c>
      <c r="S24" s="660"/>
      <c r="T24" s="660"/>
      <c r="U24" s="660"/>
      <c r="V24" s="660"/>
      <c r="W24" s="660"/>
      <c r="X24" s="660"/>
      <c r="Y24" s="661"/>
      <c r="Z24" s="662" t="s">
        <v>180</v>
      </c>
      <c r="AA24" s="662"/>
      <c r="AB24" s="662"/>
      <c r="AC24" s="662"/>
      <c r="AD24" s="663" t="s">
        <v>251</v>
      </c>
      <c r="AE24" s="663"/>
      <c r="AF24" s="663"/>
      <c r="AG24" s="663"/>
      <c r="AH24" s="663"/>
      <c r="AI24" s="663"/>
      <c r="AJ24" s="663"/>
      <c r="AK24" s="663"/>
      <c r="AL24" s="664" t="s">
        <v>180</v>
      </c>
      <c r="AM24" s="665"/>
      <c r="AN24" s="665"/>
      <c r="AO24" s="666"/>
      <c r="AP24" s="656" t="s">
        <v>297</v>
      </c>
      <c r="AQ24" s="675"/>
      <c r="AR24" s="675"/>
      <c r="AS24" s="675"/>
      <c r="AT24" s="675"/>
      <c r="AU24" s="675"/>
      <c r="AV24" s="675"/>
      <c r="AW24" s="675"/>
      <c r="AX24" s="675"/>
      <c r="AY24" s="675"/>
      <c r="AZ24" s="675"/>
      <c r="BA24" s="675"/>
      <c r="BB24" s="675"/>
      <c r="BC24" s="675"/>
      <c r="BD24" s="675"/>
      <c r="BE24" s="675"/>
      <c r="BF24" s="676"/>
      <c r="BG24" s="659" t="s">
        <v>251</v>
      </c>
      <c r="BH24" s="660"/>
      <c r="BI24" s="660"/>
      <c r="BJ24" s="660"/>
      <c r="BK24" s="660"/>
      <c r="BL24" s="660"/>
      <c r="BM24" s="660"/>
      <c r="BN24" s="661"/>
      <c r="BO24" s="662" t="s">
        <v>180</v>
      </c>
      <c r="BP24" s="662"/>
      <c r="BQ24" s="662"/>
      <c r="BR24" s="662"/>
      <c r="BS24" s="663" t="s">
        <v>251</v>
      </c>
      <c r="BT24" s="663"/>
      <c r="BU24" s="663"/>
      <c r="BV24" s="663"/>
      <c r="BW24" s="663"/>
      <c r="BX24" s="663"/>
      <c r="BY24" s="663"/>
      <c r="BZ24" s="663"/>
      <c r="CA24" s="663"/>
      <c r="CB24" s="667"/>
      <c r="CD24" s="645" t="s">
        <v>298</v>
      </c>
      <c r="CE24" s="646"/>
      <c r="CF24" s="646"/>
      <c r="CG24" s="646"/>
      <c r="CH24" s="646"/>
      <c r="CI24" s="646"/>
      <c r="CJ24" s="646"/>
      <c r="CK24" s="646"/>
      <c r="CL24" s="646"/>
      <c r="CM24" s="646"/>
      <c r="CN24" s="646"/>
      <c r="CO24" s="646"/>
      <c r="CP24" s="646"/>
      <c r="CQ24" s="647"/>
      <c r="CR24" s="648">
        <v>1699116</v>
      </c>
      <c r="CS24" s="649"/>
      <c r="CT24" s="649"/>
      <c r="CU24" s="649"/>
      <c r="CV24" s="649"/>
      <c r="CW24" s="649"/>
      <c r="CX24" s="649"/>
      <c r="CY24" s="650"/>
      <c r="CZ24" s="653">
        <v>39</v>
      </c>
      <c r="DA24" s="654"/>
      <c r="DB24" s="654"/>
      <c r="DC24" s="670"/>
      <c r="DD24" s="694">
        <v>1397231</v>
      </c>
      <c r="DE24" s="649"/>
      <c r="DF24" s="649"/>
      <c r="DG24" s="649"/>
      <c r="DH24" s="649"/>
      <c r="DI24" s="649"/>
      <c r="DJ24" s="649"/>
      <c r="DK24" s="650"/>
      <c r="DL24" s="694">
        <v>1289026</v>
      </c>
      <c r="DM24" s="649"/>
      <c r="DN24" s="649"/>
      <c r="DO24" s="649"/>
      <c r="DP24" s="649"/>
      <c r="DQ24" s="649"/>
      <c r="DR24" s="649"/>
      <c r="DS24" s="649"/>
      <c r="DT24" s="649"/>
      <c r="DU24" s="649"/>
      <c r="DV24" s="650"/>
      <c r="DW24" s="653">
        <v>43.3</v>
      </c>
      <c r="DX24" s="654"/>
      <c r="DY24" s="654"/>
      <c r="DZ24" s="654"/>
      <c r="EA24" s="654"/>
      <c r="EB24" s="654"/>
      <c r="EC24" s="655"/>
    </row>
    <row r="25" spans="2:133" ht="11.25" customHeight="1" x14ac:dyDescent="0.15">
      <c r="B25" s="656" t="s">
        <v>299</v>
      </c>
      <c r="C25" s="657"/>
      <c r="D25" s="657"/>
      <c r="E25" s="657"/>
      <c r="F25" s="657"/>
      <c r="G25" s="657"/>
      <c r="H25" s="657"/>
      <c r="I25" s="657"/>
      <c r="J25" s="657"/>
      <c r="K25" s="657"/>
      <c r="L25" s="657"/>
      <c r="M25" s="657"/>
      <c r="N25" s="657"/>
      <c r="O25" s="657"/>
      <c r="P25" s="657"/>
      <c r="Q25" s="658"/>
      <c r="R25" s="659">
        <v>3145535</v>
      </c>
      <c r="S25" s="660"/>
      <c r="T25" s="660"/>
      <c r="U25" s="660"/>
      <c r="V25" s="660"/>
      <c r="W25" s="660"/>
      <c r="X25" s="660"/>
      <c r="Y25" s="661"/>
      <c r="Z25" s="662">
        <v>70.5</v>
      </c>
      <c r="AA25" s="662"/>
      <c r="AB25" s="662"/>
      <c r="AC25" s="662"/>
      <c r="AD25" s="663">
        <v>2911064</v>
      </c>
      <c r="AE25" s="663"/>
      <c r="AF25" s="663"/>
      <c r="AG25" s="663"/>
      <c r="AH25" s="663"/>
      <c r="AI25" s="663"/>
      <c r="AJ25" s="663"/>
      <c r="AK25" s="663"/>
      <c r="AL25" s="664">
        <v>98.6</v>
      </c>
      <c r="AM25" s="665"/>
      <c r="AN25" s="665"/>
      <c r="AO25" s="666"/>
      <c r="AP25" s="656" t="s">
        <v>300</v>
      </c>
      <c r="AQ25" s="675"/>
      <c r="AR25" s="675"/>
      <c r="AS25" s="675"/>
      <c r="AT25" s="675"/>
      <c r="AU25" s="675"/>
      <c r="AV25" s="675"/>
      <c r="AW25" s="675"/>
      <c r="AX25" s="675"/>
      <c r="AY25" s="675"/>
      <c r="AZ25" s="675"/>
      <c r="BA25" s="675"/>
      <c r="BB25" s="675"/>
      <c r="BC25" s="675"/>
      <c r="BD25" s="675"/>
      <c r="BE25" s="675"/>
      <c r="BF25" s="676"/>
      <c r="BG25" s="659" t="s">
        <v>180</v>
      </c>
      <c r="BH25" s="660"/>
      <c r="BI25" s="660"/>
      <c r="BJ25" s="660"/>
      <c r="BK25" s="660"/>
      <c r="BL25" s="660"/>
      <c r="BM25" s="660"/>
      <c r="BN25" s="661"/>
      <c r="BO25" s="662" t="s">
        <v>180</v>
      </c>
      <c r="BP25" s="662"/>
      <c r="BQ25" s="662"/>
      <c r="BR25" s="662"/>
      <c r="BS25" s="663" t="s">
        <v>142</v>
      </c>
      <c r="BT25" s="663"/>
      <c r="BU25" s="663"/>
      <c r="BV25" s="663"/>
      <c r="BW25" s="663"/>
      <c r="BX25" s="663"/>
      <c r="BY25" s="663"/>
      <c r="BZ25" s="663"/>
      <c r="CA25" s="663"/>
      <c r="CB25" s="667"/>
      <c r="CD25" s="656" t="s">
        <v>301</v>
      </c>
      <c r="CE25" s="657"/>
      <c r="CF25" s="657"/>
      <c r="CG25" s="657"/>
      <c r="CH25" s="657"/>
      <c r="CI25" s="657"/>
      <c r="CJ25" s="657"/>
      <c r="CK25" s="657"/>
      <c r="CL25" s="657"/>
      <c r="CM25" s="657"/>
      <c r="CN25" s="657"/>
      <c r="CO25" s="657"/>
      <c r="CP25" s="657"/>
      <c r="CQ25" s="658"/>
      <c r="CR25" s="659">
        <v>799971</v>
      </c>
      <c r="CS25" s="691"/>
      <c r="CT25" s="691"/>
      <c r="CU25" s="691"/>
      <c r="CV25" s="691"/>
      <c r="CW25" s="691"/>
      <c r="CX25" s="691"/>
      <c r="CY25" s="692"/>
      <c r="CZ25" s="664">
        <v>18.399999999999999</v>
      </c>
      <c r="DA25" s="689"/>
      <c r="DB25" s="689"/>
      <c r="DC25" s="693"/>
      <c r="DD25" s="668">
        <v>683128</v>
      </c>
      <c r="DE25" s="691"/>
      <c r="DF25" s="691"/>
      <c r="DG25" s="691"/>
      <c r="DH25" s="691"/>
      <c r="DI25" s="691"/>
      <c r="DJ25" s="691"/>
      <c r="DK25" s="692"/>
      <c r="DL25" s="668">
        <v>575149</v>
      </c>
      <c r="DM25" s="691"/>
      <c r="DN25" s="691"/>
      <c r="DO25" s="691"/>
      <c r="DP25" s="691"/>
      <c r="DQ25" s="691"/>
      <c r="DR25" s="691"/>
      <c r="DS25" s="691"/>
      <c r="DT25" s="691"/>
      <c r="DU25" s="691"/>
      <c r="DV25" s="692"/>
      <c r="DW25" s="664">
        <v>19.3</v>
      </c>
      <c r="DX25" s="689"/>
      <c r="DY25" s="689"/>
      <c r="DZ25" s="689"/>
      <c r="EA25" s="689"/>
      <c r="EB25" s="689"/>
      <c r="EC25" s="690"/>
    </row>
    <row r="26" spans="2:133" ht="11.25" customHeight="1" x14ac:dyDescent="0.15">
      <c r="B26" s="656" t="s">
        <v>302</v>
      </c>
      <c r="C26" s="657"/>
      <c r="D26" s="657"/>
      <c r="E26" s="657"/>
      <c r="F26" s="657"/>
      <c r="G26" s="657"/>
      <c r="H26" s="657"/>
      <c r="I26" s="657"/>
      <c r="J26" s="657"/>
      <c r="K26" s="657"/>
      <c r="L26" s="657"/>
      <c r="M26" s="657"/>
      <c r="N26" s="657"/>
      <c r="O26" s="657"/>
      <c r="P26" s="657"/>
      <c r="Q26" s="658"/>
      <c r="R26" s="659" t="s">
        <v>180</v>
      </c>
      <c r="S26" s="660"/>
      <c r="T26" s="660"/>
      <c r="U26" s="660"/>
      <c r="V26" s="660"/>
      <c r="W26" s="660"/>
      <c r="X26" s="660"/>
      <c r="Y26" s="661"/>
      <c r="Z26" s="662" t="s">
        <v>180</v>
      </c>
      <c r="AA26" s="662"/>
      <c r="AB26" s="662"/>
      <c r="AC26" s="662"/>
      <c r="AD26" s="663" t="s">
        <v>180</v>
      </c>
      <c r="AE26" s="663"/>
      <c r="AF26" s="663"/>
      <c r="AG26" s="663"/>
      <c r="AH26" s="663"/>
      <c r="AI26" s="663"/>
      <c r="AJ26" s="663"/>
      <c r="AK26" s="663"/>
      <c r="AL26" s="664" t="s">
        <v>180</v>
      </c>
      <c r="AM26" s="665"/>
      <c r="AN26" s="665"/>
      <c r="AO26" s="666"/>
      <c r="AP26" s="656" t="s">
        <v>303</v>
      </c>
      <c r="AQ26" s="675"/>
      <c r="AR26" s="675"/>
      <c r="AS26" s="675"/>
      <c r="AT26" s="675"/>
      <c r="AU26" s="675"/>
      <c r="AV26" s="675"/>
      <c r="AW26" s="675"/>
      <c r="AX26" s="675"/>
      <c r="AY26" s="675"/>
      <c r="AZ26" s="675"/>
      <c r="BA26" s="675"/>
      <c r="BB26" s="675"/>
      <c r="BC26" s="675"/>
      <c r="BD26" s="675"/>
      <c r="BE26" s="675"/>
      <c r="BF26" s="676"/>
      <c r="BG26" s="659" t="s">
        <v>180</v>
      </c>
      <c r="BH26" s="660"/>
      <c r="BI26" s="660"/>
      <c r="BJ26" s="660"/>
      <c r="BK26" s="660"/>
      <c r="BL26" s="660"/>
      <c r="BM26" s="660"/>
      <c r="BN26" s="661"/>
      <c r="BO26" s="662" t="s">
        <v>180</v>
      </c>
      <c r="BP26" s="662"/>
      <c r="BQ26" s="662"/>
      <c r="BR26" s="662"/>
      <c r="BS26" s="663" t="s">
        <v>180</v>
      </c>
      <c r="BT26" s="663"/>
      <c r="BU26" s="663"/>
      <c r="BV26" s="663"/>
      <c r="BW26" s="663"/>
      <c r="BX26" s="663"/>
      <c r="BY26" s="663"/>
      <c r="BZ26" s="663"/>
      <c r="CA26" s="663"/>
      <c r="CB26" s="667"/>
      <c r="CD26" s="656" t="s">
        <v>304</v>
      </c>
      <c r="CE26" s="657"/>
      <c r="CF26" s="657"/>
      <c r="CG26" s="657"/>
      <c r="CH26" s="657"/>
      <c r="CI26" s="657"/>
      <c r="CJ26" s="657"/>
      <c r="CK26" s="657"/>
      <c r="CL26" s="657"/>
      <c r="CM26" s="657"/>
      <c r="CN26" s="657"/>
      <c r="CO26" s="657"/>
      <c r="CP26" s="657"/>
      <c r="CQ26" s="658"/>
      <c r="CR26" s="659">
        <v>441519</v>
      </c>
      <c r="CS26" s="660"/>
      <c r="CT26" s="660"/>
      <c r="CU26" s="660"/>
      <c r="CV26" s="660"/>
      <c r="CW26" s="660"/>
      <c r="CX26" s="660"/>
      <c r="CY26" s="661"/>
      <c r="CZ26" s="664">
        <v>10.1</v>
      </c>
      <c r="DA26" s="689"/>
      <c r="DB26" s="689"/>
      <c r="DC26" s="693"/>
      <c r="DD26" s="668">
        <v>387060</v>
      </c>
      <c r="DE26" s="660"/>
      <c r="DF26" s="660"/>
      <c r="DG26" s="660"/>
      <c r="DH26" s="660"/>
      <c r="DI26" s="660"/>
      <c r="DJ26" s="660"/>
      <c r="DK26" s="661"/>
      <c r="DL26" s="668" t="s">
        <v>251</v>
      </c>
      <c r="DM26" s="660"/>
      <c r="DN26" s="660"/>
      <c r="DO26" s="660"/>
      <c r="DP26" s="660"/>
      <c r="DQ26" s="660"/>
      <c r="DR26" s="660"/>
      <c r="DS26" s="660"/>
      <c r="DT26" s="660"/>
      <c r="DU26" s="660"/>
      <c r="DV26" s="661"/>
      <c r="DW26" s="664" t="s">
        <v>180</v>
      </c>
      <c r="DX26" s="689"/>
      <c r="DY26" s="689"/>
      <c r="DZ26" s="689"/>
      <c r="EA26" s="689"/>
      <c r="EB26" s="689"/>
      <c r="EC26" s="690"/>
    </row>
    <row r="27" spans="2:133" ht="11.25" customHeight="1" x14ac:dyDescent="0.15">
      <c r="B27" s="656" t="s">
        <v>305</v>
      </c>
      <c r="C27" s="657"/>
      <c r="D27" s="657"/>
      <c r="E27" s="657"/>
      <c r="F27" s="657"/>
      <c r="G27" s="657"/>
      <c r="H27" s="657"/>
      <c r="I27" s="657"/>
      <c r="J27" s="657"/>
      <c r="K27" s="657"/>
      <c r="L27" s="657"/>
      <c r="M27" s="657"/>
      <c r="N27" s="657"/>
      <c r="O27" s="657"/>
      <c r="P27" s="657"/>
      <c r="Q27" s="658"/>
      <c r="R27" s="659">
        <v>11884</v>
      </c>
      <c r="S27" s="660"/>
      <c r="T27" s="660"/>
      <c r="U27" s="660"/>
      <c r="V27" s="660"/>
      <c r="W27" s="660"/>
      <c r="X27" s="660"/>
      <c r="Y27" s="661"/>
      <c r="Z27" s="662">
        <v>0.3</v>
      </c>
      <c r="AA27" s="662"/>
      <c r="AB27" s="662"/>
      <c r="AC27" s="662"/>
      <c r="AD27" s="663" t="s">
        <v>251</v>
      </c>
      <c r="AE27" s="663"/>
      <c r="AF27" s="663"/>
      <c r="AG27" s="663"/>
      <c r="AH27" s="663"/>
      <c r="AI27" s="663"/>
      <c r="AJ27" s="663"/>
      <c r="AK27" s="663"/>
      <c r="AL27" s="664" t="s">
        <v>180</v>
      </c>
      <c r="AM27" s="665"/>
      <c r="AN27" s="665"/>
      <c r="AO27" s="666"/>
      <c r="AP27" s="656" t="s">
        <v>306</v>
      </c>
      <c r="AQ27" s="657"/>
      <c r="AR27" s="657"/>
      <c r="AS27" s="657"/>
      <c r="AT27" s="657"/>
      <c r="AU27" s="657"/>
      <c r="AV27" s="657"/>
      <c r="AW27" s="657"/>
      <c r="AX27" s="657"/>
      <c r="AY27" s="657"/>
      <c r="AZ27" s="657"/>
      <c r="BA27" s="657"/>
      <c r="BB27" s="657"/>
      <c r="BC27" s="657"/>
      <c r="BD27" s="657"/>
      <c r="BE27" s="657"/>
      <c r="BF27" s="658"/>
      <c r="BG27" s="659">
        <v>295220</v>
      </c>
      <c r="BH27" s="660"/>
      <c r="BI27" s="660"/>
      <c r="BJ27" s="660"/>
      <c r="BK27" s="660"/>
      <c r="BL27" s="660"/>
      <c r="BM27" s="660"/>
      <c r="BN27" s="661"/>
      <c r="BO27" s="662">
        <v>100</v>
      </c>
      <c r="BP27" s="662"/>
      <c r="BQ27" s="662"/>
      <c r="BR27" s="662"/>
      <c r="BS27" s="663">
        <v>4210</v>
      </c>
      <c r="BT27" s="663"/>
      <c r="BU27" s="663"/>
      <c r="BV27" s="663"/>
      <c r="BW27" s="663"/>
      <c r="BX27" s="663"/>
      <c r="BY27" s="663"/>
      <c r="BZ27" s="663"/>
      <c r="CA27" s="663"/>
      <c r="CB27" s="667"/>
      <c r="CD27" s="656" t="s">
        <v>307</v>
      </c>
      <c r="CE27" s="657"/>
      <c r="CF27" s="657"/>
      <c r="CG27" s="657"/>
      <c r="CH27" s="657"/>
      <c r="CI27" s="657"/>
      <c r="CJ27" s="657"/>
      <c r="CK27" s="657"/>
      <c r="CL27" s="657"/>
      <c r="CM27" s="657"/>
      <c r="CN27" s="657"/>
      <c r="CO27" s="657"/>
      <c r="CP27" s="657"/>
      <c r="CQ27" s="658"/>
      <c r="CR27" s="659">
        <v>177690</v>
      </c>
      <c r="CS27" s="691"/>
      <c r="CT27" s="691"/>
      <c r="CU27" s="691"/>
      <c r="CV27" s="691"/>
      <c r="CW27" s="691"/>
      <c r="CX27" s="691"/>
      <c r="CY27" s="692"/>
      <c r="CZ27" s="664">
        <v>4.0999999999999996</v>
      </c>
      <c r="DA27" s="689"/>
      <c r="DB27" s="689"/>
      <c r="DC27" s="693"/>
      <c r="DD27" s="668">
        <v>50528</v>
      </c>
      <c r="DE27" s="691"/>
      <c r="DF27" s="691"/>
      <c r="DG27" s="691"/>
      <c r="DH27" s="691"/>
      <c r="DI27" s="691"/>
      <c r="DJ27" s="691"/>
      <c r="DK27" s="692"/>
      <c r="DL27" s="668">
        <v>50302</v>
      </c>
      <c r="DM27" s="691"/>
      <c r="DN27" s="691"/>
      <c r="DO27" s="691"/>
      <c r="DP27" s="691"/>
      <c r="DQ27" s="691"/>
      <c r="DR27" s="691"/>
      <c r="DS27" s="691"/>
      <c r="DT27" s="691"/>
      <c r="DU27" s="691"/>
      <c r="DV27" s="692"/>
      <c r="DW27" s="664">
        <v>1.7</v>
      </c>
      <c r="DX27" s="689"/>
      <c r="DY27" s="689"/>
      <c r="DZ27" s="689"/>
      <c r="EA27" s="689"/>
      <c r="EB27" s="689"/>
      <c r="EC27" s="690"/>
    </row>
    <row r="28" spans="2:133" ht="11.25" customHeight="1" x14ac:dyDescent="0.15">
      <c r="B28" s="656" t="s">
        <v>308</v>
      </c>
      <c r="C28" s="657"/>
      <c r="D28" s="657"/>
      <c r="E28" s="657"/>
      <c r="F28" s="657"/>
      <c r="G28" s="657"/>
      <c r="H28" s="657"/>
      <c r="I28" s="657"/>
      <c r="J28" s="657"/>
      <c r="K28" s="657"/>
      <c r="L28" s="657"/>
      <c r="M28" s="657"/>
      <c r="N28" s="657"/>
      <c r="O28" s="657"/>
      <c r="P28" s="657"/>
      <c r="Q28" s="658"/>
      <c r="R28" s="659">
        <v>117227</v>
      </c>
      <c r="S28" s="660"/>
      <c r="T28" s="660"/>
      <c r="U28" s="660"/>
      <c r="V28" s="660"/>
      <c r="W28" s="660"/>
      <c r="X28" s="660"/>
      <c r="Y28" s="661"/>
      <c r="Z28" s="662">
        <v>2.6</v>
      </c>
      <c r="AA28" s="662"/>
      <c r="AB28" s="662"/>
      <c r="AC28" s="662"/>
      <c r="AD28" s="663">
        <v>1210</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309</v>
      </c>
      <c r="CE28" s="657"/>
      <c r="CF28" s="657"/>
      <c r="CG28" s="657"/>
      <c r="CH28" s="657"/>
      <c r="CI28" s="657"/>
      <c r="CJ28" s="657"/>
      <c r="CK28" s="657"/>
      <c r="CL28" s="657"/>
      <c r="CM28" s="657"/>
      <c r="CN28" s="657"/>
      <c r="CO28" s="657"/>
      <c r="CP28" s="657"/>
      <c r="CQ28" s="658"/>
      <c r="CR28" s="659">
        <v>721455</v>
      </c>
      <c r="CS28" s="660"/>
      <c r="CT28" s="660"/>
      <c r="CU28" s="660"/>
      <c r="CV28" s="660"/>
      <c r="CW28" s="660"/>
      <c r="CX28" s="660"/>
      <c r="CY28" s="661"/>
      <c r="CZ28" s="664">
        <v>16.600000000000001</v>
      </c>
      <c r="DA28" s="689"/>
      <c r="DB28" s="689"/>
      <c r="DC28" s="693"/>
      <c r="DD28" s="668">
        <v>663575</v>
      </c>
      <c r="DE28" s="660"/>
      <c r="DF28" s="660"/>
      <c r="DG28" s="660"/>
      <c r="DH28" s="660"/>
      <c r="DI28" s="660"/>
      <c r="DJ28" s="660"/>
      <c r="DK28" s="661"/>
      <c r="DL28" s="668">
        <v>663575</v>
      </c>
      <c r="DM28" s="660"/>
      <c r="DN28" s="660"/>
      <c r="DO28" s="660"/>
      <c r="DP28" s="660"/>
      <c r="DQ28" s="660"/>
      <c r="DR28" s="660"/>
      <c r="DS28" s="660"/>
      <c r="DT28" s="660"/>
      <c r="DU28" s="660"/>
      <c r="DV28" s="661"/>
      <c r="DW28" s="664">
        <v>22.3</v>
      </c>
      <c r="DX28" s="689"/>
      <c r="DY28" s="689"/>
      <c r="DZ28" s="689"/>
      <c r="EA28" s="689"/>
      <c r="EB28" s="689"/>
      <c r="EC28" s="690"/>
    </row>
    <row r="29" spans="2:133" ht="11.25" customHeight="1" x14ac:dyDescent="0.15">
      <c r="B29" s="656" t="s">
        <v>310</v>
      </c>
      <c r="C29" s="657"/>
      <c r="D29" s="657"/>
      <c r="E29" s="657"/>
      <c r="F29" s="657"/>
      <c r="G29" s="657"/>
      <c r="H29" s="657"/>
      <c r="I29" s="657"/>
      <c r="J29" s="657"/>
      <c r="K29" s="657"/>
      <c r="L29" s="657"/>
      <c r="M29" s="657"/>
      <c r="N29" s="657"/>
      <c r="O29" s="657"/>
      <c r="P29" s="657"/>
      <c r="Q29" s="658"/>
      <c r="R29" s="659">
        <v>3807</v>
      </c>
      <c r="S29" s="660"/>
      <c r="T29" s="660"/>
      <c r="U29" s="660"/>
      <c r="V29" s="660"/>
      <c r="W29" s="660"/>
      <c r="X29" s="660"/>
      <c r="Y29" s="661"/>
      <c r="Z29" s="662">
        <v>0.1</v>
      </c>
      <c r="AA29" s="662"/>
      <c r="AB29" s="662"/>
      <c r="AC29" s="662"/>
      <c r="AD29" s="663" t="s">
        <v>180</v>
      </c>
      <c r="AE29" s="663"/>
      <c r="AF29" s="663"/>
      <c r="AG29" s="663"/>
      <c r="AH29" s="663"/>
      <c r="AI29" s="663"/>
      <c r="AJ29" s="663"/>
      <c r="AK29" s="663"/>
      <c r="AL29" s="664" t="s">
        <v>251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311</v>
      </c>
      <c r="CE29" s="696"/>
      <c r="CF29" s="656" t="s">
        <v>72</v>
      </c>
      <c r="CG29" s="657"/>
      <c r="CH29" s="657"/>
      <c r="CI29" s="657"/>
      <c r="CJ29" s="657"/>
      <c r="CK29" s="657"/>
      <c r="CL29" s="657"/>
      <c r="CM29" s="657"/>
      <c r="CN29" s="657"/>
      <c r="CO29" s="657"/>
      <c r="CP29" s="657"/>
      <c r="CQ29" s="658"/>
      <c r="CR29" s="659">
        <v>721424</v>
      </c>
      <c r="CS29" s="691"/>
      <c r="CT29" s="691"/>
      <c r="CU29" s="691"/>
      <c r="CV29" s="691"/>
      <c r="CW29" s="691"/>
      <c r="CX29" s="691"/>
      <c r="CY29" s="692"/>
      <c r="CZ29" s="664">
        <v>16.600000000000001</v>
      </c>
      <c r="DA29" s="689"/>
      <c r="DB29" s="689"/>
      <c r="DC29" s="693"/>
      <c r="DD29" s="668">
        <v>663544</v>
      </c>
      <c r="DE29" s="691"/>
      <c r="DF29" s="691"/>
      <c r="DG29" s="691"/>
      <c r="DH29" s="691"/>
      <c r="DI29" s="691"/>
      <c r="DJ29" s="691"/>
      <c r="DK29" s="692"/>
      <c r="DL29" s="668">
        <v>663544</v>
      </c>
      <c r="DM29" s="691"/>
      <c r="DN29" s="691"/>
      <c r="DO29" s="691"/>
      <c r="DP29" s="691"/>
      <c r="DQ29" s="691"/>
      <c r="DR29" s="691"/>
      <c r="DS29" s="691"/>
      <c r="DT29" s="691"/>
      <c r="DU29" s="691"/>
      <c r="DV29" s="692"/>
      <c r="DW29" s="664">
        <v>22.3</v>
      </c>
      <c r="DX29" s="689"/>
      <c r="DY29" s="689"/>
      <c r="DZ29" s="689"/>
      <c r="EA29" s="689"/>
      <c r="EB29" s="689"/>
      <c r="EC29" s="690"/>
    </row>
    <row r="30" spans="2:133" ht="11.25" customHeight="1" x14ac:dyDescent="0.15">
      <c r="B30" s="656" t="s">
        <v>312</v>
      </c>
      <c r="C30" s="657"/>
      <c r="D30" s="657"/>
      <c r="E30" s="657"/>
      <c r="F30" s="657"/>
      <c r="G30" s="657"/>
      <c r="H30" s="657"/>
      <c r="I30" s="657"/>
      <c r="J30" s="657"/>
      <c r="K30" s="657"/>
      <c r="L30" s="657"/>
      <c r="M30" s="657"/>
      <c r="N30" s="657"/>
      <c r="O30" s="657"/>
      <c r="P30" s="657"/>
      <c r="Q30" s="658"/>
      <c r="R30" s="659">
        <v>269948</v>
      </c>
      <c r="S30" s="660"/>
      <c r="T30" s="660"/>
      <c r="U30" s="660"/>
      <c r="V30" s="660"/>
      <c r="W30" s="660"/>
      <c r="X30" s="660"/>
      <c r="Y30" s="661"/>
      <c r="Z30" s="662">
        <v>6.1</v>
      </c>
      <c r="AA30" s="662"/>
      <c r="AB30" s="662"/>
      <c r="AC30" s="662"/>
      <c r="AD30" s="663" t="s">
        <v>251</v>
      </c>
      <c r="AE30" s="663"/>
      <c r="AF30" s="663"/>
      <c r="AG30" s="663"/>
      <c r="AH30" s="663"/>
      <c r="AI30" s="663"/>
      <c r="AJ30" s="663"/>
      <c r="AK30" s="663"/>
      <c r="AL30" s="664" t="s">
        <v>251</v>
      </c>
      <c r="AM30" s="665"/>
      <c r="AN30" s="665"/>
      <c r="AO30" s="666"/>
      <c r="AP30" s="641" t="s">
        <v>229</v>
      </c>
      <c r="AQ30" s="642"/>
      <c r="AR30" s="642"/>
      <c r="AS30" s="642"/>
      <c r="AT30" s="642"/>
      <c r="AU30" s="642"/>
      <c r="AV30" s="642"/>
      <c r="AW30" s="642"/>
      <c r="AX30" s="642"/>
      <c r="AY30" s="642"/>
      <c r="AZ30" s="642"/>
      <c r="BA30" s="642"/>
      <c r="BB30" s="642"/>
      <c r="BC30" s="642"/>
      <c r="BD30" s="642"/>
      <c r="BE30" s="642"/>
      <c r="BF30" s="643"/>
      <c r="BG30" s="641" t="s">
        <v>313</v>
      </c>
      <c r="BH30" s="701"/>
      <c r="BI30" s="701"/>
      <c r="BJ30" s="701"/>
      <c r="BK30" s="701"/>
      <c r="BL30" s="701"/>
      <c r="BM30" s="701"/>
      <c r="BN30" s="701"/>
      <c r="BO30" s="701"/>
      <c r="BP30" s="701"/>
      <c r="BQ30" s="702"/>
      <c r="BR30" s="641" t="s">
        <v>314</v>
      </c>
      <c r="BS30" s="701"/>
      <c r="BT30" s="701"/>
      <c r="BU30" s="701"/>
      <c r="BV30" s="701"/>
      <c r="BW30" s="701"/>
      <c r="BX30" s="701"/>
      <c r="BY30" s="701"/>
      <c r="BZ30" s="701"/>
      <c r="CA30" s="701"/>
      <c r="CB30" s="702"/>
      <c r="CD30" s="697"/>
      <c r="CE30" s="698"/>
      <c r="CF30" s="656" t="s">
        <v>315</v>
      </c>
      <c r="CG30" s="657"/>
      <c r="CH30" s="657"/>
      <c r="CI30" s="657"/>
      <c r="CJ30" s="657"/>
      <c r="CK30" s="657"/>
      <c r="CL30" s="657"/>
      <c r="CM30" s="657"/>
      <c r="CN30" s="657"/>
      <c r="CO30" s="657"/>
      <c r="CP30" s="657"/>
      <c r="CQ30" s="658"/>
      <c r="CR30" s="659">
        <v>702140</v>
      </c>
      <c r="CS30" s="660"/>
      <c r="CT30" s="660"/>
      <c r="CU30" s="660"/>
      <c r="CV30" s="660"/>
      <c r="CW30" s="660"/>
      <c r="CX30" s="660"/>
      <c r="CY30" s="661"/>
      <c r="CZ30" s="664">
        <v>16.100000000000001</v>
      </c>
      <c r="DA30" s="689"/>
      <c r="DB30" s="689"/>
      <c r="DC30" s="693"/>
      <c r="DD30" s="668">
        <v>649158</v>
      </c>
      <c r="DE30" s="660"/>
      <c r="DF30" s="660"/>
      <c r="DG30" s="660"/>
      <c r="DH30" s="660"/>
      <c r="DI30" s="660"/>
      <c r="DJ30" s="660"/>
      <c r="DK30" s="661"/>
      <c r="DL30" s="668">
        <v>649158</v>
      </c>
      <c r="DM30" s="660"/>
      <c r="DN30" s="660"/>
      <c r="DO30" s="660"/>
      <c r="DP30" s="660"/>
      <c r="DQ30" s="660"/>
      <c r="DR30" s="660"/>
      <c r="DS30" s="660"/>
      <c r="DT30" s="660"/>
      <c r="DU30" s="660"/>
      <c r="DV30" s="661"/>
      <c r="DW30" s="664">
        <v>21.8</v>
      </c>
      <c r="DX30" s="689"/>
      <c r="DY30" s="689"/>
      <c r="DZ30" s="689"/>
      <c r="EA30" s="689"/>
      <c r="EB30" s="689"/>
      <c r="EC30" s="690"/>
    </row>
    <row r="31" spans="2:133" ht="11.25" customHeight="1" x14ac:dyDescent="0.15">
      <c r="B31" s="672" t="s">
        <v>316</v>
      </c>
      <c r="C31" s="673"/>
      <c r="D31" s="673"/>
      <c r="E31" s="673"/>
      <c r="F31" s="673"/>
      <c r="G31" s="673"/>
      <c r="H31" s="673"/>
      <c r="I31" s="673"/>
      <c r="J31" s="673"/>
      <c r="K31" s="673"/>
      <c r="L31" s="673"/>
      <c r="M31" s="673"/>
      <c r="N31" s="673"/>
      <c r="O31" s="673"/>
      <c r="P31" s="673"/>
      <c r="Q31" s="674"/>
      <c r="R31" s="659" t="s">
        <v>180</v>
      </c>
      <c r="S31" s="660"/>
      <c r="T31" s="660"/>
      <c r="U31" s="660"/>
      <c r="V31" s="660"/>
      <c r="W31" s="660"/>
      <c r="X31" s="660"/>
      <c r="Y31" s="661"/>
      <c r="Z31" s="662" t="s">
        <v>180</v>
      </c>
      <c r="AA31" s="662"/>
      <c r="AB31" s="662"/>
      <c r="AC31" s="662"/>
      <c r="AD31" s="663" t="s">
        <v>180</v>
      </c>
      <c r="AE31" s="663"/>
      <c r="AF31" s="663"/>
      <c r="AG31" s="663"/>
      <c r="AH31" s="663"/>
      <c r="AI31" s="663"/>
      <c r="AJ31" s="663"/>
      <c r="AK31" s="663"/>
      <c r="AL31" s="664" t="s">
        <v>142</v>
      </c>
      <c r="AM31" s="665"/>
      <c r="AN31" s="665"/>
      <c r="AO31" s="666"/>
      <c r="AP31" s="705" t="s">
        <v>317</v>
      </c>
      <c r="AQ31" s="706"/>
      <c r="AR31" s="706"/>
      <c r="AS31" s="706"/>
      <c r="AT31" s="711" t="s">
        <v>318</v>
      </c>
      <c r="AU31" s="218"/>
      <c r="AV31" s="218"/>
      <c r="AW31" s="218"/>
      <c r="AX31" s="645" t="s">
        <v>192</v>
      </c>
      <c r="AY31" s="646"/>
      <c r="AZ31" s="646"/>
      <c r="BA31" s="646"/>
      <c r="BB31" s="646"/>
      <c r="BC31" s="646"/>
      <c r="BD31" s="646"/>
      <c r="BE31" s="646"/>
      <c r="BF31" s="647"/>
      <c r="BG31" s="715">
        <v>99.8</v>
      </c>
      <c r="BH31" s="703"/>
      <c r="BI31" s="703"/>
      <c r="BJ31" s="703"/>
      <c r="BK31" s="703"/>
      <c r="BL31" s="703"/>
      <c r="BM31" s="654">
        <v>99.3</v>
      </c>
      <c r="BN31" s="703"/>
      <c r="BO31" s="703"/>
      <c r="BP31" s="703"/>
      <c r="BQ31" s="704"/>
      <c r="BR31" s="715">
        <v>99.7</v>
      </c>
      <c r="BS31" s="703"/>
      <c r="BT31" s="703"/>
      <c r="BU31" s="703"/>
      <c r="BV31" s="703"/>
      <c r="BW31" s="703"/>
      <c r="BX31" s="654">
        <v>99.4</v>
      </c>
      <c r="BY31" s="703"/>
      <c r="BZ31" s="703"/>
      <c r="CA31" s="703"/>
      <c r="CB31" s="704"/>
      <c r="CD31" s="697"/>
      <c r="CE31" s="698"/>
      <c r="CF31" s="656" t="s">
        <v>319</v>
      </c>
      <c r="CG31" s="657"/>
      <c r="CH31" s="657"/>
      <c r="CI31" s="657"/>
      <c r="CJ31" s="657"/>
      <c r="CK31" s="657"/>
      <c r="CL31" s="657"/>
      <c r="CM31" s="657"/>
      <c r="CN31" s="657"/>
      <c r="CO31" s="657"/>
      <c r="CP31" s="657"/>
      <c r="CQ31" s="658"/>
      <c r="CR31" s="659">
        <v>19284</v>
      </c>
      <c r="CS31" s="691"/>
      <c r="CT31" s="691"/>
      <c r="CU31" s="691"/>
      <c r="CV31" s="691"/>
      <c r="CW31" s="691"/>
      <c r="CX31" s="691"/>
      <c r="CY31" s="692"/>
      <c r="CZ31" s="664">
        <v>0.4</v>
      </c>
      <c r="DA31" s="689"/>
      <c r="DB31" s="689"/>
      <c r="DC31" s="693"/>
      <c r="DD31" s="668">
        <v>14386</v>
      </c>
      <c r="DE31" s="691"/>
      <c r="DF31" s="691"/>
      <c r="DG31" s="691"/>
      <c r="DH31" s="691"/>
      <c r="DI31" s="691"/>
      <c r="DJ31" s="691"/>
      <c r="DK31" s="692"/>
      <c r="DL31" s="668">
        <v>14386</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15">
      <c r="B32" s="656" t="s">
        <v>320</v>
      </c>
      <c r="C32" s="657"/>
      <c r="D32" s="657"/>
      <c r="E32" s="657"/>
      <c r="F32" s="657"/>
      <c r="G32" s="657"/>
      <c r="H32" s="657"/>
      <c r="I32" s="657"/>
      <c r="J32" s="657"/>
      <c r="K32" s="657"/>
      <c r="L32" s="657"/>
      <c r="M32" s="657"/>
      <c r="N32" s="657"/>
      <c r="O32" s="657"/>
      <c r="P32" s="657"/>
      <c r="Q32" s="658"/>
      <c r="R32" s="659">
        <v>185737</v>
      </c>
      <c r="S32" s="660"/>
      <c r="T32" s="660"/>
      <c r="U32" s="660"/>
      <c r="V32" s="660"/>
      <c r="W32" s="660"/>
      <c r="X32" s="660"/>
      <c r="Y32" s="661"/>
      <c r="Z32" s="662">
        <v>4.2</v>
      </c>
      <c r="AA32" s="662"/>
      <c r="AB32" s="662"/>
      <c r="AC32" s="662"/>
      <c r="AD32" s="663" t="s">
        <v>180</v>
      </c>
      <c r="AE32" s="663"/>
      <c r="AF32" s="663"/>
      <c r="AG32" s="663"/>
      <c r="AH32" s="663"/>
      <c r="AI32" s="663"/>
      <c r="AJ32" s="663"/>
      <c r="AK32" s="663"/>
      <c r="AL32" s="664" t="s">
        <v>180</v>
      </c>
      <c r="AM32" s="665"/>
      <c r="AN32" s="665"/>
      <c r="AO32" s="666"/>
      <c r="AP32" s="707"/>
      <c r="AQ32" s="708"/>
      <c r="AR32" s="708"/>
      <c r="AS32" s="708"/>
      <c r="AT32" s="712"/>
      <c r="AU32" s="214" t="s">
        <v>321</v>
      </c>
      <c r="AX32" s="656" t="s">
        <v>322</v>
      </c>
      <c r="AY32" s="657"/>
      <c r="AZ32" s="657"/>
      <c r="BA32" s="657"/>
      <c r="BB32" s="657"/>
      <c r="BC32" s="657"/>
      <c r="BD32" s="657"/>
      <c r="BE32" s="657"/>
      <c r="BF32" s="658"/>
      <c r="BG32" s="716">
        <v>99.7</v>
      </c>
      <c r="BH32" s="691"/>
      <c r="BI32" s="691"/>
      <c r="BJ32" s="691"/>
      <c r="BK32" s="691"/>
      <c r="BL32" s="691"/>
      <c r="BM32" s="665">
        <v>99.2</v>
      </c>
      <c r="BN32" s="691"/>
      <c r="BO32" s="691"/>
      <c r="BP32" s="691"/>
      <c r="BQ32" s="714"/>
      <c r="BR32" s="716">
        <v>99.7</v>
      </c>
      <c r="BS32" s="691"/>
      <c r="BT32" s="691"/>
      <c r="BU32" s="691"/>
      <c r="BV32" s="691"/>
      <c r="BW32" s="691"/>
      <c r="BX32" s="665">
        <v>99.3</v>
      </c>
      <c r="BY32" s="691"/>
      <c r="BZ32" s="691"/>
      <c r="CA32" s="691"/>
      <c r="CB32" s="714"/>
      <c r="CD32" s="699"/>
      <c r="CE32" s="700"/>
      <c r="CF32" s="656" t="s">
        <v>323</v>
      </c>
      <c r="CG32" s="657"/>
      <c r="CH32" s="657"/>
      <c r="CI32" s="657"/>
      <c r="CJ32" s="657"/>
      <c r="CK32" s="657"/>
      <c r="CL32" s="657"/>
      <c r="CM32" s="657"/>
      <c r="CN32" s="657"/>
      <c r="CO32" s="657"/>
      <c r="CP32" s="657"/>
      <c r="CQ32" s="658"/>
      <c r="CR32" s="659">
        <v>31</v>
      </c>
      <c r="CS32" s="660"/>
      <c r="CT32" s="660"/>
      <c r="CU32" s="660"/>
      <c r="CV32" s="660"/>
      <c r="CW32" s="660"/>
      <c r="CX32" s="660"/>
      <c r="CY32" s="661"/>
      <c r="CZ32" s="664">
        <v>0</v>
      </c>
      <c r="DA32" s="689"/>
      <c r="DB32" s="689"/>
      <c r="DC32" s="693"/>
      <c r="DD32" s="668">
        <v>31</v>
      </c>
      <c r="DE32" s="660"/>
      <c r="DF32" s="660"/>
      <c r="DG32" s="660"/>
      <c r="DH32" s="660"/>
      <c r="DI32" s="660"/>
      <c r="DJ32" s="660"/>
      <c r="DK32" s="661"/>
      <c r="DL32" s="668">
        <v>31</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324</v>
      </c>
      <c r="C33" s="657"/>
      <c r="D33" s="657"/>
      <c r="E33" s="657"/>
      <c r="F33" s="657"/>
      <c r="G33" s="657"/>
      <c r="H33" s="657"/>
      <c r="I33" s="657"/>
      <c r="J33" s="657"/>
      <c r="K33" s="657"/>
      <c r="L33" s="657"/>
      <c r="M33" s="657"/>
      <c r="N33" s="657"/>
      <c r="O33" s="657"/>
      <c r="P33" s="657"/>
      <c r="Q33" s="658"/>
      <c r="R33" s="659">
        <v>61743</v>
      </c>
      <c r="S33" s="660"/>
      <c r="T33" s="660"/>
      <c r="U33" s="660"/>
      <c r="V33" s="660"/>
      <c r="W33" s="660"/>
      <c r="X33" s="660"/>
      <c r="Y33" s="661"/>
      <c r="Z33" s="662">
        <v>1.4</v>
      </c>
      <c r="AA33" s="662"/>
      <c r="AB33" s="662"/>
      <c r="AC33" s="662"/>
      <c r="AD33" s="663">
        <v>30940</v>
      </c>
      <c r="AE33" s="663"/>
      <c r="AF33" s="663"/>
      <c r="AG33" s="663"/>
      <c r="AH33" s="663"/>
      <c r="AI33" s="663"/>
      <c r="AJ33" s="663"/>
      <c r="AK33" s="663"/>
      <c r="AL33" s="664">
        <v>1</v>
      </c>
      <c r="AM33" s="665"/>
      <c r="AN33" s="665"/>
      <c r="AO33" s="666"/>
      <c r="AP33" s="709"/>
      <c r="AQ33" s="710"/>
      <c r="AR33" s="710"/>
      <c r="AS33" s="710"/>
      <c r="AT33" s="713"/>
      <c r="AU33" s="219"/>
      <c r="AV33" s="219"/>
      <c r="AW33" s="219"/>
      <c r="AX33" s="680" t="s">
        <v>325</v>
      </c>
      <c r="AY33" s="681"/>
      <c r="AZ33" s="681"/>
      <c r="BA33" s="681"/>
      <c r="BB33" s="681"/>
      <c r="BC33" s="681"/>
      <c r="BD33" s="681"/>
      <c r="BE33" s="681"/>
      <c r="BF33" s="682"/>
      <c r="BG33" s="717">
        <v>99.9</v>
      </c>
      <c r="BH33" s="718"/>
      <c r="BI33" s="718"/>
      <c r="BJ33" s="718"/>
      <c r="BK33" s="718"/>
      <c r="BL33" s="718"/>
      <c r="BM33" s="719">
        <v>99.4</v>
      </c>
      <c r="BN33" s="718"/>
      <c r="BO33" s="718"/>
      <c r="BP33" s="718"/>
      <c r="BQ33" s="720"/>
      <c r="BR33" s="717">
        <v>99.7</v>
      </c>
      <c r="BS33" s="718"/>
      <c r="BT33" s="718"/>
      <c r="BU33" s="718"/>
      <c r="BV33" s="718"/>
      <c r="BW33" s="718"/>
      <c r="BX33" s="719">
        <v>99.4</v>
      </c>
      <c r="BY33" s="718"/>
      <c r="BZ33" s="718"/>
      <c r="CA33" s="718"/>
      <c r="CB33" s="720"/>
      <c r="CD33" s="656" t="s">
        <v>326</v>
      </c>
      <c r="CE33" s="657"/>
      <c r="CF33" s="657"/>
      <c r="CG33" s="657"/>
      <c r="CH33" s="657"/>
      <c r="CI33" s="657"/>
      <c r="CJ33" s="657"/>
      <c r="CK33" s="657"/>
      <c r="CL33" s="657"/>
      <c r="CM33" s="657"/>
      <c r="CN33" s="657"/>
      <c r="CO33" s="657"/>
      <c r="CP33" s="657"/>
      <c r="CQ33" s="658"/>
      <c r="CR33" s="659">
        <v>2080513</v>
      </c>
      <c r="CS33" s="691"/>
      <c r="CT33" s="691"/>
      <c r="CU33" s="691"/>
      <c r="CV33" s="691"/>
      <c r="CW33" s="691"/>
      <c r="CX33" s="691"/>
      <c r="CY33" s="692"/>
      <c r="CZ33" s="664">
        <v>47.8</v>
      </c>
      <c r="DA33" s="689"/>
      <c r="DB33" s="689"/>
      <c r="DC33" s="693"/>
      <c r="DD33" s="668">
        <v>1607775</v>
      </c>
      <c r="DE33" s="691"/>
      <c r="DF33" s="691"/>
      <c r="DG33" s="691"/>
      <c r="DH33" s="691"/>
      <c r="DI33" s="691"/>
      <c r="DJ33" s="691"/>
      <c r="DK33" s="692"/>
      <c r="DL33" s="668">
        <v>1347900</v>
      </c>
      <c r="DM33" s="691"/>
      <c r="DN33" s="691"/>
      <c r="DO33" s="691"/>
      <c r="DP33" s="691"/>
      <c r="DQ33" s="691"/>
      <c r="DR33" s="691"/>
      <c r="DS33" s="691"/>
      <c r="DT33" s="691"/>
      <c r="DU33" s="691"/>
      <c r="DV33" s="692"/>
      <c r="DW33" s="664">
        <v>45.3</v>
      </c>
      <c r="DX33" s="689"/>
      <c r="DY33" s="689"/>
      <c r="DZ33" s="689"/>
      <c r="EA33" s="689"/>
      <c r="EB33" s="689"/>
      <c r="EC33" s="690"/>
    </row>
    <row r="34" spans="2:133" ht="11.25" customHeight="1" x14ac:dyDescent="0.15">
      <c r="B34" s="656" t="s">
        <v>327</v>
      </c>
      <c r="C34" s="657"/>
      <c r="D34" s="657"/>
      <c r="E34" s="657"/>
      <c r="F34" s="657"/>
      <c r="G34" s="657"/>
      <c r="H34" s="657"/>
      <c r="I34" s="657"/>
      <c r="J34" s="657"/>
      <c r="K34" s="657"/>
      <c r="L34" s="657"/>
      <c r="M34" s="657"/>
      <c r="N34" s="657"/>
      <c r="O34" s="657"/>
      <c r="P34" s="657"/>
      <c r="Q34" s="658"/>
      <c r="R34" s="659">
        <v>102904</v>
      </c>
      <c r="S34" s="660"/>
      <c r="T34" s="660"/>
      <c r="U34" s="660"/>
      <c r="V34" s="660"/>
      <c r="W34" s="660"/>
      <c r="X34" s="660"/>
      <c r="Y34" s="661"/>
      <c r="Z34" s="662">
        <v>2.2999999999999998</v>
      </c>
      <c r="AA34" s="662"/>
      <c r="AB34" s="662"/>
      <c r="AC34" s="662"/>
      <c r="AD34" s="663" t="s">
        <v>180</v>
      </c>
      <c r="AE34" s="663"/>
      <c r="AF34" s="663"/>
      <c r="AG34" s="663"/>
      <c r="AH34" s="663"/>
      <c r="AI34" s="663"/>
      <c r="AJ34" s="663"/>
      <c r="AK34" s="663"/>
      <c r="AL34" s="664" t="s">
        <v>180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809466</v>
      </c>
      <c r="CS34" s="660"/>
      <c r="CT34" s="660"/>
      <c r="CU34" s="660"/>
      <c r="CV34" s="660"/>
      <c r="CW34" s="660"/>
      <c r="CX34" s="660"/>
      <c r="CY34" s="661"/>
      <c r="CZ34" s="664">
        <v>18.600000000000001</v>
      </c>
      <c r="DA34" s="689"/>
      <c r="DB34" s="689"/>
      <c r="DC34" s="693"/>
      <c r="DD34" s="668">
        <v>603003</v>
      </c>
      <c r="DE34" s="660"/>
      <c r="DF34" s="660"/>
      <c r="DG34" s="660"/>
      <c r="DH34" s="660"/>
      <c r="DI34" s="660"/>
      <c r="DJ34" s="660"/>
      <c r="DK34" s="661"/>
      <c r="DL34" s="668">
        <v>572862</v>
      </c>
      <c r="DM34" s="660"/>
      <c r="DN34" s="660"/>
      <c r="DO34" s="660"/>
      <c r="DP34" s="660"/>
      <c r="DQ34" s="660"/>
      <c r="DR34" s="660"/>
      <c r="DS34" s="660"/>
      <c r="DT34" s="660"/>
      <c r="DU34" s="660"/>
      <c r="DV34" s="661"/>
      <c r="DW34" s="664">
        <v>19.3</v>
      </c>
      <c r="DX34" s="689"/>
      <c r="DY34" s="689"/>
      <c r="DZ34" s="689"/>
      <c r="EA34" s="689"/>
      <c r="EB34" s="689"/>
      <c r="EC34" s="690"/>
    </row>
    <row r="35" spans="2:133" ht="11.25" customHeight="1" x14ac:dyDescent="0.15">
      <c r="B35" s="656" t="s">
        <v>329</v>
      </c>
      <c r="C35" s="657"/>
      <c r="D35" s="657"/>
      <c r="E35" s="657"/>
      <c r="F35" s="657"/>
      <c r="G35" s="657"/>
      <c r="H35" s="657"/>
      <c r="I35" s="657"/>
      <c r="J35" s="657"/>
      <c r="K35" s="657"/>
      <c r="L35" s="657"/>
      <c r="M35" s="657"/>
      <c r="N35" s="657"/>
      <c r="O35" s="657"/>
      <c r="P35" s="657"/>
      <c r="Q35" s="658"/>
      <c r="R35" s="659">
        <v>44847</v>
      </c>
      <c r="S35" s="660"/>
      <c r="T35" s="660"/>
      <c r="U35" s="660"/>
      <c r="V35" s="660"/>
      <c r="W35" s="660"/>
      <c r="X35" s="660"/>
      <c r="Y35" s="661"/>
      <c r="Z35" s="662">
        <v>1</v>
      </c>
      <c r="AA35" s="662"/>
      <c r="AB35" s="662"/>
      <c r="AC35" s="662"/>
      <c r="AD35" s="663" t="s">
        <v>180</v>
      </c>
      <c r="AE35" s="663"/>
      <c r="AF35" s="663"/>
      <c r="AG35" s="663"/>
      <c r="AH35" s="663"/>
      <c r="AI35" s="663"/>
      <c r="AJ35" s="663"/>
      <c r="AK35" s="663"/>
      <c r="AL35" s="664" t="s">
        <v>180</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137773</v>
      </c>
      <c r="CS35" s="691"/>
      <c r="CT35" s="691"/>
      <c r="CU35" s="691"/>
      <c r="CV35" s="691"/>
      <c r="CW35" s="691"/>
      <c r="CX35" s="691"/>
      <c r="CY35" s="692"/>
      <c r="CZ35" s="664">
        <v>3.2</v>
      </c>
      <c r="DA35" s="689"/>
      <c r="DB35" s="689"/>
      <c r="DC35" s="693"/>
      <c r="DD35" s="668">
        <v>122942</v>
      </c>
      <c r="DE35" s="691"/>
      <c r="DF35" s="691"/>
      <c r="DG35" s="691"/>
      <c r="DH35" s="691"/>
      <c r="DI35" s="691"/>
      <c r="DJ35" s="691"/>
      <c r="DK35" s="692"/>
      <c r="DL35" s="668">
        <v>105010</v>
      </c>
      <c r="DM35" s="691"/>
      <c r="DN35" s="691"/>
      <c r="DO35" s="691"/>
      <c r="DP35" s="691"/>
      <c r="DQ35" s="691"/>
      <c r="DR35" s="691"/>
      <c r="DS35" s="691"/>
      <c r="DT35" s="691"/>
      <c r="DU35" s="691"/>
      <c r="DV35" s="692"/>
      <c r="DW35" s="664">
        <v>3.5</v>
      </c>
      <c r="DX35" s="689"/>
      <c r="DY35" s="689"/>
      <c r="DZ35" s="689"/>
      <c r="EA35" s="689"/>
      <c r="EB35" s="689"/>
      <c r="EC35" s="690"/>
    </row>
    <row r="36" spans="2:133" ht="11.25" customHeight="1" x14ac:dyDescent="0.15">
      <c r="B36" s="656" t="s">
        <v>333</v>
      </c>
      <c r="C36" s="657"/>
      <c r="D36" s="657"/>
      <c r="E36" s="657"/>
      <c r="F36" s="657"/>
      <c r="G36" s="657"/>
      <c r="H36" s="657"/>
      <c r="I36" s="657"/>
      <c r="J36" s="657"/>
      <c r="K36" s="657"/>
      <c r="L36" s="657"/>
      <c r="M36" s="657"/>
      <c r="N36" s="657"/>
      <c r="O36" s="657"/>
      <c r="P36" s="657"/>
      <c r="Q36" s="658"/>
      <c r="R36" s="659">
        <v>59984</v>
      </c>
      <c r="S36" s="660"/>
      <c r="T36" s="660"/>
      <c r="U36" s="660"/>
      <c r="V36" s="660"/>
      <c r="W36" s="660"/>
      <c r="X36" s="660"/>
      <c r="Y36" s="661"/>
      <c r="Z36" s="662">
        <v>1.3</v>
      </c>
      <c r="AA36" s="662"/>
      <c r="AB36" s="662"/>
      <c r="AC36" s="662"/>
      <c r="AD36" s="663" t="s">
        <v>180</v>
      </c>
      <c r="AE36" s="663"/>
      <c r="AF36" s="663"/>
      <c r="AG36" s="663"/>
      <c r="AH36" s="663"/>
      <c r="AI36" s="663"/>
      <c r="AJ36" s="663"/>
      <c r="AK36" s="663"/>
      <c r="AL36" s="664" t="s">
        <v>180</v>
      </c>
      <c r="AM36" s="665"/>
      <c r="AN36" s="665"/>
      <c r="AO36" s="666"/>
      <c r="AP36" s="222"/>
      <c r="AQ36" s="725" t="s">
        <v>334</v>
      </c>
      <c r="AR36" s="726"/>
      <c r="AS36" s="726"/>
      <c r="AT36" s="726"/>
      <c r="AU36" s="726"/>
      <c r="AV36" s="726"/>
      <c r="AW36" s="726"/>
      <c r="AX36" s="726"/>
      <c r="AY36" s="727"/>
      <c r="AZ36" s="648">
        <v>291991</v>
      </c>
      <c r="BA36" s="649"/>
      <c r="BB36" s="649"/>
      <c r="BC36" s="649"/>
      <c r="BD36" s="649"/>
      <c r="BE36" s="649"/>
      <c r="BF36" s="721"/>
      <c r="BG36" s="645" t="s">
        <v>335</v>
      </c>
      <c r="BH36" s="646"/>
      <c r="BI36" s="646"/>
      <c r="BJ36" s="646"/>
      <c r="BK36" s="646"/>
      <c r="BL36" s="646"/>
      <c r="BM36" s="646"/>
      <c r="BN36" s="646"/>
      <c r="BO36" s="646"/>
      <c r="BP36" s="646"/>
      <c r="BQ36" s="646"/>
      <c r="BR36" s="646"/>
      <c r="BS36" s="646"/>
      <c r="BT36" s="646"/>
      <c r="BU36" s="647"/>
      <c r="BV36" s="648">
        <v>3622</v>
      </c>
      <c r="BW36" s="649"/>
      <c r="BX36" s="649"/>
      <c r="BY36" s="649"/>
      <c r="BZ36" s="649"/>
      <c r="CA36" s="649"/>
      <c r="CB36" s="721"/>
      <c r="CD36" s="656" t="s">
        <v>336</v>
      </c>
      <c r="CE36" s="657"/>
      <c r="CF36" s="657"/>
      <c r="CG36" s="657"/>
      <c r="CH36" s="657"/>
      <c r="CI36" s="657"/>
      <c r="CJ36" s="657"/>
      <c r="CK36" s="657"/>
      <c r="CL36" s="657"/>
      <c r="CM36" s="657"/>
      <c r="CN36" s="657"/>
      <c r="CO36" s="657"/>
      <c r="CP36" s="657"/>
      <c r="CQ36" s="658"/>
      <c r="CR36" s="659">
        <v>660876</v>
      </c>
      <c r="CS36" s="660"/>
      <c r="CT36" s="660"/>
      <c r="CU36" s="660"/>
      <c r="CV36" s="660"/>
      <c r="CW36" s="660"/>
      <c r="CX36" s="660"/>
      <c r="CY36" s="661"/>
      <c r="CZ36" s="664">
        <v>15.2</v>
      </c>
      <c r="DA36" s="689"/>
      <c r="DB36" s="689"/>
      <c r="DC36" s="693"/>
      <c r="DD36" s="668">
        <v>518438</v>
      </c>
      <c r="DE36" s="660"/>
      <c r="DF36" s="660"/>
      <c r="DG36" s="660"/>
      <c r="DH36" s="660"/>
      <c r="DI36" s="660"/>
      <c r="DJ36" s="660"/>
      <c r="DK36" s="661"/>
      <c r="DL36" s="668">
        <v>429461</v>
      </c>
      <c r="DM36" s="660"/>
      <c r="DN36" s="660"/>
      <c r="DO36" s="660"/>
      <c r="DP36" s="660"/>
      <c r="DQ36" s="660"/>
      <c r="DR36" s="660"/>
      <c r="DS36" s="660"/>
      <c r="DT36" s="660"/>
      <c r="DU36" s="660"/>
      <c r="DV36" s="661"/>
      <c r="DW36" s="664">
        <v>14.4</v>
      </c>
      <c r="DX36" s="689"/>
      <c r="DY36" s="689"/>
      <c r="DZ36" s="689"/>
      <c r="EA36" s="689"/>
      <c r="EB36" s="689"/>
      <c r="EC36" s="690"/>
    </row>
    <row r="37" spans="2:133" ht="11.25" customHeight="1" x14ac:dyDescent="0.15">
      <c r="B37" s="656" t="s">
        <v>337</v>
      </c>
      <c r="C37" s="657"/>
      <c r="D37" s="657"/>
      <c r="E37" s="657"/>
      <c r="F37" s="657"/>
      <c r="G37" s="657"/>
      <c r="H37" s="657"/>
      <c r="I37" s="657"/>
      <c r="J37" s="657"/>
      <c r="K37" s="657"/>
      <c r="L37" s="657"/>
      <c r="M37" s="657"/>
      <c r="N37" s="657"/>
      <c r="O37" s="657"/>
      <c r="P37" s="657"/>
      <c r="Q37" s="658"/>
      <c r="R37" s="659">
        <v>147129</v>
      </c>
      <c r="S37" s="660"/>
      <c r="T37" s="660"/>
      <c r="U37" s="660"/>
      <c r="V37" s="660"/>
      <c r="W37" s="660"/>
      <c r="X37" s="660"/>
      <c r="Y37" s="661"/>
      <c r="Z37" s="662">
        <v>3.3</v>
      </c>
      <c r="AA37" s="662"/>
      <c r="AB37" s="662"/>
      <c r="AC37" s="662"/>
      <c r="AD37" s="663">
        <v>8755</v>
      </c>
      <c r="AE37" s="663"/>
      <c r="AF37" s="663"/>
      <c r="AG37" s="663"/>
      <c r="AH37" s="663"/>
      <c r="AI37" s="663"/>
      <c r="AJ37" s="663"/>
      <c r="AK37" s="663"/>
      <c r="AL37" s="664">
        <v>0.3</v>
      </c>
      <c r="AM37" s="665"/>
      <c r="AN37" s="665"/>
      <c r="AO37" s="666"/>
      <c r="AQ37" s="722" t="s">
        <v>338</v>
      </c>
      <c r="AR37" s="723"/>
      <c r="AS37" s="723"/>
      <c r="AT37" s="723"/>
      <c r="AU37" s="723"/>
      <c r="AV37" s="723"/>
      <c r="AW37" s="723"/>
      <c r="AX37" s="723"/>
      <c r="AY37" s="724"/>
      <c r="AZ37" s="659">
        <v>91802</v>
      </c>
      <c r="BA37" s="660"/>
      <c r="BB37" s="660"/>
      <c r="BC37" s="660"/>
      <c r="BD37" s="691"/>
      <c r="BE37" s="691"/>
      <c r="BF37" s="714"/>
      <c r="BG37" s="656" t="s">
        <v>339</v>
      </c>
      <c r="BH37" s="657"/>
      <c r="BI37" s="657"/>
      <c r="BJ37" s="657"/>
      <c r="BK37" s="657"/>
      <c r="BL37" s="657"/>
      <c r="BM37" s="657"/>
      <c r="BN37" s="657"/>
      <c r="BO37" s="657"/>
      <c r="BP37" s="657"/>
      <c r="BQ37" s="657"/>
      <c r="BR37" s="657"/>
      <c r="BS37" s="657"/>
      <c r="BT37" s="657"/>
      <c r="BU37" s="658"/>
      <c r="BV37" s="659">
        <v>-381</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261443</v>
      </c>
      <c r="CS37" s="691"/>
      <c r="CT37" s="691"/>
      <c r="CU37" s="691"/>
      <c r="CV37" s="691"/>
      <c r="CW37" s="691"/>
      <c r="CX37" s="691"/>
      <c r="CY37" s="692"/>
      <c r="CZ37" s="664">
        <v>6</v>
      </c>
      <c r="DA37" s="689"/>
      <c r="DB37" s="689"/>
      <c r="DC37" s="693"/>
      <c r="DD37" s="668">
        <v>245216</v>
      </c>
      <c r="DE37" s="691"/>
      <c r="DF37" s="691"/>
      <c r="DG37" s="691"/>
      <c r="DH37" s="691"/>
      <c r="DI37" s="691"/>
      <c r="DJ37" s="691"/>
      <c r="DK37" s="692"/>
      <c r="DL37" s="668">
        <v>230043</v>
      </c>
      <c r="DM37" s="691"/>
      <c r="DN37" s="691"/>
      <c r="DO37" s="691"/>
      <c r="DP37" s="691"/>
      <c r="DQ37" s="691"/>
      <c r="DR37" s="691"/>
      <c r="DS37" s="691"/>
      <c r="DT37" s="691"/>
      <c r="DU37" s="691"/>
      <c r="DV37" s="692"/>
      <c r="DW37" s="664">
        <v>7.7</v>
      </c>
      <c r="DX37" s="689"/>
      <c r="DY37" s="689"/>
      <c r="DZ37" s="689"/>
      <c r="EA37" s="689"/>
      <c r="EB37" s="689"/>
      <c r="EC37" s="690"/>
    </row>
    <row r="38" spans="2:133" ht="11.25" customHeight="1" x14ac:dyDescent="0.15">
      <c r="B38" s="656" t="s">
        <v>341</v>
      </c>
      <c r="C38" s="657"/>
      <c r="D38" s="657"/>
      <c r="E38" s="657"/>
      <c r="F38" s="657"/>
      <c r="G38" s="657"/>
      <c r="H38" s="657"/>
      <c r="I38" s="657"/>
      <c r="J38" s="657"/>
      <c r="K38" s="657"/>
      <c r="L38" s="657"/>
      <c r="M38" s="657"/>
      <c r="N38" s="657"/>
      <c r="O38" s="657"/>
      <c r="P38" s="657"/>
      <c r="Q38" s="658"/>
      <c r="R38" s="659">
        <v>308770</v>
      </c>
      <c r="S38" s="660"/>
      <c r="T38" s="660"/>
      <c r="U38" s="660"/>
      <c r="V38" s="660"/>
      <c r="W38" s="660"/>
      <c r="X38" s="660"/>
      <c r="Y38" s="661"/>
      <c r="Z38" s="662">
        <v>6.9</v>
      </c>
      <c r="AA38" s="662"/>
      <c r="AB38" s="662"/>
      <c r="AC38" s="662"/>
      <c r="AD38" s="663" t="s">
        <v>180</v>
      </c>
      <c r="AE38" s="663"/>
      <c r="AF38" s="663"/>
      <c r="AG38" s="663"/>
      <c r="AH38" s="663"/>
      <c r="AI38" s="663"/>
      <c r="AJ38" s="663"/>
      <c r="AK38" s="663"/>
      <c r="AL38" s="664" t="s">
        <v>180</v>
      </c>
      <c r="AM38" s="665"/>
      <c r="AN38" s="665"/>
      <c r="AO38" s="666"/>
      <c r="AQ38" s="722" t="s">
        <v>342</v>
      </c>
      <c r="AR38" s="723"/>
      <c r="AS38" s="723"/>
      <c r="AT38" s="723"/>
      <c r="AU38" s="723"/>
      <c r="AV38" s="723"/>
      <c r="AW38" s="723"/>
      <c r="AX38" s="723"/>
      <c r="AY38" s="724"/>
      <c r="AZ38" s="659">
        <v>76764</v>
      </c>
      <c r="BA38" s="660"/>
      <c r="BB38" s="660"/>
      <c r="BC38" s="660"/>
      <c r="BD38" s="691"/>
      <c r="BE38" s="691"/>
      <c r="BF38" s="714"/>
      <c r="BG38" s="656" t="s">
        <v>343</v>
      </c>
      <c r="BH38" s="657"/>
      <c r="BI38" s="657"/>
      <c r="BJ38" s="657"/>
      <c r="BK38" s="657"/>
      <c r="BL38" s="657"/>
      <c r="BM38" s="657"/>
      <c r="BN38" s="657"/>
      <c r="BO38" s="657"/>
      <c r="BP38" s="657"/>
      <c r="BQ38" s="657"/>
      <c r="BR38" s="657"/>
      <c r="BS38" s="657"/>
      <c r="BT38" s="657"/>
      <c r="BU38" s="658"/>
      <c r="BV38" s="659">
        <v>328</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291991</v>
      </c>
      <c r="CS38" s="660"/>
      <c r="CT38" s="660"/>
      <c r="CU38" s="660"/>
      <c r="CV38" s="660"/>
      <c r="CW38" s="660"/>
      <c r="CX38" s="660"/>
      <c r="CY38" s="661"/>
      <c r="CZ38" s="664">
        <v>6.7</v>
      </c>
      <c r="DA38" s="689"/>
      <c r="DB38" s="689"/>
      <c r="DC38" s="693"/>
      <c r="DD38" s="668">
        <v>269077</v>
      </c>
      <c r="DE38" s="660"/>
      <c r="DF38" s="660"/>
      <c r="DG38" s="660"/>
      <c r="DH38" s="660"/>
      <c r="DI38" s="660"/>
      <c r="DJ38" s="660"/>
      <c r="DK38" s="661"/>
      <c r="DL38" s="668">
        <v>240567</v>
      </c>
      <c r="DM38" s="660"/>
      <c r="DN38" s="660"/>
      <c r="DO38" s="660"/>
      <c r="DP38" s="660"/>
      <c r="DQ38" s="660"/>
      <c r="DR38" s="660"/>
      <c r="DS38" s="660"/>
      <c r="DT38" s="660"/>
      <c r="DU38" s="660"/>
      <c r="DV38" s="661"/>
      <c r="DW38" s="664">
        <v>8.1</v>
      </c>
      <c r="DX38" s="689"/>
      <c r="DY38" s="689"/>
      <c r="DZ38" s="689"/>
      <c r="EA38" s="689"/>
      <c r="EB38" s="689"/>
      <c r="EC38" s="690"/>
    </row>
    <row r="39" spans="2:133" ht="11.25" customHeight="1" x14ac:dyDescent="0.15">
      <c r="B39" s="656" t="s">
        <v>345</v>
      </c>
      <c r="C39" s="657"/>
      <c r="D39" s="657"/>
      <c r="E39" s="657"/>
      <c r="F39" s="657"/>
      <c r="G39" s="657"/>
      <c r="H39" s="657"/>
      <c r="I39" s="657"/>
      <c r="J39" s="657"/>
      <c r="K39" s="657"/>
      <c r="L39" s="657"/>
      <c r="M39" s="657"/>
      <c r="N39" s="657"/>
      <c r="O39" s="657"/>
      <c r="P39" s="657"/>
      <c r="Q39" s="658"/>
      <c r="R39" s="659" t="s">
        <v>180</v>
      </c>
      <c r="S39" s="660"/>
      <c r="T39" s="660"/>
      <c r="U39" s="660"/>
      <c r="V39" s="660"/>
      <c r="W39" s="660"/>
      <c r="X39" s="660"/>
      <c r="Y39" s="661"/>
      <c r="Z39" s="662" t="s">
        <v>180</v>
      </c>
      <c r="AA39" s="662"/>
      <c r="AB39" s="662"/>
      <c r="AC39" s="662"/>
      <c r="AD39" s="663" t="s">
        <v>180</v>
      </c>
      <c r="AE39" s="663"/>
      <c r="AF39" s="663"/>
      <c r="AG39" s="663"/>
      <c r="AH39" s="663"/>
      <c r="AI39" s="663"/>
      <c r="AJ39" s="663"/>
      <c r="AK39" s="663"/>
      <c r="AL39" s="664" t="s">
        <v>251</v>
      </c>
      <c r="AM39" s="665"/>
      <c r="AN39" s="665"/>
      <c r="AO39" s="666"/>
      <c r="AQ39" s="722" t="s">
        <v>346</v>
      </c>
      <c r="AR39" s="723"/>
      <c r="AS39" s="723"/>
      <c r="AT39" s="723"/>
      <c r="AU39" s="723"/>
      <c r="AV39" s="723"/>
      <c r="AW39" s="723"/>
      <c r="AX39" s="723"/>
      <c r="AY39" s="724"/>
      <c r="AZ39" s="659" t="s">
        <v>180</v>
      </c>
      <c r="BA39" s="660"/>
      <c r="BB39" s="660"/>
      <c r="BC39" s="660"/>
      <c r="BD39" s="691"/>
      <c r="BE39" s="691"/>
      <c r="BF39" s="714"/>
      <c r="BG39" s="656" t="s">
        <v>347</v>
      </c>
      <c r="BH39" s="657"/>
      <c r="BI39" s="657"/>
      <c r="BJ39" s="657"/>
      <c r="BK39" s="657"/>
      <c r="BL39" s="657"/>
      <c r="BM39" s="657"/>
      <c r="BN39" s="657"/>
      <c r="BO39" s="657"/>
      <c r="BP39" s="657"/>
      <c r="BQ39" s="657"/>
      <c r="BR39" s="657"/>
      <c r="BS39" s="657"/>
      <c r="BT39" s="657"/>
      <c r="BU39" s="658"/>
      <c r="BV39" s="659">
        <v>531</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176807</v>
      </c>
      <c r="CS39" s="691"/>
      <c r="CT39" s="691"/>
      <c r="CU39" s="691"/>
      <c r="CV39" s="691"/>
      <c r="CW39" s="691"/>
      <c r="CX39" s="691"/>
      <c r="CY39" s="692"/>
      <c r="CZ39" s="664">
        <v>4.0999999999999996</v>
      </c>
      <c r="DA39" s="689"/>
      <c r="DB39" s="689"/>
      <c r="DC39" s="693"/>
      <c r="DD39" s="668">
        <v>91711</v>
      </c>
      <c r="DE39" s="691"/>
      <c r="DF39" s="691"/>
      <c r="DG39" s="691"/>
      <c r="DH39" s="691"/>
      <c r="DI39" s="691"/>
      <c r="DJ39" s="691"/>
      <c r="DK39" s="692"/>
      <c r="DL39" s="668" t="s">
        <v>180</v>
      </c>
      <c r="DM39" s="691"/>
      <c r="DN39" s="691"/>
      <c r="DO39" s="691"/>
      <c r="DP39" s="691"/>
      <c r="DQ39" s="691"/>
      <c r="DR39" s="691"/>
      <c r="DS39" s="691"/>
      <c r="DT39" s="691"/>
      <c r="DU39" s="691"/>
      <c r="DV39" s="692"/>
      <c r="DW39" s="664" t="s">
        <v>251</v>
      </c>
      <c r="DX39" s="689"/>
      <c r="DY39" s="689"/>
      <c r="DZ39" s="689"/>
      <c r="EA39" s="689"/>
      <c r="EB39" s="689"/>
      <c r="EC39" s="690"/>
    </row>
    <row r="40" spans="2:133" ht="11.25" customHeight="1" x14ac:dyDescent="0.15">
      <c r="B40" s="656" t="s">
        <v>349</v>
      </c>
      <c r="C40" s="657"/>
      <c r="D40" s="657"/>
      <c r="E40" s="657"/>
      <c r="F40" s="657"/>
      <c r="G40" s="657"/>
      <c r="H40" s="657"/>
      <c r="I40" s="657"/>
      <c r="J40" s="657"/>
      <c r="K40" s="657"/>
      <c r="L40" s="657"/>
      <c r="M40" s="657"/>
      <c r="N40" s="657"/>
      <c r="O40" s="657"/>
      <c r="P40" s="657"/>
      <c r="Q40" s="658"/>
      <c r="R40" s="659">
        <v>21970</v>
      </c>
      <c r="S40" s="660"/>
      <c r="T40" s="660"/>
      <c r="U40" s="660"/>
      <c r="V40" s="660"/>
      <c r="W40" s="660"/>
      <c r="X40" s="660"/>
      <c r="Y40" s="661"/>
      <c r="Z40" s="662">
        <v>0.5</v>
      </c>
      <c r="AA40" s="662"/>
      <c r="AB40" s="662"/>
      <c r="AC40" s="662"/>
      <c r="AD40" s="663" t="s">
        <v>180</v>
      </c>
      <c r="AE40" s="663"/>
      <c r="AF40" s="663"/>
      <c r="AG40" s="663"/>
      <c r="AH40" s="663"/>
      <c r="AI40" s="663"/>
      <c r="AJ40" s="663"/>
      <c r="AK40" s="663"/>
      <c r="AL40" s="664" t="s">
        <v>180</v>
      </c>
      <c r="AM40" s="665"/>
      <c r="AN40" s="665"/>
      <c r="AO40" s="666"/>
      <c r="AQ40" s="722" t="s">
        <v>350</v>
      </c>
      <c r="AR40" s="723"/>
      <c r="AS40" s="723"/>
      <c r="AT40" s="723"/>
      <c r="AU40" s="723"/>
      <c r="AV40" s="723"/>
      <c r="AW40" s="723"/>
      <c r="AX40" s="723"/>
      <c r="AY40" s="724"/>
      <c r="AZ40" s="659" t="s">
        <v>251</v>
      </c>
      <c r="BA40" s="660"/>
      <c r="BB40" s="660"/>
      <c r="BC40" s="660"/>
      <c r="BD40" s="691"/>
      <c r="BE40" s="691"/>
      <c r="BF40" s="714"/>
      <c r="BG40" s="707" t="s">
        <v>351</v>
      </c>
      <c r="BH40" s="708"/>
      <c r="BI40" s="708"/>
      <c r="BJ40" s="708"/>
      <c r="BK40" s="708"/>
      <c r="BL40" s="223"/>
      <c r="BM40" s="657" t="s">
        <v>352</v>
      </c>
      <c r="BN40" s="657"/>
      <c r="BO40" s="657"/>
      <c r="BP40" s="657"/>
      <c r="BQ40" s="657"/>
      <c r="BR40" s="657"/>
      <c r="BS40" s="657"/>
      <c r="BT40" s="657"/>
      <c r="BU40" s="658"/>
      <c r="BV40" s="659">
        <v>103</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v>3600</v>
      </c>
      <c r="CS40" s="660"/>
      <c r="CT40" s="660"/>
      <c r="CU40" s="660"/>
      <c r="CV40" s="660"/>
      <c r="CW40" s="660"/>
      <c r="CX40" s="660"/>
      <c r="CY40" s="661"/>
      <c r="CZ40" s="664">
        <v>0.1</v>
      </c>
      <c r="DA40" s="689"/>
      <c r="DB40" s="689"/>
      <c r="DC40" s="693"/>
      <c r="DD40" s="668">
        <v>2604</v>
      </c>
      <c r="DE40" s="660"/>
      <c r="DF40" s="660"/>
      <c r="DG40" s="660"/>
      <c r="DH40" s="660"/>
      <c r="DI40" s="660"/>
      <c r="DJ40" s="660"/>
      <c r="DK40" s="661"/>
      <c r="DL40" s="668" t="s">
        <v>180</v>
      </c>
      <c r="DM40" s="660"/>
      <c r="DN40" s="660"/>
      <c r="DO40" s="660"/>
      <c r="DP40" s="660"/>
      <c r="DQ40" s="660"/>
      <c r="DR40" s="660"/>
      <c r="DS40" s="660"/>
      <c r="DT40" s="660"/>
      <c r="DU40" s="660"/>
      <c r="DV40" s="661"/>
      <c r="DW40" s="664" t="s">
        <v>180</v>
      </c>
      <c r="DX40" s="689"/>
      <c r="DY40" s="689"/>
      <c r="DZ40" s="689"/>
      <c r="EA40" s="689"/>
      <c r="EB40" s="689"/>
      <c r="EC40" s="690"/>
    </row>
    <row r="41" spans="2:133" ht="11.25" customHeight="1" x14ac:dyDescent="0.15">
      <c r="B41" s="680" t="s">
        <v>354</v>
      </c>
      <c r="C41" s="681"/>
      <c r="D41" s="681"/>
      <c r="E41" s="681"/>
      <c r="F41" s="681"/>
      <c r="G41" s="681"/>
      <c r="H41" s="681"/>
      <c r="I41" s="681"/>
      <c r="J41" s="681"/>
      <c r="K41" s="681"/>
      <c r="L41" s="681"/>
      <c r="M41" s="681"/>
      <c r="N41" s="681"/>
      <c r="O41" s="681"/>
      <c r="P41" s="681"/>
      <c r="Q41" s="682"/>
      <c r="R41" s="731">
        <v>4459515</v>
      </c>
      <c r="S41" s="732"/>
      <c r="T41" s="732"/>
      <c r="U41" s="732"/>
      <c r="V41" s="732"/>
      <c r="W41" s="732"/>
      <c r="X41" s="732"/>
      <c r="Y41" s="736"/>
      <c r="Z41" s="737">
        <v>100</v>
      </c>
      <c r="AA41" s="737"/>
      <c r="AB41" s="737"/>
      <c r="AC41" s="737"/>
      <c r="AD41" s="738">
        <v>2951969</v>
      </c>
      <c r="AE41" s="738"/>
      <c r="AF41" s="738"/>
      <c r="AG41" s="738"/>
      <c r="AH41" s="738"/>
      <c r="AI41" s="738"/>
      <c r="AJ41" s="738"/>
      <c r="AK41" s="738"/>
      <c r="AL41" s="739">
        <v>100</v>
      </c>
      <c r="AM41" s="719"/>
      <c r="AN41" s="719"/>
      <c r="AO41" s="740"/>
      <c r="AQ41" s="722" t="s">
        <v>355</v>
      </c>
      <c r="AR41" s="723"/>
      <c r="AS41" s="723"/>
      <c r="AT41" s="723"/>
      <c r="AU41" s="723"/>
      <c r="AV41" s="723"/>
      <c r="AW41" s="723"/>
      <c r="AX41" s="723"/>
      <c r="AY41" s="724"/>
      <c r="AZ41" s="659">
        <v>25067</v>
      </c>
      <c r="BA41" s="660"/>
      <c r="BB41" s="660"/>
      <c r="BC41" s="660"/>
      <c r="BD41" s="691"/>
      <c r="BE41" s="691"/>
      <c r="BF41" s="714"/>
      <c r="BG41" s="707"/>
      <c r="BH41" s="708"/>
      <c r="BI41" s="708"/>
      <c r="BJ41" s="708"/>
      <c r="BK41" s="708"/>
      <c r="BL41" s="223"/>
      <c r="BM41" s="657" t="s">
        <v>356</v>
      </c>
      <c r="BN41" s="657"/>
      <c r="BO41" s="657"/>
      <c r="BP41" s="657"/>
      <c r="BQ41" s="657"/>
      <c r="BR41" s="657"/>
      <c r="BS41" s="657"/>
      <c r="BT41" s="657"/>
      <c r="BU41" s="658"/>
      <c r="BV41" s="659" t="s">
        <v>180</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180</v>
      </c>
      <c r="CS41" s="691"/>
      <c r="CT41" s="691"/>
      <c r="CU41" s="691"/>
      <c r="CV41" s="691"/>
      <c r="CW41" s="691"/>
      <c r="CX41" s="691"/>
      <c r="CY41" s="692"/>
      <c r="CZ41" s="664" t="s">
        <v>180</v>
      </c>
      <c r="DA41" s="689"/>
      <c r="DB41" s="689"/>
      <c r="DC41" s="693"/>
      <c r="DD41" s="668" t="s">
        <v>251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358</v>
      </c>
      <c r="AR42" s="729"/>
      <c r="AS42" s="729"/>
      <c r="AT42" s="729"/>
      <c r="AU42" s="729"/>
      <c r="AV42" s="729"/>
      <c r="AW42" s="729"/>
      <c r="AX42" s="729"/>
      <c r="AY42" s="730"/>
      <c r="AZ42" s="731">
        <v>98358</v>
      </c>
      <c r="BA42" s="732"/>
      <c r="BB42" s="732"/>
      <c r="BC42" s="732"/>
      <c r="BD42" s="718"/>
      <c r="BE42" s="718"/>
      <c r="BF42" s="720"/>
      <c r="BG42" s="709"/>
      <c r="BH42" s="710"/>
      <c r="BI42" s="710"/>
      <c r="BJ42" s="710"/>
      <c r="BK42" s="710"/>
      <c r="BL42" s="224"/>
      <c r="BM42" s="681" t="s">
        <v>359</v>
      </c>
      <c r="BN42" s="681"/>
      <c r="BO42" s="681"/>
      <c r="BP42" s="681"/>
      <c r="BQ42" s="681"/>
      <c r="BR42" s="681"/>
      <c r="BS42" s="681"/>
      <c r="BT42" s="681"/>
      <c r="BU42" s="682"/>
      <c r="BV42" s="731">
        <v>343</v>
      </c>
      <c r="BW42" s="732"/>
      <c r="BX42" s="732"/>
      <c r="BY42" s="732"/>
      <c r="BZ42" s="732"/>
      <c r="CA42" s="732"/>
      <c r="CB42" s="741"/>
      <c r="CD42" s="656" t="s">
        <v>360</v>
      </c>
      <c r="CE42" s="657"/>
      <c r="CF42" s="657"/>
      <c r="CG42" s="657"/>
      <c r="CH42" s="657"/>
      <c r="CI42" s="657"/>
      <c r="CJ42" s="657"/>
      <c r="CK42" s="657"/>
      <c r="CL42" s="657"/>
      <c r="CM42" s="657"/>
      <c r="CN42" s="657"/>
      <c r="CO42" s="657"/>
      <c r="CP42" s="657"/>
      <c r="CQ42" s="658"/>
      <c r="CR42" s="659">
        <v>572488</v>
      </c>
      <c r="CS42" s="691"/>
      <c r="CT42" s="691"/>
      <c r="CU42" s="691"/>
      <c r="CV42" s="691"/>
      <c r="CW42" s="691"/>
      <c r="CX42" s="691"/>
      <c r="CY42" s="692"/>
      <c r="CZ42" s="664">
        <v>13.2</v>
      </c>
      <c r="DA42" s="689"/>
      <c r="DB42" s="689"/>
      <c r="DC42" s="693"/>
      <c r="DD42" s="668">
        <v>242330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361</v>
      </c>
      <c r="CD43" s="656" t="s">
        <v>362</v>
      </c>
      <c r="CE43" s="657"/>
      <c r="CF43" s="657"/>
      <c r="CG43" s="657"/>
      <c r="CH43" s="657"/>
      <c r="CI43" s="657"/>
      <c r="CJ43" s="657"/>
      <c r="CK43" s="657"/>
      <c r="CL43" s="657"/>
      <c r="CM43" s="657"/>
      <c r="CN43" s="657"/>
      <c r="CO43" s="657"/>
      <c r="CP43" s="657"/>
      <c r="CQ43" s="658"/>
      <c r="CR43" s="659">
        <v>54458</v>
      </c>
      <c r="CS43" s="691"/>
      <c r="CT43" s="691"/>
      <c r="CU43" s="691"/>
      <c r="CV43" s="691"/>
      <c r="CW43" s="691"/>
      <c r="CX43" s="691"/>
      <c r="CY43" s="692"/>
      <c r="CZ43" s="664">
        <v>1.3</v>
      </c>
      <c r="DA43" s="689"/>
      <c r="DB43" s="689"/>
      <c r="DC43" s="693"/>
      <c r="DD43" s="668">
        <v>54458</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311</v>
      </c>
      <c r="CE44" s="696"/>
      <c r="CF44" s="656" t="s">
        <v>364</v>
      </c>
      <c r="CG44" s="657"/>
      <c r="CH44" s="657"/>
      <c r="CI44" s="657"/>
      <c r="CJ44" s="657"/>
      <c r="CK44" s="657"/>
      <c r="CL44" s="657"/>
      <c r="CM44" s="657"/>
      <c r="CN44" s="657"/>
      <c r="CO44" s="657"/>
      <c r="CP44" s="657"/>
      <c r="CQ44" s="658"/>
      <c r="CR44" s="659">
        <v>567817</v>
      </c>
      <c r="CS44" s="660"/>
      <c r="CT44" s="660"/>
      <c r="CU44" s="660"/>
      <c r="CV44" s="660"/>
      <c r="CW44" s="660"/>
      <c r="CX44" s="660"/>
      <c r="CY44" s="661"/>
      <c r="CZ44" s="664">
        <v>13</v>
      </c>
      <c r="DA44" s="665"/>
      <c r="DB44" s="665"/>
      <c r="DC44" s="671"/>
      <c r="DD44" s="668">
        <v>242066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366</v>
      </c>
      <c r="CG45" s="657"/>
      <c r="CH45" s="657"/>
      <c r="CI45" s="657"/>
      <c r="CJ45" s="657"/>
      <c r="CK45" s="657"/>
      <c r="CL45" s="657"/>
      <c r="CM45" s="657"/>
      <c r="CN45" s="657"/>
      <c r="CO45" s="657"/>
      <c r="CP45" s="657"/>
      <c r="CQ45" s="658"/>
      <c r="CR45" s="659">
        <v>145435</v>
      </c>
      <c r="CS45" s="691"/>
      <c r="CT45" s="691"/>
      <c r="CU45" s="691"/>
      <c r="CV45" s="691"/>
      <c r="CW45" s="691"/>
      <c r="CX45" s="691"/>
      <c r="CY45" s="692"/>
      <c r="CZ45" s="664">
        <v>3.3</v>
      </c>
      <c r="DA45" s="689"/>
      <c r="DB45" s="689"/>
      <c r="DC45" s="693"/>
      <c r="DD45" s="668">
        <v>43010</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367</v>
      </c>
      <c r="CG46" s="657"/>
      <c r="CH46" s="657"/>
      <c r="CI46" s="657"/>
      <c r="CJ46" s="657"/>
      <c r="CK46" s="657"/>
      <c r="CL46" s="657"/>
      <c r="CM46" s="657"/>
      <c r="CN46" s="657"/>
      <c r="CO46" s="657"/>
      <c r="CP46" s="657"/>
      <c r="CQ46" s="658"/>
      <c r="CR46" s="659">
        <v>369196</v>
      </c>
      <c r="CS46" s="660"/>
      <c r="CT46" s="660"/>
      <c r="CU46" s="660"/>
      <c r="CV46" s="660"/>
      <c r="CW46" s="660"/>
      <c r="CX46" s="660"/>
      <c r="CY46" s="661"/>
      <c r="CZ46" s="664">
        <v>8.5</v>
      </c>
      <c r="DA46" s="665"/>
      <c r="DB46" s="665"/>
      <c r="DC46" s="671"/>
      <c r="DD46" s="668">
        <v>193473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368</v>
      </c>
      <c r="CG47" s="657"/>
      <c r="CH47" s="657"/>
      <c r="CI47" s="657"/>
      <c r="CJ47" s="657"/>
      <c r="CK47" s="657"/>
      <c r="CL47" s="657"/>
      <c r="CM47" s="657"/>
      <c r="CN47" s="657"/>
      <c r="CO47" s="657"/>
      <c r="CP47" s="657"/>
      <c r="CQ47" s="658"/>
      <c r="CR47" s="659">
        <v>4671</v>
      </c>
      <c r="CS47" s="691"/>
      <c r="CT47" s="691"/>
      <c r="CU47" s="691"/>
      <c r="CV47" s="691"/>
      <c r="CW47" s="691"/>
      <c r="CX47" s="691"/>
      <c r="CY47" s="692"/>
      <c r="CZ47" s="664">
        <v>0.1</v>
      </c>
      <c r="DA47" s="689"/>
      <c r="DB47" s="689"/>
      <c r="DC47" s="693"/>
      <c r="DD47" s="668">
        <v>264</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369</v>
      </c>
      <c r="CG48" s="657"/>
      <c r="CH48" s="657"/>
      <c r="CI48" s="657"/>
      <c r="CJ48" s="657"/>
      <c r="CK48" s="657"/>
      <c r="CL48" s="657"/>
      <c r="CM48" s="657"/>
      <c r="CN48" s="657"/>
      <c r="CO48" s="657"/>
      <c r="CP48" s="657"/>
      <c r="CQ48" s="658"/>
      <c r="CR48" s="659" t="s">
        <v>180</v>
      </c>
      <c r="CS48" s="660"/>
      <c r="CT48" s="660"/>
      <c r="CU48" s="660"/>
      <c r="CV48" s="660"/>
      <c r="CW48" s="660"/>
      <c r="CX48" s="660"/>
      <c r="CY48" s="661"/>
      <c r="CZ48" s="664" t="s">
        <v>142</v>
      </c>
      <c r="DA48" s="665"/>
      <c r="DB48" s="665"/>
      <c r="DC48" s="671"/>
      <c r="DD48" s="668" t="s">
        <v>180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370</v>
      </c>
      <c r="CE49" s="681"/>
      <c r="CF49" s="681"/>
      <c r="CG49" s="681"/>
      <c r="CH49" s="681"/>
      <c r="CI49" s="681"/>
      <c r="CJ49" s="681"/>
      <c r="CK49" s="681"/>
      <c r="CL49" s="681"/>
      <c r="CM49" s="681"/>
      <c r="CN49" s="681"/>
      <c r="CO49" s="681"/>
      <c r="CP49" s="681"/>
      <c r="CQ49" s="682"/>
      <c r="CR49" s="731">
        <v>4352117</v>
      </c>
      <c r="CS49" s="718"/>
      <c r="CT49" s="718"/>
      <c r="CU49" s="718"/>
      <c r="CV49" s="718"/>
      <c r="CW49" s="718"/>
      <c r="CX49" s="718"/>
      <c r="CY49" s="747"/>
      <c r="CZ49" s="739">
        <v>100</v>
      </c>
      <c r="DA49" s="748"/>
      <c r="DB49" s="748"/>
      <c r="DC49" s="749"/>
      <c r="DD49" s="750">
        <v>3247336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LPPIWv8+1khaP2Lgi8pHX40gsGn2fHaso+Ncrrs4rkDLz3Cz5exl7u5I66szQHoSTq2gz5UmQZrALp80HXbYA==" saltValue="6Shntz2fvRvW/0WmpLUrD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P82"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372</v>
      </c>
      <c r="DK2" s="759"/>
      <c r="DL2" s="759"/>
      <c r="DM2" s="759"/>
      <c r="DN2" s="759"/>
      <c r="DO2" s="760"/>
      <c r="DP2" s="228"/>
      <c r="DQ2" s="758" t="s">
        <v>373</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376</v>
      </c>
      <c r="B5" s="764"/>
      <c r="C5" s="764"/>
      <c r="D5" s="764"/>
      <c r="E5" s="764"/>
      <c r="F5" s="764"/>
      <c r="G5" s="764"/>
      <c r="H5" s="764"/>
      <c r="I5" s="764"/>
      <c r="J5" s="764"/>
      <c r="K5" s="764"/>
      <c r="L5" s="764"/>
      <c r="M5" s="764"/>
      <c r="N5" s="764"/>
      <c r="O5" s="764"/>
      <c r="P5" s="765"/>
      <c r="Q5" s="769" t="s">
        <v>377</v>
      </c>
      <c r="R5" s="770"/>
      <c r="S5" s="770"/>
      <c r="T5" s="770"/>
      <c r="U5" s="771"/>
      <c r="V5" s="769" t="s">
        <v>378</v>
      </c>
      <c r="W5" s="770"/>
      <c r="X5" s="770"/>
      <c r="Y5" s="770"/>
      <c r="Z5" s="771"/>
      <c r="AA5" s="769" t="s">
        <v>379</v>
      </c>
      <c r="AB5" s="770"/>
      <c r="AC5" s="770"/>
      <c r="AD5" s="770"/>
      <c r="AE5" s="770"/>
      <c r="AF5" s="775" t="s">
        <v>380</v>
      </c>
      <c r="AG5" s="770"/>
      <c r="AH5" s="770"/>
      <c r="AI5" s="770"/>
      <c r="AJ5" s="776"/>
      <c r="AK5" s="770" t="s">
        <v>381</v>
      </c>
      <c r="AL5" s="770"/>
      <c r="AM5" s="770"/>
      <c r="AN5" s="770"/>
      <c r="AO5" s="771"/>
      <c r="AP5" s="769" t="s">
        <v>382</v>
      </c>
      <c r="AQ5" s="770"/>
      <c r="AR5" s="770"/>
      <c r="AS5" s="770"/>
      <c r="AT5" s="771"/>
      <c r="AU5" s="769" t="s">
        <v>383</v>
      </c>
      <c r="AV5" s="770"/>
      <c r="AW5" s="770"/>
      <c r="AX5" s="770"/>
      <c r="AY5" s="776"/>
      <c r="AZ5" s="232"/>
      <c r="BA5" s="232"/>
      <c r="BB5" s="232"/>
      <c r="BC5" s="232"/>
      <c r="BD5" s="232"/>
      <c r="BE5" s="233"/>
      <c r="BF5" s="233"/>
      <c r="BG5" s="233"/>
      <c r="BH5" s="233"/>
      <c r="BI5" s="233"/>
      <c r="BJ5" s="233"/>
      <c r="BK5" s="233"/>
      <c r="BL5" s="233"/>
      <c r="BM5" s="233"/>
      <c r="BN5" s="233"/>
      <c r="BO5" s="233"/>
      <c r="BP5" s="233"/>
      <c r="BQ5" s="763" t="s">
        <v>384</v>
      </c>
      <c r="BR5" s="764"/>
      <c r="BS5" s="764"/>
      <c r="BT5" s="764"/>
      <c r="BU5" s="764"/>
      <c r="BV5" s="764"/>
      <c r="BW5" s="764"/>
      <c r="BX5" s="764"/>
      <c r="BY5" s="764"/>
      <c r="BZ5" s="764"/>
      <c r="CA5" s="764"/>
      <c r="CB5" s="764"/>
      <c r="CC5" s="764"/>
      <c r="CD5" s="764"/>
      <c r="CE5" s="764"/>
      <c r="CF5" s="764"/>
      <c r="CG5" s="765"/>
      <c r="CH5" s="769" t="s">
        <v>385</v>
      </c>
      <c r="CI5" s="770"/>
      <c r="CJ5" s="770"/>
      <c r="CK5" s="770"/>
      <c r="CL5" s="771"/>
      <c r="CM5" s="769" t="s">
        <v>386</v>
      </c>
      <c r="CN5" s="770"/>
      <c r="CO5" s="770"/>
      <c r="CP5" s="770"/>
      <c r="CQ5" s="771"/>
      <c r="CR5" s="769" t="s">
        <v>387</v>
      </c>
      <c r="CS5" s="770"/>
      <c r="CT5" s="770"/>
      <c r="CU5" s="770"/>
      <c r="CV5" s="771"/>
      <c r="CW5" s="769" t="s">
        <v>388</v>
      </c>
      <c r="CX5" s="770"/>
      <c r="CY5" s="770"/>
      <c r="CZ5" s="770"/>
      <c r="DA5" s="771"/>
      <c r="DB5" s="769" t="s">
        <v>389</v>
      </c>
      <c r="DC5" s="770"/>
      <c r="DD5" s="770"/>
      <c r="DE5" s="770"/>
      <c r="DF5" s="771"/>
      <c r="DG5" s="799" t="s">
        <v>390</v>
      </c>
      <c r="DH5" s="800"/>
      <c r="DI5" s="800"/>
      <c r="DJ5" s="800"/>
      <c r="DK5" s="801"/>
      <c r="DL5" s="799" t="s">
        <v>391</v>
      </c>
      <c r="DM5" s="800"/>
      <c r="DN5" s="800"/>
      <c r="DO5" s="800"/>
      <c r="DP5" s="801"/>
      <c r="DQ5" s="769" t="s">
        <v>392</v>
      </c>
      <c r="DR5" s="770"/>
      <c r="DS5" s="770"/>
      <c r="DT5" s="770"/>
      <c r="DU5" s="771"/>
      <c r="DV5" s="769" t="s">
        <v>383</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393</v>
      </c>
      <c r="C7" s="786"/>
      <c r="D7" s="786"/>
      <c r="E7" s="786"/>
      <c r="F7" s="786"/>
      <c r="G7" s="786"/>
      <c r="H7" s="786"/>
      <c r="I7" s="786"/>
      <c r="J7" s="786"/>
      <c r="K7" s="786"/>
      <c r="L7" s="786"/>
      <c r="M7" s="786"/>
      <c r="N7" s="786"/>
      <c r="O7" s="786"/>
      <c r="P7" s="787"/>
      <c r="Q7" s="788">
        <v>4412</v>
      </c>
      <c r="R7" s="789"/>
      <c r="S7" s="789"/>
      <c r="T7" s="789"/>
      <c r="U7" s="789"/>
      <c r="V7" s="789">
        <v>4306</v>
      </c>
      <c r="W7" s="789"/>
      <c r="X7" s="789"/>
      <c r="Y7" s="789"/>
      <c r="Z7" s="789"/>
      <c r="AA7" s="789">
        <v>66</v>
      </c>
      <c r="AB7" s="789"/>
      <c r="AC7" s="789"/>
      <c r="AD7" s="789"/>
      <c r="AE7" s="790"/>
      <c r="AF7" s="791">
        <v>66</v>
      </c>
      <c r="AG7" s="792"/>
      <c r="AH7" s="792"/>
      <c r="AI7" s="792"/>
      <c r="AJ7" s="793"/>
      <c r="AK7" s="794"/>
      <c r="AL7" s="795"/>
      <c r="AM7" s="795"/>
      <c r="AN7" s="795"/>
      <c r="AO7" s="795"/>
      <c r="AP7" s="795">
        <v>5399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583</v>
      </c>
      <c r="BT7" s="783"/>
      <c r="BU7" s="783"/>
      <c r="BV7" s="783"/>
      <c r="BW7" s="783"/>
      <c r="BX7" s="783"/>
      <c r="BY7" s="783"/>
      <c r="BZ7" s="783"/>
      <c r="CA7" s="783"/>
      <c r="CB7" s="783"/>
      <c r="CC7" s="783"/>
      <c r="CD7" s="783"/>
      <c r="CE7" s="783"/>
      <c r="CF7" s="783"/>
      <c r="CG7" s="798"/>
      <c r="CH7" s="779">
        <v>6</v>
      </c>
      <c r="CI7" s="780"/>
      <c r="CJ7" s="780"/>
      <c r="CK7" s="780"/>
      <c r="CL7" s="781"/>
      <c r="CM7" s="779">
        <v>32</v>
      </c>
      <c r="CN7" s="780"/>
      <c r="CO7" s="780"/>
      <c r="CP7" s="780"/>
      <c r="CQ7" s="781"/>
      <c r="CR7" s="779">
        <v>23</v>
      </c>
      <c r="CS7" s="780"/>
      <c r="CT7" s="780"/>
      <c r="CU7" s="780"/>
      <c r="CV7" s="781"/>
      <c r="CW7" s="779">
        <v>29</v>
      </c>
      <c r="CX7" s="780"/>
      <c r="CY7" s="780"/>
      <c r="CZ7" s="780"/>
      <c r="DA7" s="781"/>
      <c r="DB7" s="779">
        <v>26</v>
      </c>
      <c r="DC7" s="780"/>
      <c r="DD7" s="780"/>
      <c r="DE7" s="780"/>
      <c r="DF7" s="781"/>
      <c r="DG7" s="779" t="s">
        <v>513</v>
      </c>
      <c r="DH7" s="780"/>
      <c r="DI7" s="780"/>
      <c r="DJ7" s="780"/>
      <c r="DK7" s="781"/>
      <c r="DL7" s="779" t="s">
        <v>513</v>
      </c>
      <c r="DM7" s="780"/>
      <c r="DN7" s="780"/>
      <c r="DO7" s="780"/>
      <c r="DP7" s="781"/>
      <c r="DQ7" s="779" t="s">
        <v>513</v>
      </c>
      <c r="DR7" s="780"/>
      <c r="DS7" s="780"/>
      <c r="DT7" s="780"/>
      <c r="DU7" s="781"/>
      <c r="DV7" s="782"/>
      <c r="DW7" s="783"/>
      <c r="DX7" s="783"/>
      <c r="DY7" s="783"/>
      <c r="DZ7" s="784"/>
      <c r="EA7" s="234"/>
    </row>
    <row r="8" spans="1:131" s="235" customFormat="1" ht="26.25" customHeight="1" x14ac:dyDescent="0.15">
      <c r="A8" s="238">
        <v>2</v>
      </c>
      <c r="B8" s="816" t="s">
        <v>394</v>
      </c>
      <c r="C8" s="817"/>
      <c r="D8" s="817"/>
      <c r="E8" s="817"/>
      <c r="F8" s="817"/>
      <c r="G8" s="817"/>
      <c r="H8" s="817"/>
      <c r="I8" s="817"/>
      <c r="J8" s="817"/>
      <c r="K8" s="817"/>
      <c r="L8" s="817"/>
      <c r="M8" s="817"/>
      <c r="N8" s="817"/>
      <c r="O8" s="817"/>
      <c r="P8" s="818"/>
      <c r="Q8" s="819">
        <v>88</v>
      </c>
      <c r="R8" s="820"/>
      <c r="S8" s="820"/>
      <c r="T8" s="820"/>
      <c r="U8" s="820"/>
      <c r="V8" s="820">
        <v>86</v>
      </c>
      <c r="W8" s="820"/>
      <c r="X8" s="820"/>
      <c r="Y8" s="820"/>
      <c r="Z8" s="820"/>
      <c r="AA8" s="820">
        <v>2</v>
      </c>
      <c r="AB8" s="820"/>
      <c r="AC8" s="820"/>
      <c r="AD8" s="820"/>
      <c r="AE8" s="821"/>
      <c r="AF8" s="822">
        <v>2</v>
      </c>
      <c r="AG8" s="823"/>
      <c r="AH8" s="823"/>
      <c r="AI8" s="823"/>
      <c r="AJ8" s="824"/>
      <c r="AK8" s="805"/>
      <c r="AL8" s="806"/>
      <c r="AM8" s="806"/>
      <c r="AN8" s="806"/>
      <c r="AO8" s="806"/>
      <c r="AP8" s="806">
        <v>5</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396</v>
      </c>
      <c r="B23" s="825" t="s">
        <v>397</v>
      </c>
      <c r="C23" s="826"/>
      <c r="D23" s="826"/>
      <c r="E23" s="826"/>
      <c r="F23" s="826"/>
      <c r="G23" s="826"/>
      <c r="H23" s="826"/>
      <c r="I23" s="826"/>
      <c r="J23" s="826"/>
      <c r="K23" s="826"/>
      <c r="L23" s="826"/>
      <c r="M23" s="826"/>
      <c r="N23" s="826"/>
      <c r="O23" s="826"/>
      <c r="P23" s="827"/>
      <c r="Q23" s="828">
        <f>IF(SUM(Q7:U22)=0,"-",SUM(Q7:U22))</f>
        <v>4500</v>
      </c>
      <c r="R23" s="829"/>
      <c r="S23" s="829"/>
      <c r="T23" s="829"/>
      <c r="U23" s="829"/>
      <c r="V23" s="829">
        <f t="shared" ref="V23" si="0">IF(SUM(V7:Z22)=0,"-",SUM(V7:Z22))</f>
        <v>4392</v>
      </c>
      <c r="W23" s="829"/>
      <c r="X23" s="829"/>
      <c r="Y23" s="829"/>
      <c r="Z23" s="829"/>
      <c r="AA23" s="829">
        <f t="shared" ref="AA23" si="1">IF(SUM(AA7:AE22)=0,"-",SUM(AA7:AE22))</f>
        <v>68</v>
      </c>
      <c r="AB23" s="829"/>
      <c r="AC23" s="829"/>
      <c r="AD23" s="829"/>
      <c r="AE23" s="830"/>
      <c r="AF23" s="831">
        <f t="shared" ref="AF23" si="2">IF(SUM(AF7:AJ22)=0,"-",SUM(AF7:AJ22))</f>
        <v>68</v>
      </c>
      <c r="AG23" s="829"/>
      <c r="AH23" s="829"/>
      <c r="AI23" s="829"/>
      <c r="AJ23" s="832"/>
      <c r="AK23" s="833"/>
      <c r="AL23" s="834"/>
      <c r="AM23" s="834"/>
      <c r="AN23" s="834"/>
      <c r="AO23" s="834"/>
      <c r="AP23" s="829">
        <f t="shared" ref="AP23" si="3">IF(SUM(AP7:AT22)=0,"-",SUM(AP7:AT22))</f>
        <v>5404</v>
      </c>
      <c r="AQ23" s="829"/>
      <c r="AR23" s="829"/>
      <c r="AS23" s="829"/>
      <c r="AT23" s="829"/>
      <c r="AU23" s="845"/>
      <c r="AV23" s="845"/>
      <c r="AW23" s="845"/>
      <c r="AX23" s="845"/>
      <c r="AY23" s="846"/>
      <c r="AZ23" s="847" t="s">
        <v>398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376</v>
      </c>
      <c r="B26" s="764"/>
      <c r="C26" s="764"/>
      <c r="D26" s="764"/>
      <c r="E26" s="764"/>
      <c r="F26" s="764"/>
      <c r="G26" s="764"/>
      <c r="H26" s="764"/>
      <c r="I26" s="764"/>
      <c r="J26" s="764"/>
      <c r="K26" s="764"/>
      <c r="L26" s="764"/>
      <c r="M26" s="764"/>
      <c r="N26" s="764"/>
      <c r="O26" s="764"/>
      <c r="P26" s="765"/>
      <c r="Q26" s="769" t="s">
        <v>401</v>
      </c>
      <c r="R26" s="770"/>
      <c r="S26" s="770"/>
      <c r="T26" s="770"/>
      <c r="U26" s="771"/>
      <c r="V26" s="769" t="s">
        <v>402</v>
      </c>
      <c r="W26" s="770"/>
      <c r="X26" s="770"/>
      <c r="Y26" s="770"/>
      <c r="Z26" s="771"/>
      <c r="AA26" s="769" t="s">
        <v>403</v>
      </c>
      <c r="AB26" s="770"/>
      <c r="AC26" s="770"/>
      <c r="AD26" s="770"/>
      <c r="AE26" s="770"/>
      <c r="AF26" s="850" t="s">
        <v>404</v>
      </c>
      <c r="AG26" s="851"/>
      <c r="AH26" s="851"/>
      <c r="AI26" s="851"/>
      <c r="AJ26" s="852"/>
      <c r="AK26" s="770" t="s">
        <v>405</v>
      </c>
      <c r="AL26" s="770"/>
      <c r="AM26" s="770"/>
      <c r="AN26" s="770"/>
      <c r="AO26" s="771"/>
      <c r="AP26" s="769" t="s">
        <v>406</v>
      </c>
      <c r="AQ26" s="770"/>
      <c r="AR26" s="770"/>
      <c r="AS26" s="770"/>
      <c r="AT26" s="771"/>
      <c r="AU26" s="769" t="s">
        <v>407</v>
      </c>
      <c r="AV26" s="770"/>
      <c r="AW26" s="770"/>
      <c r="AX26" s="770"/>
      <c r="AY26" s="771"/>
      <c r="AZ26" s="769" t="s">
        <v>408</v>
      </c>
      <c r="BA26" s="770"/>
      <c r="BB26" s="770"/>
      <c r="BC26" s="770"/>
      <c r="BD26" s="771"/>
      <c r="BE26" s="769" t="s">
        <v>383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409</v>
      </c>
      <c r="C28" s="786"/>
      <c r="D28" s="786"/>
      <c r="E28" s="786"/>
      <c r="F28" s="786"/>
      <c r="G28" s="786"/>
      <c r="H28" s="786"/>
      <c r="I28" s="786"/>
      <c r="J28" s="786"/>
      <c r="K28" s="786"/>
      <c r="L28" s="786"/>
      <c r="M28" s="786"/>
      <c r="N28" s="786"/>
      <c r="O28" s="786"/>
      <c r="P28" s="787"/>
      <c r="Q28" s="858">
        <v>282</v>
      </c>
      <c r="R28" s="859"/>
      <c r="S28" s="859"/>
      <c r="T28" s="859"/>
      <c r="U28" s="859"/>
      <c r="V28" s="859">
        <v>278</v>
      </c>
      <c r="W28" s="859"/>
      <c r="X28" s="859"/>
      <c r="Y28" s="859"/>
      <c r="Z28" s="859"/>
      <c r="AA28" s="859">
        <v>4</v>
      </c>
      <c r="AB28" s="859"/>
      <c r="AC28" s="859"/>
      <c r="AD28" s="859"/>
      <c r="AE28" s="860"/>
      <c r="AF28" s="861">
        <v>4</v>
      </c>
      <c r="AG28" s="859"/>
      <c r="AH28" s="859"/>
      <c r="AI28" s="859"/>
      <c r="AJ28" s="862"/>
      <c r="AK28" s="863">
        <v>18</v>
      </c>
      <c r="AL28" s="864"/>
      <c r="AM28" s="864"/>
      <c r="AN28" s="864"/>
      <c r="AO28" s="864"/>
      <c r="AP28" s="864" t="s">
        <v>587</v>
      </c>
      <c r="AQ28" s="864"/>
      <c r="AR28" s="864"/>
      <c r="AS28" s="864"/>
      <c r="AT28" s="864"/>
      <c r="AU28" s="864">
        <v>18</v>
      </c>
      <c r="AV28" s="864"/>
      <c r="AW28" s="864"/>
      <c r="AX28" s="864"/>
      <c r="AY28" s="864"/>
      <c r="AZ28" s="865" t="s">
        <v>513</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410</v>
      </c>
      <c r="C29" s="817"/>
      <c r="D29" s="817"/>
      <c r="E29" s="817"/>
      <c r="F29" s="817"/>
      <c r="G29" s="817"/>
      <c r="H29" s="817"/>
      <c r="I29" s="817"/>
      <c r="J29" s="817"/>
      <c r="K29" s="817"/>
      <c r="L29" s="817"/>
      <c r="M29" s="817"/>
      <c r="N29" s="817"/>
      <c r="O29" s="817"/>
      <c r="P29" s="818"/>
      <c r="Q29" s="819">
        <v>280</v>
      </c>
      <c r="R29" s="820"/>
      <c r="S29" s="820"/>
      <c r="T29" s="820"/>
      <c r="U29" s="820"/>
      <c r="V29" s="820">
        <v>274</v>
      </c>
      <c r="W29" s="820"/>
      <c r="X29" s="820"/>
      <c r="Y29" s="820"/>
      <c r="Z29" s="820"/>
      <c r="AA29" s="820">
        <v>6</v>
      </c>
      <c r="AB29" s="820"/>
      <c r="AC29" s="820"/>
      <c r="AD29" s="820"/>
      <c r="AE29" s="821"/>
      <c r="AF29" s="822">
        <v>6</v>
      </c>
      <c r="AG29" s="823"/>
      <c r="AH29" s="823"/>
      <c r="AI29" s="823"/>
      <c r="AJ29" s="824"/>
      <c r="AK29" s="870">
        <v>48</v>
      </c>
      <c r="AL29" s="866"/>
      <c r="AM29" s="866"/>
      <c r="AN29" s="866"/>
      <c r="AO29" s="866"/>
      <c r="AP29" s="866" t="s">
        <v>513</v>
      </c>
      <c r="AQ29" s="866"/>
      <c r="AR29" s="866"/>
      <c r="AS29" s="866"/>
      <c r="AT29" s="866"/>
      <c r="AU29" s="866">
        <v>48</v>
      </c>
      <c r="AV29" s="866"/>
      <c r="AW29" s="866"/>
      <c r="AX29" s="866"/>
      <c r="AY29" s="866"/>
      <c r="AZ29" s="867" t="s">
        <v>513</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411</v>
      </c>
      <c r="C30" s="817"/>
      <c r="D30" s="817"/>
      <c r="E30" s="817"/>
      <c r="F30" s="817"/>
      <c r="G30" s="817"/>
      <c r="H30" s="817"/>
      <c r="I30" s="817"/>
      <c r="J30" s="817"/>
      <c r="K30" s="817"/>
      <c r="L30" s="817"/>
      <c r="M30" s="817"/>
      <c r="N30" s="817"/>
      <c r="O30" s="817"/>
      <c r="P30" s="818"/>
      <c r="Q30" s="819">
        <v>40</v>
      </c>
      <c r="R30" s="820"/>
      <c r="S30" s="820"/>
      <c r="T30" s="820"/>
      <c r="U30" s="820"/>
      <c r="V30" s="820">
        <v>39</v>
      </c>
      <c r="W30" s="820"/>
      <c r="X30" s="820"/>
      <c r="Y30" s="820"/>
      <c r="Z30" s="820"/>
      <c r="AA30" s="820">
        <v>1</v>
      </c>
      <c r="AB30" s="820"/>
      <c r="AC30" s="820"/>
      <c r="AD30" s="820"/>
      <c r="AE30" s="821"/>
      <c r="AF30" s="822">
        <v>1</v>
      </c>
      <c r="AG30" s="823"/>
      <c r="AH30" s="823"/>
      <c r="AI30" s="823"/>
      <c r="AJ30" s="824"/>
      <c r="AK30" s="870">
        <v>18</v>
      </c>
      <c r="AL30" s="866"/>
      <c r="AM30" s="866"/>
      <c r="AN30" s="866"/>
      <c r="AO30" s="866"/>
      <c r="AP30" s="866" t="s">
        <v>513</v>
      </c>
      <c r="AQ30" s="866"/>
      <c r="AR30" s="866"/>
      <c r="AS30" s="866"/>
      <c r="AT30" s="866"/>
      <c r="AU30" s="866">
        <v>18</v>
      </c>
      <c r="AV30" s="866"/>
      <c r="AW30" s="866"/>
      <c r="AX30" s="866"/>
      <c r="AY30" s="866"/>
      <c r="AZ30" s="867" t="s">
        <v>513</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412</v>
      </c>
      <c r="C31" s="817"/>
      <c r="D31" s="817"/>
      <c r="E31" s="817"/>
      <c r="F31" s="817"/>
      <c r="G31" s="817"/>
      <c r="H31" s="817"/>
      <c r="I31" s="817"/>
      <c r="J31" s="817"/>
      <c r="K31" s="817"/>
      <c r="L31" s="817"/>
      <c r="M31" s="817"/>
      <c r="N31" s="817"/>
      <c r="O31" s="817"/>
      <c r="P31" s="818"/>
      <c r="Q31" s="819">
        <v>191</v>
      </c>
      <c r="R31" s="820"/>
      <c r="S31" s="820"/>
      <c r="T31" s="820"/>
      <c r="U31" s="820"/>
      <c r="V31" s="820">
        <v>189</v>
      </c>
      <c r="W31" s="820"/>
      <c r="X31" s="820"/>
      <c r="Y31" s="820"/>
      <c r="Z31" s="820"/>
      <c r="AA31" s="820">
        <v>2</v>
      </c>
      <c r="AB31" s="820"/>
      <c r="AC31" s="820"/>
      <c r="AD31" s="820"/>
      <c r="AE31" s="821"/>
      <c r="AF31" s="822">
        <v>2</v>
      </c>
      <c r="AG31" s="823"/>
      <c r="AH31" s="823"/>
      <c r="AI31" s="823"/>
      <c r="AJ31" s="824"/>
      <c r="AK31" s="870">
        <v>92</v>
      </c>
      <c r="AL31" s="866"/>
      <c r="AM31" s="866"/>
      <c r="AN31" s="866"/>
      <c r="AO31" s="866"/>
      <c r="AP31" s="866">
        <v>780</v>
      </c>
      <c r="AQ31" s="866"/>
      <c r="AR31" s="866"/>
      <c r="AS31" s="866"/>
      <c r="AT31" s="866"/>
      <c r="AU31" s="866">
        <v>92</v>
      </c>
      <c r="AV31" s="866"/>
      <c r="AW31" s="866"/>
      <c r="AX31" s="866"/>
      <c r="AY31" s="866"/>
      <c r="AZ31" s="867" t="s">
        <v>513</v>
      </c>
      <c r="BA31" s="867"/>
      <c r="BB31" s="867"/>
      <c r="BC31" s="867"/>
      <c r="BD31" s="867"/>
      <c r="BE31" s="868" t="s">
        <v>413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414</v>
      </c>
      <c r="C32" s="817"/>
      <c r="D32" s="817"/>
      <c r="E32" s="817"/>
      <c r="F32" s="817"/>
      <c r="G32" s="817"/>
      <c r="H32" s="817"/>
      <c r="I32" s="817"/>
      <c r="J32" s="817"/>
      <c r="K32" s="817"/>
      <c r="L32" s="817"/>
      <c r="M32" s="817"/>
      <c r="N32" s="817"/>
      <c r="O32" s="817"/>
      <c r="P32" s="818"/>
      <c r="Q32" s="819">
        <v>133</v>
      </c>
      <c r="R32" s="820"/>
      <c r="S32" s="820"/>
      <c r="T32" s="820"/>
      <c r="U32" s="820"/>
      <c r="V32" s="820">
        <v>131</v>
      </c>
      <c r="W32" s="820"/>
      <c r="X32" s="820"/>
      <c r="Y32" s="820"/>
      <c r="Z32" s="820"/>
      <c r="AA32" s="820">
        <v>2</v>
      </c>
      <c r="AB32" s="820"/>
      <c r="AC32" s="820"/>
      <c r="AD32" s="820"/>
      <c r="AE32" s="821"/>
      <c r="AF32" s="822">
        <v>2</v>
      </c>
      <c r="AG32" s="823"/>
      <c r="AH32" s="823"/>
      <c r="AI32" s="823"/>
      <c r="AJ32" s="824"/>
      <c r="AK32" s="870">
        <v>60</v>
      </c>
      <c r="AL32" s="866"/>
      <c r="AM32" s="866"/>
      <c r="AN32" s="866"/>
      <c r="AO32" s="866"/>
      <c r="AP32" s="866">
        <v>525</v>
      </c>
      <c r="AQ32" s="866"/>
      <c r="AR32" s="866"/>
      <c r="AS32" s="866"/>
      <c r="AT32" s="866"/>
      <c r="AU32" s="866">
        <v>77</v>
      </c>
      <c r="AV32" s="866"/>
      <c r="AW32" s="866"/>
      <c r="AX32" s="866"/>
      <c r="AY32" s="866"/>
      <c r="AZ32" s="867" t="s">
        <v>513</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1"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396</v>
      </c>
      <c r="B63" s="825" t="s">
        <v>416</v>
      </c>
      <c r="C63" s="826"/>
      <c r="D63" s="826"/>
      <c r="E63" s="826"/>
      <c r="F63" s="826"/>
      <c r="G63" s="826"/>
      <c r="H63" s="826"/>
      <c r="I63" s="826"/>
      <c r="J63" s="826"/>
      <c r="K63" s="826"/>
      <c r="L63" s="826"/>
      <c r="M63" s="826"/>
      <c r="N63" s="826"/>
      <c r="O63" s="826"/>
      <c r="P63" s="827"/>
      <c r="Q63" s="876"/>
      <c r="R63" s="834"/>
      <c r="S63" s="834"/>
      <c r="T63" s="834"/>
      <c r="U63" s="834"/>
      <c r="V63" s="834"/>
      <c r="W63" s="834"/>
      <c r="X63" s="834"/>
      <c r="Y63" s="834"/>
      <c r="Z63" s="834"/>
      <c r="AA63" s="834"/>
      <c r="AB63" s="834"/>
      <c r="AC63" s="834"/>
      <c r="AD63" s="834"/>
      <c r="AE63" s="877"/>
      <c r="AF63" s="878">
        <f>IF(SUM(AF28:AJ62)=0,"-",SUM(AF28:AJ62))</f>
        <v>15</v>
      </c>
      <c r="AG63" s="879"/>
      <c r="AH63" s="879"/>
      <c r="AI63" s="879"/>
      <c r="AJ63" s="880"/>
      <c r="AK63" s="833"/>
      <c r="AL63" s="834"/>
      <c r="AM63" s="834"/>
      <c r="AN63" s="834"/>
      <c r="AO63" s="834"/>
      <c r="AP63" s="829">
        <f>IF(SUM(AP28:AT62)=0,"-",SUM(AP28:AT62))</f>
        <v>1305</v>
      </c>
      <c r="AQ63" s="829"/>
      <c r="AR63" s="829"/>
      <c r="AS63" s="829"/>
      <c r="AT63" s="829"/>
      <c r="AU63" s="829">
        <f>IF(SUM(AU28:AY62)=0,"-",SUM(AU28:AY62))</f>
        <v>253</v>
      </c>
      <c r="AV63" s="829"/>
      <c r="AW63" s="829"/>
      <c r="AX63" s="829"/>
      <c r="AY63" s="829"/>
      <c r="AZ63" s="882"/>
      <c r="BA63" s="882"/>
      <c r="BB63" s="882"/>
      <c r="BC63" s="882"/>
      <c r="BD63" s="882"/>
      <c r="BE63" s="883"/>
      <c r="BF63" s="883"/>
      <c r="BG63" s="883"/>
      <c r="BH63" s="883"/>
      <c r="BI63" s="884"/>
      <c r="BJ63" s="885" t="s">
        <v>398</v>
      </c>
      <c r="BK63" s="886"/>
      <c r="BL63" s="886"/>
      <c r="BM63" s="886"/>
      <c r="BN63" s="887"/>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401</v>
      </c>
      <c r="R66" s="770"/>
      <c r="S66" s="770"/>
      <c r="T66" s="770"/>
      <c r="U66" s="771"/>
      <c r="V66" s="769" t="s">
        <v>419</v>
      </c>
      <c r="W66" s="770"/>
      <c r="X66" s="770"/>
      <c r="Y66" s="770"/>
      <c r="Z66" s="771"/>
      <c r="AA66" s="769" t="s">
        <v>403</v>
      </c>
      <c r="AB66" s="770"/>
      <c r="AC66" s="770"/>
      <c r="AD66" s="770"/>
      <c r="AE66" s="771"/>
      <c r="AF66" s="888" t="s">
        <v>420</v>
      </c>
      <c r="AG66" s="851"/>
      <c r="AH66" s="851"/>
      <c r="AI66" s="851"/>
      <c r="AJ66" s="889"/>
      <c r="AK66" s="769" t="s">
        <v>421</v>
      </c>
      <c r="AL66" s="764"/>
      <c r="AM66" s="764"/>
      <c r="AN66" s="764"/>
      <c r="AO66" s="765"/>
      <c r="AP66" s="769" t="s">
        <v>406</v>
      </c>
      <c r="AQ66" s="770"/>
      <c r="AR66" s="770"/>
      <c r="AS66" s="770"/>
      <c r="AT66" s="771"/>
      <c r="AU66" s="769" t="s">
        <v>422</v>
      </c>
      <c r="AV66" s="770"/>
      <c r="AW66" s="770"/>
      <c r="AX66" s="770"/>
      <c r="AY66" s="771"/>
      <c r="AZ66" s="769" t="s">
        <v>383</v>
      </c>
      <c r="BA66" s="770"/>
      <c r="BB66" s="770"/>
      <c r="BC66" s="770"/>
      <c r="BD66" s="776"/>
      <c r="BE66" s="241"/>
      <c r="BF66" s="241"/>
      <c r="BG66" s="241"/>
      <c r="BH66" s="241"/>
      <c r="BI66" s="241"/>
      <c r="BJ66" s="241"/>
      <c r="BK66" s="241"/>
      <c r="BL66" s="241"/>
      <c r="BM66" s="241"/>
      <c r="BN66" s="241"/>
      <c r="BO66" s="241"/>
      <c r="BP66" s="241"/>
      <c r="BQ66" s="238">
        <v>60</v>
      </c>
      <c r="BR66" s="243"/>
      <c r="BS66" s="893"/>
      <c r="BT66" s="894"/>
      <c r="BU66" s="894"/>
      <c r="BV66" s="894"/>
      <c r="BW66" s="894"/>
      <c r="BX66" s="894"/>
      <c r="BY66" s="894"/>
      <c r="BZ66" s="894"/>
      <c r="CA66" s="894"/>
      <c r="CB66" s="894"/>
      <c r="CC66" s="894"/>
      <c r="CD66" s="894"/>
      <c r="CE66" s="894"/>
      <c r="CF66" s="894"/>
      <c r="CG66" s="899"/>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0"/>
      <c r="AG67" s="854"/>
      <c r="AH67" s="854"/>
      <c r="AI67" s="854"/>
      <c r="AJ67" s="891"/>
      <c r="AK67" s="892"/>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3"/>
      <c r="BT67" s="894"/>
      <c r="BU67" s="894"/>
      <c r="BV67" s="894"/>
      <c r="BW67" s="894"/>
      <c r="BX67" s="894"/>
      <c r="BY67" s="894"/>
      <c r="BZ67" s="894"/>
      <c r="CA67" s="894"/>
      <c r="CB67" s="894"/>
      <c r="CC67" s="894"/>
      <c r="CD67" s="894"/>
      <c r="CE67" s="894"/>
      <c r="CF67" s="894"/>
      <c r="CG67" s="899"/>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230"/>
    </row>
    <row r="68" spans="1:131" ht="26.25" customHeight="1" thickTop="1" x14ac:dyDescent="0.15">
      <c r="A68" s="236">
        <v>1</v>
      </c>
      <c r="B68" s="903" t="s">
        <v>584</v>
      </c>
      <c r="C68" s="904"/>
      <c r="D68" s="904"/>
      <c r="E68" s="904"/>
      <c r="F68" s="904"/>
      <c r="G68" s="904"/>
      <c r="H68" s="904"/>
      <c r="I68" s="904"/>
      <c r="J68" s="904"/>
      <c r="K68" s="904"/>
      <c r="L68" s="904"/>
      <c r="M68" s="904"/>
      <c r="N68" s="904"/>
      <c r="O68" s="904"/>
      <c r="P68" s="905"/>
      <c r="Q68" s="906">
        <v>2289</v>
      </c>
      <c r="R68" s="900"/>
      <c r="S68" s="900"/>
      <c r="T68" s="900"/>
      <c r="U68" s="900"/>
      <c r="V68" s="900">
        <v>2252</v>
      </c>
      <c r="W68" s="900"/>
      <c r="X68" s="900"/>
      <c r="Y68" s="900"/>
      <c r="Z68" s="900"/>
      <c r="AA68" s="900">
        <v>37</v>
      </c>
      <c r="AB68" s="900"/>
      <c r="AC68" s="900"/>
      <c r="AD68" s="900"/>
      <c r="AE68" s="900"/>
      <c r="AF68" s="900">
        <v>37</v>
      </c>
      <c r="AG68" s="900"/>
      <c r="AH68" s="900"/>
      <c r="AI68" s="900"/>
      <c r="AJ68" s="900"/>
      <c r="AK68" s="900" t="s">
        <v>585</v>
      </c>
      <c r="AL68" s="900"/>
      <c r="AM68" s="900"/>
      <c r="AN68" s="900"/>
      <c r="AO68" s="900"/>
      <c r="AP68" s="900">
        <v>437</v>
      </c>
      <c r="AQ68" s="900"/>
      <c r="AR68" s="900"/>
      <c r="AS68" s="900"/>
      <c r="AT68" s="900"/>
      <c r="AU68" s="900">
        <v>38</v>
      </c>
      <c r="AV68" s="900"/>
      <c r="AW68" s="900"/>
      <c r="AX68" s="900"/>
      <c r="AY68" s="900"/>
      <c r="AZ68" s="901"/>
      <c r="BA68" s="901"/>
      <c r="BB68" s="901"/>
      <c r="BC68" s="901"/>
      <c r="BD68" s="902"/>
      <c r="BE68" s="241"/>
      <c r="BF68" s="241"/>
      <c r="BG68" s="241"/>
      <c r="BH68" s="241"/>
      <c r="BI68" s="241"/>
      <c r="BJ68" s="241"/>
      <c r="BK68" s="241"/>
      <c r="BL68" s="241"/>
      <c r="BM68" s="241"/>
      <c r="BN68" s="241"/>
      <c r="BO68" s="241"/>
      <c r="BP68" s="241"/>
      <c r="BQ68" s="238">
        <v>62</v>
      </c>
      <c r="BR68" s="243"/>
      <c r="BS68" s="893"/>
      <c r="BT68" s="894"/>
      <c r="BU68" s="894"/>
      <c r="BV68" s="894"/>
      <c r="BW68" s="894"/>
      <c r="BX68" s="894"/>
      <c r="BY68" s="894"/>
      <c r="BZ68" s="894"/>
      <c r="CA68" s="894"/>
      <c r="CB68" s="894"/>
      <c r="CC68" s="894"/>
      <c r="CD68" s="894"/>
      <c r="CE68" s="894"/>
      <c r="CF68" s="894"/>
      <c r="CG68" s="899"/>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230"/>
    </row>
    <row r="69" spans="1:131" ht="26.25" customHeight="1" x14ac:dyDescent="0.15">
      <c r="A69" s="238">
        <v>2</v>
      </c>
      <c r="B69" s="907" t="s">
        <v>586</v>
      </c>
      <c r="C69" s="908"/>
      <c r="D69" s="908"/>
      <c r="E69" s="908"/>
      <c r="F69" s="908"/>
      <c r="G69" s="908"/>
      <c r="H69" s="908"/>
      <c r="I69" s="908"/>
      <c r="J69" s="908"/>
      <c r="K69" s="908"/>
      <c r="L69" s="908"/>
      <c r="M69" s="908"/>
      <c r="N69" s="908"/>
      <c r="O69" s="908"/>
      <c r="P69" s="909"/>
      <c r="Q69" s="910">
        <v>34</v>
      </c>
      <c r="R69" s="866"/>
      <c r="S69" s="866"/>
      <c r="T69" s="866"/>
      <c r="U69" s="866"/>
      <c r="V69" s="866">
        <v>31</v>
      </c>
      <c r="W69" s="866"/>
      <c r="X69" s="866"/>
      <c r="Y69" s="866"/>
      <c r="Z69" s="866"/>
      <c r="AA69" s="866">
        <v>3</v>
      </c>
      <c r="AB69" s="866"/>
      <c r="AC69" s="866"/>
      <c r="AD69" s="866"/>
      <c r="AE69" s="866"/>
      <c r="AF69" s="866">
        <v>3</v>
      </c>
      <c r="AG69" s="866"/>
      <c r="AH69" s="866"/>
      <c r="AI69" s="866"/>
      <c r="AJ69" s="866"/>
      <c r="AK69" s="866" t="s">
        <v>585</v>
      </c>
      <c r="AL69" s="866"/>
      <c r="AM69" s="866"/>
      <c r="AN69" s="866"/>
      <c r="AO69" s="866"/>
      <c r="AP69" s="866" t="s">
        <v>585</v>
      </c>
      <c r="AQ69" s="866"/>
      <c r="AR69" s="866"/>
      <c r="AS69" s="866"/>
      <c r="AT69" s="866"/>
      <c r="AU69" s="866" t="s">
        <v>585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3"/>
      <c r="BT69" s="894"/>
      <c r="BU69" s="894"/>
      <c r="BV69" s="894"/>
      <c r="BW69" s="894"/>
      <c r="BX69" s="894"/>
      <c r="BY69" s="894"/>
      <c r="BZ69" s="894"/>
      <c r="CA69" s="894"/>
      <c r="CB69" s="894"/>
      <c r="CC69" s="894"/>
      <c r="CD69" s="894"/>
      <c r="CE69" s="894"/>
      <c r="CF69" s="894"/>
      <c r="CG69" s="899"/>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230"/>
    </row>
    <row r="70" spans="1:131" ht="26.25" customHeight="1" x14ac:dyDescent="0.15">
      <c r="A70" s="238">
        <v>3</v>
      </c>
      <c r="B70" s="907"/>
      <c r="C70" s="908"/>
      <c r="D70" s="908"/>
      <c r="E70" s="908"/>
      <c r="F70" s="908"/>
      <c r="G70" s="908"/>
      <c r="H70" s="908"/>
      <c r="I70" s="908"/>
      <c r="J70" s="908"/>
      <c r="K70" s="908"/>
      <c r="L70" s="908"/>
      <c r="M70" s="908"/>
      <c r="N70" s="908"/>
      <c r="O70" s="908"/>
      <c r="P70" s="909"/>
      <c r="Q70" s="910"/>
      <c r="R70" s="866"/>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3"/>
      <c r="BT70" s="894"/>
      <c r="BU70" s="894"/>
      <c r="BV70" s="894"/>
      <c r="BW70" s="894"/>
      <c r="BX70" s="894"/>
      <c r="BY70" s="894"/>
      <c r="BZ70" s="894"/>
      <c r="CA70" s="894"/>
      <c r="CB70" s="894"/>
      <c r="CC70" s="894"/>
      <c r="CD70" s="894"/>
      <c r="CE70" s="894"/>
      <c r="CF70" s="894"/>
      <c r="CG70" s="899"/>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230"/>
    </row>
    <row r="71" spans="1:131" ht="26.25" customHeight="1" x14ac:dyDescent="0.15">
      <c r="A71" s="238">
        <v>4</v>
      </c>
      <c r="B71" s="907"/>
      <c r="C71" s="908"/>
      <c r="D71" s="908"/>
      <c r="E71" s="908"/>
      <c r="F71" s="908"/>
      <c r="G71" s="908"/>
      <c r="H71" s="908"/>
      <c r="I71" s="908"/>
      <c r="J71" s="908"/>
      <c r="K71" s="908"/>
      <c r="L71" s="908"/>
      <c r="M71" s="908"/>
      <c r="N71" s="908"/>
      <c r="O71" s="908"/>
      <c r="P71" s="909"/>
      <c r="Q71" s="910"/>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3"/>
      <c r="BT71" s="894"/>
      <c r="BU71" s="894"/>
      <c r="BV71" s="894"/>
      <c r="BW71" s="894"/>
      <c r="BX71" s="894"/>
      <c r="BY71" s="894"/>
      <c r="BZ71" s="894"/>
      <c r="CA71" s="894"/>
      <c r="CB71" s="894"/>
      <c r="CC71" s="894"/>
      <c r="CD71" s="894"/>
      <c r="CE71" s="894"/>
      <c r="CF71" s="894"/>
      <c r="CG71" s="899"/>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230"/>
    </row>
    <row r="72" spans="1:131" ht="26.25" customHeight="1" x14ac:dyDescent="0.15">
      <c r="A72" s="238">
        <v>5</v>
      </c>
      <c r="B72" s="907"/>
      <c r="C72" s="908"/>
      <c r="D72" s="908"/>
      <c r="E72" s="908"/>
      <c r="F72" s="908"/>
      <c r="G72" s="908"/>
      <c r="H72" s="908"/>
      <c r="I72" s="908"/>
      <c r="J72" s="908"/>
      <c r="K72" s="908"/>
      <c r="L72" s="908"/>
      <c r="M72" s="908"/>
      <c r="N72" s="908"/>
      <c r="O72" s="908"/>
      <c r="P72" s="909"/>
      <c r="Q72" s="910"/>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3"/>
      <c r="BT72" s="894"/>
      <c r="BU72" s="894"/>
      <c r="BV72" s="894"/>
      <c r="BW72" s="894"/>
      <c r="BX72" s="894"/>
      <c r="BY72" s="894"/>
      <c r="BZ72" s="894"/>
      <c r="CA72" s="894"/>
      <c r="CB72" s="894"/>
      <c r="CC72" s="894"/>
      <c r="CD72" s="894"/>
      <c r="CE72" s="894"/>
      <c r="CF72" s="894"/>
      <c r="CG72" s="899"/>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230"/>
    </row>
    <row r="73" spans="1:131" ht="26.25" customHeight="1" x14ac:dyDescent="0.15">
      <c r="A73" s="238">
        <v>6</v>
      </c>
      <c r="B73" s="907"/>
      <c r="C73" s="908"/>
      <c r="D73" s="908"/>
      <c r="E73" s="908"/>
      <c r="F73" s="908"/>
      <c r="G73" s="908"/>
      <c r="H73" s="908"/>
      <c r="I73" s="908"/>
      <c r="J73" s="908"/>
      <c r="K73" s="908"/>
      <c r="L73" s="908"/>
      <c r="M73" s="908"/>
      <c r="N73" s="908"/>
      <c r="O73" s="908"/>
      <c r="P73" s="909"/>
      <c r="Q73" s="910"/>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3"/>
      <c r="BT73" s="894"/>
      <c r="BU73" s="894"/>
      <c r="BV73" s="894"/>
      <c r="BW73" s="894"/>
      <c r="BX73" s="894"/>
      <c r="BY73" s="894"/>
      <c r="BZ73" s="894"/>
      <c r="CA73" s="894"/>
      <c r="CB73" s="894"/>
      <c r="CC73" s="894"/>
      <c r="CD73" s="894"/>
      <c r="CE73" s="894"/>
      <c r="CF73" s="894"/>
      <c r="CG73" s="899"/>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230"/>
    </row>
    <row r="74" spans="1:131" ht="26.25" customHeight="1" x14ac:dyDescent="0.15">
      <c r="A74" s="238">
        <v>7</v>
      </c>
      <c r="B74" s="907"/>
      <c r="C74" s="908"/>
      <c r="D74" s="908"/>
      <c r="E74" s="908"/>
      <c r="F74" s="908"/>
      <c r="G74" s="908"/>
      <c r="H74" s="908"/>
      <c r="I74" s="908"/>
      <c r="J74" s="908"/>
      <c r="K74" s="908"/>
      <c r="L74" s="908"/>
      <c r="M74" s="908"/>
      <c r="N74" s="908"/>
      <c r="O74" s="908"/>
      <c r="P74" s="909"/>
      <c r="Q74" s="910"/>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3"/>
      <c r="BT74" s="894"/>
      <c r="BU74" s="894"/>
      <c r="BV74" s="894"/>
      <c r="BW74" s="894"/>
      <c r="BX74" s="894"/>
      <c r="BY74" s="894"/>
      <c r="BZ74" s="894"/>
      <c r="CA74" s="894"/>
      <c r="CB74" s="894"/>
      <c r="CC74" s="894"/>
      <c r="CD74" s="894"/>
      <c r="CE74" s="894"/>
      <c r="CF74" s="894"/>
      <c r="CG74" s="899"/>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230"/>
    </row>
    <row r="75" spans="1:131" ht="26.25" customHeight="1" x14ac:dyDescent="0.15">
      <c r="A75" s="238">
        <v>8</v>
      </c>
      <c r="B75" s="907"/>
      <c r="C75" s="908"/>
      <c r="D75" s="908"/>
      <c r="E75" s="908"/>
      <c r="F75" s="908"/>
      <c r="G75" s="908"/>
      <c r="H75" s="908"/>
      <c r="I75" s="908"/>
      <c r="J75" s="908"/>
      <c r="K75" s="908"/>
      <c r="L75" s="908"/>
      <c r="M75" s="908"/>
      <c r="N75" s="908"/>
      <c r="O75" s="908"/>
      <c r="P75" s="909"/>
      <c r="Q75" s="911"/>
      <c r="R75" s="912"/>
      <c r="S75" s="912"/>
      <c r="T75" s="912"/>
      <c r="U75" s="870"/>
      <c r="V75" s="913"/>
      <c r="W75" s="912"/>
      <c r="X75" s="912"/>
      <c r="Y75" s="912"/>
      <c r="Z75" s="870"/>
      <c r="AA75" s="913"/>
      <c r="AB75" s="912"/>
      <c r="AC75" s="912"/>
      <c r="AD75" s="912"/>
      <c r="AE75" s="870"/>
      <c r="AF75" s="913"/>
      <c r="AG75" s="912"/>
      <c r="AH75" s="912"/>
      <c r="AI75" s="912"/>
      <c r="AJ75" s="870"/>
      <c r="AK75" s="913"/>
      <c r="AL75" s="912"/>
      <c r="AM75" s="912"/>
      <c r="AN75" s="912"/>
      <c r="AO75" s="870"/>
      <c r="AP75" s="913"/>
      <c r="AQ75" s="912"/>
      <c r="AR75" s="912"/>
      <c r="AS75" s="912"/>
      <c r="AT75" s="870"/>
      <c r="AU75" s="913"/>
      <c r="AV75" s="912"/>
      <c r="AW75" s="912"/>
      <c r="AX75" s="912"/>
      <c r="AY75" s="870"/>
      <c r="AZ75" s="868"/>
      <c r="BA75" s="868"/>
      <c r="BB75" s="868"/>
      <c r="BC75" s="868"/>
      <c r="BD75" s="869"/>
      <c r="BE75" s="241"/>
      <c r="BF75" s="241"/>
      <c r="BG75" s="241"/>
      <c r="BH75" s="241"/>
      <c r="BI75" s="241"/>
      <c r="BJ75" s="241"/>
      <c r="BK75" s="241"/>
      <c r="BL75" s="241"/>
      <c r="BM75" s="241"/>
      <c r="BN75" s="241"/>
      <c r="BO75" s="241"/>
      <c r="BP75" s="241"/>
      <c r="BQ75" s="238">
        <v>69</v>
      </c>
      <c r="BR75" s="243"/>
      <c r="BS75" s="893"/>
      <c r="BT75" s="894"/>
      <c r="BU75" s="894"/>
      <c r="BV75" s="894"/>
      <c r="BW75" s="894"/>
      <c r="BX75" s="894"/>
      <c r="BY75" s="894"/>
      <c r="BZ75" s="894"/>
      <c r="CA75" s="894"/>
      <c r="CB75" s="894"/>
      <c r="CC75" s="894"/>
      <c r="CD75" s="894"/>
      <c r="CE75" s="894"/>
      <c r="CF75" s="894"/>
      <c r="CG75" s="899"/>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230"/>
    </row>
    <row r="76" spans="1:131" ht="26.25" customHeight="1" x14ac:dyDescent="0.15">
      <c r="A76" s="238">
        <v>9</v>
      </c>
      <c r="B76" s="907"/>
      <c r="C76" s="908"/>
      <c r="D76" s="908"/>
      <c r="E76" s="908"/>
      <c r="F76" s="908"/>
      <c r="G76" s="908"/>
      <c r="H76" s="908"/>
      <c r="I76" s="908"/>
      <c r="J76" s="908"/>
      <c r="K76" s="908"/>
      <c r="L76" s="908"/>
      <c r="M76" s="908"/>
      <c r="N76" s="908"/>
      <c r="O76" s="908"/>
      <c r="P76" s="909"/>
      <c r="Q76" s="911"/>
      <c r="R76" s="912"/>
      <c r="S76" s="912"/>
      <c r="T76" s="912"/>
      <c r="U76" s="870"/>
      <c r="V76" s="913"/>
      <c r="W76" s="912"/>
      <c r="X76" s="912"/>
      <c r="Y76" s="912"/>
      <c r="Z76" s="870"/>
      <c r="AA76" s="913"/>
      <c r="AB76" s="912"/>
      <c r="AC76" s="912"/>
      <c r="AD76" s="912"/>
      <c r="AE76" s="870"/>
      <c r="AF76" s="913"/>
      <c r="AG76" s="912"/>
      <c r="AH76" s="912"/>
      <c r="AI76" s="912"/>
      <c r="AJ76" s="870"/>
      <c r="AK76" s="913"/>
      <c r="AL76" s="912"/>
      <c r="AM76" s="912"/>
      <c r="AN76" s="912"/>
      <c r="AO76" s="870"/>
      <c r="AP76" s="913"/>
      <c r="AQ76" s="912"/>
      <c r="AR76" s="912"/>
      <c r="AS76" s="912"/>
      <c r="AT76" s="870"/>
      <c r="AU76" s="913"/>
      <c r="AV76" s="912"/>
      <c r="AW76" s="912"/>
      <c r="AX76" s="912"/>
      <c r="AY76" s="870"/>
      <c r="AZ76" s="868"/>
      <c r="BA76" s="868"/>
      <c r="BB76" s="868"/>
      <c r="BC76" s="868"/>
      <c r="BD76" s="869"/>
      <c r="BE76" s="241"/>
      <c r="BF76" s="241"/>
      <c r="BG76" s="241"/>
      <c r="BH76" s="241"/>
      <c r="BI76" s="241"/>
      <c r="BJ76" s="241"/>
      <c r="BK76" s="241"/>
      <c r="BL76" s="241"/>
      <c r="BM76" s="241"/>
      <c r="BN76" s="241"/>
      <c r="BO76" s="241"/>
      <c r="BP76" s="241"/>
      <c r="BQ76" s="238">
        <v>70</v>
      </c>
      <c r="BR76" s="243"/>
      <c r="BS76" s="893"/>
      <c r="BT76" s="894"/>
      <c r="BU76" s="894"/>
      <c r="BV76" s="894"/>
      <c r="BW76" s="894"/>
      <c r="BX76" s="894"/>
      <c r="BY76" s="894"/>
      <c r="BZ76" s="894"/>
      <c r="CA76" s="894"/>
      <c r="CB76" s="894"/>
      <c r="CC76" s="894"/>
      <c r="CD76" s="894"/>
      <c r="CE76" s="894"/>
      <c r="CF76" s="894"/>
      <c r="CG76" s="899"/>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230"/>
    </row>
    <row r="77" spans="1:131" ht="26.25" customHeight="1" x14ac:dyDescent="0.15">
      <c r="A77" s="238">
        <v>10</v>
      </c>
      <c r="B77" s="907"/>
      <c r="C77" s="908"/>
      <c r="D77" s="908"/>
      <c r="E77" s="908"/>
      <c r="F77" s="908"/>
      <c r="G77" s="908"/>
      <c r="H77" s="908"/>
      <c r="I77" s="908"/>
      <c r="J77" s="908"/>
      <c r="K77" s="908"/>
      <c r="L77" s="908"/>
      <c r="M77" s="908"/>
      <c r="N77" s="908"/>
      <c r="O77" s="908"/>
      <c r="P77" s="909"/>
      <c r="Q77" s="911"/>
      <c r="R77" s="912"/>
      <c r="S77" s="912"/>
      <c r="T77" s="912"/>
      <c r="U77" s="870"/>
      <c r="V77" s="913"/>
      <c r="W77" s="912"/>
      <c r="X77" s="912"/>
      <c r="Y77" s="912"/>
      <c r="Z77" s="870"/>
      <c r="AA77" s="913"/>
      <c r="AB77" s="912"/>
      <c r="AC77" s="912"/>
      <c r="AD77" s="912"/>
      <c r="AE77" s="870"/>
      <c r="AF77" s="913"/>
      <c r="AG77" s="912"/>
      <c r="AH77" s="912"/>
      <c r="AI77" s="912"/>
      <c r="AJ77" s="870"/>
      <c r="AK77" s="913"/>
      <c r="AL77" s="912"/>
      <c r="AM77" s="912"/>
      <c r="AN77" s="912"/>
      <c r="AO77" s="870"/>
      <c r="AP77" s="913"/>
      <c r="AQ77" s="912"/>
      <c r="AR77" s="912"/>
      <c r="AS77" s="912"/>
      <c r="AT77" s="870"/>
      <c r="AU77" s="913"/>
      <c r="AV77" s="912"/>
      <c r="AW77" s="912"/>
      <c r="AX77" s="912"/>
      <c r="AY77" s="870"/>
      <c r="AZ77" s="868"/>
      <c r="BA77" s="868"/>
      <c r="BB77" s="868"/>
      <c r="BC77" s="868"/>
      <c r="BD77" s="869"/>
      <c r="BE77" s="241"/>
      <c r="BF77" s="241"/>
      <c r="BG77" s="241"/>
      <c r="BH77" s="241"/>
      <c r="BI77" s="241"/>
      <c r="BJ77" s="241"/>
      <c r="BK77" s="241"/>
      <c r="BL77" s="241"/>
      <c r="BM77" s="241"/>
      <c r="BN77" s="241"/>
      <c r="BO77" s="241"/>
      <c r="BP77" s="241"/>
      <c r="BQ77" s="238">
        <v>71</v>
      </c>
      <c r="BR77" s="243"/>
      <c r="BS77" s="893"/>
      <c r="BT77" s="894"/>
      <c r="BU77" s="894"/>
      <c r="BV77" s="894"/>
      <c r="BW77" s="894"/>
      <c r="BX77" s="894"/>
      <c r="BY77" s="894"/>
      <c r="BZ77" s="894"/>
      <c r="CA77" s="894"/>
      <c r="CB77" s="894"/>
      <c r="CC77" s="894"/>
      <c r="CD77" s="894"/>
      <c r="CE77" s="894"/>
      <c r="CF77" s="894"/>
      <c r="CG77" s="899"/>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230"/>
    </row>
    <row r="78" spans="1:131" ht="26.25" customHeight="1" x14ac:dyDescent="0.15">
      <c r="A78" s="238">
        <v>11</v>
      </c>
      <c r="B78" s="907"/>
      <c r="C78" s="908"/>
      <c r="D78" s="908"/>
      <c r="E78" s="908"/>
      <c r="F78" s="908"/>
      <c r="G78" s="908"/>
      <c r="H78" s="908"/>
      <c r="I78" s="908"/>
      <c r="J78" s="908"/>
      <c r="K78" s="908"/>
      <c r="L78" s="908"/>
      <c r="M78" s="908"/>
      <c r="N78" s="908"/>
      <c r="O78" s="908"/>
      <c r="P78" s="909"/>
      <c r="Q78" s="910"/>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3"/>
      <c r="BT78" s="894"/>
      <c r="BU78" s="894"/>
      <c r="BV78" s="894"/>
      <c r="BW78" s="894"/>
      <c r="BX78" s="894"/>
      <c r="BY78" s="894"/>
      <c r="BZ78" s="894"/>
      <c r="CA78" s="894"/>
      <c r="CB78" s="894"/>
      <c r="CC78" s="894"/>
      <c r="CD78" s="894"/>
      <c r="CE78" s="894"/>
      <c r="CF78" s="894"/>
      <c r="CG78" s="899"/>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230"/>
    </row>
    <row r="79" spans="1:131" ht="26.25" customHeight="1" x14ac:dyDescent="0.15">
      <c r="A79" s="238">
        <v>12</v>
      </c>
      <c r="B79" s="907"/>
      <c r="C79" s="908"/>
      <c r="D79" s="908"/>
      <c r="E79" s="908"/>
      <c r="F79" s="908"/>
      <c r="G79" s="908"/>
      <c r="H79" s="908"/>
      <c r="I79" s="908"/>
      <c r="J79" s="908"/>
      <c r="K79" s="908"/>
      <c r="L79" s="908"/>
      <c r="M79" s="908"/>
      <c r="N79" s="908"/>
      <c r="O79" s="908"/>
      <c r="P79" s="909"/>
      <c r="Q79" s="910"/>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3"/>
      <c r="BT79" s="894"/>
      <c r="BU79" s="894"/>
      <c r="BV79" s="894"/>
      <c r="BW79" s="894"/>
      <c r="BX79" s="894"/>
      <c r="BY79" s="894"/>
      <c r="BZ79" s="894"/>
      <c r="CA79" s="894"/>
      <c r="CB79" s="894"/>
      <c r="CC79" s="894"/>
      <c r="CD79" s="894"/>
      <c r="CE79" s="894"/>
      <c r="CF79" s="894"/>
      <c r="CG79" s="899"/>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230"/>
    </row>
    <row r="80" spans="1:131" ht="26.25" customHeight="1" x14ac:dyDescent="0.15">
      <c r="A80" s="238">
        <v>13</v>
      </c>
      <c r="B80" s="907"/>
      <c r="C80" s="908"/>
      <c r="D80" s="908"/>
      <c r="E80" s="908"/>
      <c r="F80" s="908"/>
      <c r="G80" s="908"/>
      <c r="H80" s="908"/>
      <c r="I80" s="908"/>
      <c r="J80" s="908"/>
      <c r="K80" s="908"/>
      <c r="L80" s="908"/>
      <c r="M80" s="908"/>
      <c r="N80" s="908"/>
      <c r="O80" s="908"/>
      <c r="P80" s="909"/>
      <c r="Q80" s="910"/>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3"/>
      <c r="BT80" s="894"/>
      <c r="BU80" s="894"/>
      <c r="BV80" s="894"/>
      <c r="BW80" s="894"/>
      <c r="BX80" s="894"/>
      <c r="BY80" s="894"/>
      <c r="BZ80" s="894"/>
      <c r="CA80" s="894"/>
      <c r="CB80" s="894"/>
      <c r="CC80" s="894"/>
      <c r="CD80" s="894"/>
      <c r="CE80" s="894"/>
      <c r="CF80" s="894"/>
      <c r="CG80" s="899"/>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230"/>
    </row>
    <row r="81" spans="1:131" ht="26.25" customHeight="1" x14ac:dyDescent="0.15">
      <c r="A81" s="238">
        <v>14</v>
      </c>
      <c r="B81" s="907"/>
      <c r="C81" s="908"/>
      <c r="D81" s="908"/>
      <c r="E81" s="908"/>
      <c r="F81" s="908"/>
      <c r="G81" s="908"/>
      <c r="H81" s="908"/>
      <c r="I81" s="908"/>
      <c r="J81" s="908"/>
      <c r="K81" s="908"/>
      <c r="L81" s="908"/>
      <c r="M81" s="908"/>
      <c r="N81" s="908"/>
      <c r="O81" s="908"/>
      <c r="P81" s="909"/>
      <c r="Q81" s="910"/>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3"/>
      <c r="BT81" s="894"/>
      <c r="BU81" s="894"/>
      <c r="BV81" s="894"/>
      <c r="BW81" s="894"/>
      <c r="BX81" s="894"/>
      <c r="BY81" s="894"/>
      <c r="BZ81" s="894"/>
      <c r="CA81" s="894"/>
      <c r="CB81" s="894"/>
      <c r="CC81" s="894"/>
      <c r="CD81" s="894"/>
      <c r="CE81" s="894"/>
      <c r="CF81" s="894"/>
      <c r="CG81" s="899"/>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230"/>
    </row>
    <row r="82" spans="1:131" ht="26.25" customHeight="1" x14ac:dyDescent="0.15">
      <c r="A82" s="238">
        <v>15</v>
      </c>
      <c r="B82" s="907"/>
      <c r="C82" s="908"/>
      <c r="D82" s="908"/>
      <c r="E82" s="908"/>
      <c r="F82" s="908"/>
      <c r="G82" s="908"/>
      <c r="H82" s="908"/>
      <c r="I82" s="908"/>
      <c r="J82" s="908"/>
      <c r="K82" s="908"/>
      <c r="L82" s="908"/>
      <c r="M82" s="908"/>
      <c r="N82" s="908"/>
      <c r="O82" s="908"/>
      <c r="P82" s="909"/>
      <c r="Q82" s="910"/>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3"/>
      <c r="BT82" s="894"/>
      <c r="BU82" s="894"/>
      <c r="BV82" s="894"/>
      <c r="BW82" s="894"/>
      <c r="BX82" s="894"/>
      <c r="BY82" s="894"/>
      <c r="BZ82" s="894"/>
      <c r="CA82" s="894"/>
      <c r="CB82" s="894"/>
      <c r="CC82" s="894"/>
      <c r="CD82" s="894"/>
      <c r="CE82" s="894"/>
      <c r="CF82" s="894"/>
      <c r="CG82" s="899"/>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230"/>
    </row>
    <row r="83" spans="1:131" ht="26.25" customHeight="1" x14ac:dyDescent="0.15">
      <c r="A83" s="238">
        <v>16</v>
      </c>
      <c r="B83" s="907"/>
      <c r="C83" s="908"/>
      <c r="D83" s="908"/>
      <c r="E83" s="908"/>
      <c r="F83" s="908"/>
      <c r="G83" s="908"/>
      <c r="H83" s="908"/>
      <c r="I83" s="908"/>
      <c r="J83" s="908"/>
      <c r="K83" s="908"/>
      <c r="L83" s="908"/>
      <c r="M83" s="908"/>
      <c r="N83" s="908"/>
      <c r="O83" s="908"/>
      <c r="P83" s="909"/>
      <c r="Q83" s="910"/>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3"/>
      <c r="BT83" s="894"/>
      <c r="BU83" s="894"/>
      <c r="BV83" s="894"/>
      <c r="BW83" s="894"/>
      <c r="BX83" s="894"/>
      <c r="BY83" s="894"/>
      <c r="BZ83" s="894"/>
      <c r="CA83" s="894"/>
      <c r="CB83" s="894"/>
      <c r="CC83" s="894"/>
      <c r="CD83" s="894"/>
      <c r="CE83" s="894"/>
      <c r="CF83" s="894"/>
      <c r="CG83" s="899"/>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230"/>
    </row>
    <row r="84" spans="1:131" ht="26.25" customHeight="1" x14ac:dyDescent="0.15">
      <c r="A84" s="238">
        <v>17</v>
      </c>
      <c r="B84" s="907"/>
      <c r="C84" s="908"/>
      <c r="D84" s="908"/>
      <c r="E84" s="908"/>
      <c r="F84" s="908"/>
      <c r="G84" s="908"/>
      <c r="H84" s="908"/>
      <c r="I84" s="908"/>
      <c r="J84" s="908"/>
      <c r="K84" s="908"/>
      <c r="L84" s="908"/>
      <c r="M84" s="908"/>
      <c r="N84" s="908"/>
      <c r="O84" s="908"/>
      <c r="P84" s="909"/>
      <c r="Q84" s="910"/>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3"/>
      <c r="BT84" s="894"/>
      <c r="BU84" s="894"/>
      <c r="BV84" s="894"/>
      <c r="BW84" s="894"/>
      <c r="BX84" s="894"/>
      <c r="BY84" s="894"/>
      <c r="BZ84" s="894"/>
      <c r="CA84" s="894"/>
      <c r="CB84" s="894"/>
      <c r="CC84" s="894"/>
      <c r="CD84" s="894"/>
      <c r="CE84" s="894"/>
      <c r="CF84" s="894"/>
      <c r="CG84" s="899"/>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230"/>
    </row>
    <row r="85" spans="1:131" ht="26.25" customHeight="1" x14ac:dyDescent="0.15">
      <c r="A85" s="238">
        <v>18</v>
      </c>
      <c r="B85" s="907"/>
      <c r="C85" s="908"/>
      <c r="D85" s="908"/>
      <c r="E85" s="908"/>
      <c r="F85" s="908"/>
      <c r="G85" s="908"/>
      <c r="H85" s="908"/>
      <c r="I85" s="908"/>
      <c r="J85" s="908"/>
      <c r="K85" s="908"/>
      <c r="L85" s="908"/>
      <c r="M85" s="908"/>
      <c r="N85" s="908"/>
      <c r="O85" s="908"/>
      <c r="P85" s="909"/>
      <c r="Q85" s="910"/>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3"/>
      <c r="BT85" s="894"/>
      <c r="BU85" s="894"/>
      <c r="BV85" s="894"/>
      <c r="BW85" s="894"/>
      <c r="BX85" s="894"/>
      <c r="BY85" s="894"/>
      <c r="BZ85" s="894"/>
      <c r="CA85" s="894"/>
      <c r="CB85" s="894"/>
      <c r="CC85" s="894"/>
      <c r="CD85" s="894"/>
      <c r="CE85" s="894"/>
      <c r="CF85" s="894"/>
      <c r="CG85" s="899"/>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230"/>
    </row>
    <row r="86" spans="1:131" ht="26.25" customHeight="1" x14ac:dyDescent="0.15">
      <c r="A86" s="238">
        <v>19</v>
      </c>
      <c r="B86" s="907"/>
      <c r="C86" s="908"/>
      <c r="D86" s="908"/>
      <c r="E86" s="908"/>
      <c r="F86" s="908"/>
      <c r="G86" s="908"/>
      <c r="H86" s="908"/>
      <c r="I86" s="908"/>
      <c r="J86" s="908"/>
      <c r="K86" s="908"/>
      <c r="L86" s="908"/>
      <c r="M86" s="908"/>
      <c r="N86" s="908"/>
      <c r="O86" s="908"/>
      <c r="P86" s="909"/>
      <c r="Q86" s="910"/>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3"/>
      <c r="BT86" s="894"/>
      <c r="BU86" s="894"/>
      <c r="BV86" s="894"/>
      <c r="BW86" s="894"/>
      <c r="BX86" s="894"/>
      <c r="BY86" s="894"/>
      <c r="BZ86" s="894"/>
      <c r="CA86" s="894"/>
      <c r="CB86" s="894"/>
      <c r="CC86" s="894"/>
      <c r="CD86" s="894"/>
      <c r="CE86" s="894"/>
      <c r="CF86" s="894"/>
      <c r="CG86" s="899"/>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230"/>
    </row>
    <row r="87" spans="1:131" ht="26.25" customHeight="1" x14ac:dyDescent="0.15">
      <c r="A87" s="244">
        <v>20</v>
      </c>
      <c r="B87" s="914"/>
      <c r="C87" s="915"/>
      <c r="D87" s="915"/>
      <c r="E87" s="915"/>
      <c r="F87" s="915"/>
      <c r="G87" s="915"/>
      <c r="H87" s="915"/>
      <c r="I87" s="915"/>
      <c r="J87" s="915"/>
      <c r="K87" s="915"/>
      <c r="L87" s="915"/>
      <c r="M87" s="915"/>
      <c r="N87" s="915"/>
      <c r="O87" s="915"/>
      <c r="P87" s="916"/>
      <c r="Q87" s="917"/>
      <c r="R87" s="918"/>
      <c r="S87" s="918"/>
      <c r="T87" s="918"/>
      <c r="U87" s="918"/>
      <c r="V87" s="918"/>
      <c r="W87" s="918"/>
      <c r="X87" s="918"/>
      <c r="Y87" s="918"/>
      <c r="Z87" s="918"/>
      <c r="AA87" s="918"/>
      <c r="AB87" s="918"/>
      <c r="AC87" s="918"/>
      <c r="AD87" s="918"/>
      <c r="AE87" s="918"/>
      <c r="AF87" s="918"/>
      <c r="AG87" s="918"/>
      <c r="AH87" s="918"/>
      <c r="AI87" s="918"/>
      <c r="AJ87" s="918"/>
      <c r="AK87" s="918"/>
      <c r="AL87" s="918"/>
      <c r="AM87" s="918"/>
      <c r="AN87" s="918"/>
      <c r="AO87" s="918"/>
      <c r="AP87" s="918"/>
      <c r="AQ87" s="918"/>
      <c r="AR87" s="918"/>
      <c r="AS87" s="918"/>
      <c r="AT87" s="918"/>
      <c r="AU87" s="918"/>
      <c r="AV87" s="918"/>
      <c r="AW87" s="918"/>
      <c r="AX87" s="918"/>
      <c r="AY87" s="918"/>
      <c r="AZ87" s="919"/>
      <c r="BA87" s="919"/>
      <c r="BB87" s="919"/>
      <c r="BC87" s="919"/>
      <c r="BD87" s="920"/>
      <c r="BE87" s="241"/>
      <c r="BF87" s="241"/>
      <c r="BG87" s="241"/>
      <c r="BH87" s="241"/>
      <c r="BI87" s="241"/>
      <c r="BJ87" s="241"/>
      <c r="BK87" s="241"/>
      <c r="BL87" s="241"/>
      <c r="BM87" s="241"/>
      <c r="BN87" s="241"/>
      <c r="BO87" s="241"/>
      <c r="BP87" s="241"/>
      <c r="BQ87" s="238">
        <v>81</v>
      </c>
      <c r="BR87" s="243"/>
      <c r="BS87" s="893"/>
      <c r="BT87" s="894"/>
      <c r="BU87" s="894"/>
      <c r="BV87" s="894"/>
      <c r="BW87" s="894"/>
      <c r="BX87" s="894"/>
      <c r="BY87" s="894"/>
      <c r="BZ87" s="894"/>
      <c r="CA87" s="894"/>
      <c r="CB87" s="894"/>
      <c r="CC87" s="894"/>
      <c r="CD87" s="894"/>
      <c r="CE87" s="894"/>
      <c r="CF87" s="894"/>
      <c r="CG87" s="899"/>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230"/>
    </row>
    <row r="88" spans="1:131" ht="26.25" customHeight="1" thickBot="1" x14ac:dyDescent="0.2">
      <c r="A88" s="240" t="s">
        <v>396</v>
      </c>
      <c r="B88" s="825" t="s">
        <v>423</v>
      </c>
      <c r="C88" s="826"/>
      <c r="D88" s="826"/>
      <c r="E88" s="826"/>
      <c r="F88" s="826"/>
      <c r="G88" s="826"/>
      <c r="H88" s="826"/>
      <c r="I88" s="826"/>
      <c r="J88" s="826"/>
      <c r="K88" s="826"/>
      <c r="L88" s="826"/>
      <c r="M88" s="826"/>
      <c r="N88" s="826"/>
      <c r="O88" s="826"/>
      <c r="P88" s="827"/>
      <c r="Q88" s="876"/>
      <c r="R88" s="834"/>
      <c r="S88" s="834"/>
      <c r="T88" s="834"/>
      <c r="U88" s="834"/>
      <c r="V88" s="834"/>
      <c r="W88" s="834"/>
      <c r="X88" s="834"/>
      <c r="Y88" s="834"/>
      <c r="Z88" s="834"/>
      <c r="AA88" s="834"/>
      <c r="AB88" s="834"/>
      <c r="AC88" s="834"/>
      <c r="AD88" s="834"/>
      <c r="AE88" s="834"/>
      <c r="AF88" s="829">
        <f>IF(SUM(AF68:AJ87)=0,"-",SUM(AF68:AJ87))</f>
        <v>40</v>
      </c>
      <c r="AG88" s="829"/>
      <c r="AH88" s="829"/>
      <c r="AI88" s="829"/>
      <c r="AJ88" s="829"/>
      <c r="AK88" s="834"/>
      <c r="AL88" s="834"/>
      <c r="AM88" s="834"/>
      <c r="AN88" s="834"/>
      <c r="AO88" s="834"/>
      <c r="AP88" s="829">
        <f>IF(SUM(AP68:AT87)=0,"-",SUM(AP68:AT87))</f>
        <v>437</v>
      </c>
      <c r="AQ88" s="829"/>
      <c r="AR88" s="829"/>
      <c r="AS88" s="829"/>
      <c r="AT88" s="829"/>
      <c r="AU88" s="829">
        <f>IF(SUM(AU68:AY87)=0,"-",SUM(AU68:AY87))</f>
        <v>38</v>
      </c>
      <c r="AV88" s="829"/>
      <c r="AW88" s="829"/>
      <c r="AX88" s="829"/>
      <c r="AY88" s="829"/>
      <c r="AZ88" s="883"/>
      <c r="BA88" s="883"/>
      <c r="BB88" s="883"/>
      <c r="BC88" s="883"/>
      <c r="BD88" s="884"/>
      <c r="BE88" s="241"/>
      <c r="BF88" s="241"/>
      <c r="BG88" s="241"/>
      <c r="BH88" s="241"/>
      <c r="BI88" s="241"/>
      <c r="BJ88" s="241"/>
      <c r="BK88" s="241"/>
      <c r="BL88" s="241"/>
      <c r="BM88" s="241"/>
      <c r="BN88" s="241"/>
      <c r="BO88" s="241"/>
      <c r="BP88" s="241"/>
      <c r="BQ88" s="238">
        <v>82</v>
      </c>
      <c r="BR88" s="243"/>
      <c r="BS88" s="893"/>
      <c r="BT88" s="894"/>
      <c r="BU88" s="894"/>
      <c r="BV88" s="894"/>
      <c r="BW88" s="894"/>
      <c r="BX88" s="894"/>
      <c r="BY88" s="894"/>
      <c r="BZ88" s="894"/>
      <c r="CA88" s="894"/>
      <c r="CB88" s="894"/>
      <c r="CC88" s="894"/>
      <c r="CD88" s="894"/>
      <c r="CE88" s="894"/>
      <c r="CF88" s="894"/>
      <c r="CG88" s="899"/>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3"/>
      <c r="BT89" s="894"/>
      <c r="BU89" s="894"/>
      <c r="BV89" s="894"/>
      <c r="BW89" s="894"/>
      <c r="BX89" s="894"/>
      <c r="BY89" s="894"/>
      <c r="BZ89" s="894"/>
      <c r="CA89" s="894"/>
      <c r="CB89" s="894"/>
      <c r="CC89" s="894"/>
      <c r="CD89" s="894"/>
      <c r="CE89" s="894"/>
      <c r="CF89" s="894"/>
      <c r="CG89" s="899"/>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3"/>
      <c r="BT90" s="894"/>
      <c r="BU90" s="894"/>
      <c r="BV90" s="894"/>
      <c r="BW90" s="894"/>
      <c r="BX90" s="894"/>
      <c r="BY90" s="894"/>
      <c r="BZ90" s="894"/>
      <c r="CA90" s="894"/>
      <c r="CB90" s="894"/>
      <c r="CC90" s="894"/>
      <c r="CD90" s="894"/>
      <c r="CE90" s="894"/>
      <c r="CF90" s="894"/>
      <c r="CG90" s="899"/>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3"/>
      <c r="BT91" s="894"/>
      <c r="BU91" s="894"/>
      <c r="BV91" s="894"/>
      <c r="BW91" s="894"/>
      <c r="BX91" s="894"/>
      <c r="BY91" s="894"/>
      <c r="BZ91" s="894"/>
      <c r="CA91" s="894"/>
      <c r="CB91" s="894"/>
      <c r="CC91" s="894"/>
      <c r="CD91" s="894"/>
      <c r="CE91" s="894"/>
      <c r="CF91" s="894"/>
      <c r="CG91" s="899"/>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3"/>
      <c r="BT92" s="894"/>
      <c r="BU92" s="894"/>
      <c r="BV92" s="894"/>
      <c r="BW92" s="894"/>
      <c r="BX92" s="894"/>
      <c r="BY92" s="894"/>
      <c r="BZ92" s="894"/>
      <c r="CA92" s="894"/>
      <c r="CB92" s="894"/>
      <c r="CC92" s="894"/>
      <c r="CD92" s="894"/>
      <c r="CE92" s="894"/>
      <c r="CF92" s="894"/>
      <c r="CG92" s="899"/>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3"/>
      <c r="BT93" s="894"/>
      <c r="BU93" s="894"/>
      <c r="BV93" s="894"/>
      <c r="BW93" s="894"/>
      <c r="BX93" s="894"/>
      <c r="BY93" s="894"/>
      <c r="BZ93" s="894"/>
      <c r="CA93" s="894"/>
      <c r="CB93" s="894"/>
      <c r="CC93" s="894"/>
      <c r="CD93" s="894"/>
      <c r="CE93" s="894"/>
      <c r="CF93" s="894"/>
      <c r="CG93" s="899"/>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3"/>
      <c r="BT94" s="894"/>
      <c r="BU94" s="894"/>
      <c r="BV94" s="894"/>
      <c r="BW94" s="894"/>
      <c r="BX94" s="894"/>
      <c r="BY94" s="894"/>
      <c r="BZ94" s="894"/>
      <c r="CA94" s="894"/>
      <c r="CB94" s="894"/>
      <c r="CC94" s="894"/>
      <c r="CD94" s="894"/>
      <c r="CE94" s="894"/>
      <c r="CF94" s="894"/>
      <c r="CG94" s="899"/>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3"/>
      <c r="BT95" s="894"/>
      <c r="BU95" s="894"/>
      <c r="BV95" s="894"/>
      <c r="BW95" s="894"/>
      <c r="BX95" s="894"/>
      <c r="BY95" s="894"/>
      <c r="BZ95" s="894"/>
      <c r="CA95" s="894"/>
      <c r="CB95" s="894"/>
      <c r="CC95" s="894"/>
      <c r="CD95" s="894"/>
      <c r="CE95" s="894"/>
      <c r="CF95" s="894"/>
      <c r="CG95" s="899"/>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3"/>
      <c r="BT96" s="894"/>
      <c r="BU96" s="894"/>
      <c r="BV96" s="894"/>
      <c r="BW96" s="894"/>
      <c r="BX96" s="894"/>
      <c r="BY96" s="894"/>
      <c r="BZ96" s="894"/>
      <c r="CA96" s="894"/>
      <c r="CB96" s="894"/>
      <c r="CC96" s="894"/>
      <c r="CD96" s="894"/>
      <c r="CE96" s="894"/>
      <c r="CF96" s="894"/>
      <c r="CG96" s="899"/>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3"/>
      <c r="BT97" s="894"/>
      <c r="BU97" s="894"/>
      <c r="BV97" s="894"/>
      <c r="BW97" s="894"/>
      <c r="BX97" s="894"/>
      <c r="BY97" s="894"/>
      <c r="BZ97" s="894"/>
      <c r="CA97" s="894"/>
      <c r="CB97" s="894"/>
      <c r="CC97" s="894"/>
      <c r="CD97" s="894"/>
      <c r="CE97" s="894"/>
      <c r="CF97" s="894"/>
      <c r="CG97" s="899"/>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3"/>
      <c r="BT98" s="894"/>
      <c r="BU98" s="894"/>
      <c r="BV98" s="894"/>
      <c r="BW98" s="894"/>
      <c r="BX98" s="894"/>
      <c r="BY98" s="894"/>
      <c r="BZ98" s="894"/>
      <c r="CA98" s="894"/>
      <c r="CB98" s="894"/>
      <c r="CC98" s="894"/>
      <c r="CD98" s="894"/>
      <c r="CE98" s="894"/>
      <c r="CF98" s="894"/>
      <c r="CG98" s="899"/>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3"/>
      <c r="BT99" s="894"/>
      <c r="BU99" s="894"/>
      <c r="BV99" s="894"/>
      <c r="BW99" s="894"/>
      <c r="BX99" s="894"/>
      <c r="BY99" s="894"/>
      <c r="BZ99" s="894"/>
      <c r="CA99" s="894"/>
      <c r="CB99" s="894"/>
      <c r="CC99" s="894"/>
      <c r="CD99" s="894"/>
      <c r="CE99" s="894"/>
      <c r="CF99" s="894"/>
      <c r="CG99" s="899"/>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3"/>
      <c r="BT100" s="894"/>
      <c r="BU100" s="894"/>
      <c r="BV100" s="894"/>
      <c r="BW100" s="894"/>
      <c r="BX100" s="894"/>
      <c r="BY100" s="894"/>
      <c r="BZ100" s="894"/>
      <c r="CA100" s="894"/>
      <c r="CB100" s="894"/>
      <c r="CC100" s="894"/>
      <c r="CD100" s="894"/>
      <c r="CE100" s="894"/>
      <c r="CF100" s="894"/>
      <c r="CG100" s="899"/>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3"/>
      <c r="BT101" s="894"/>
      <c r="BU101" s="894"/>
      <c r="BV101" s="894"/>
      <c r="BW101" s="894"/>
      <c r="BX101" s="894"/>
      <c r="BY101" s="894"/>
      <c r="BZ101" s="894"/>
      <c r="CA101" s="894"/>
      <c r="CB101" s="894"/>
      <c r="CC101" s="894"/>
      <c r="CD101" s="894"/>
      <c r="CE101" s="894"/>
      <c r="CF101" s="894"/>
      <c r="CG101" s="899"/>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424</v>
      </c>
      <c r="BS102" s="826"/>
      <c r="BT102" s="826"/>
      <c r="BU102" s="826"/>
      <c r="BV102" s="826"/>
      <c r="BW102" s="826"/>
      <c r="BX102" s="826"/>
      <c r="BY102" s="826"/>
      <c r="BZ102" s="826"/>
      <c r="CA102" s="826"/>
      <c r="CB102" s="826"/>
      <c r="CC102" s="826"/>
      <c r="CD102" s="826"/>
      <c r="CE102" s="826"/>
      <c r="CF102" s="826"/>
      <c r="CG102" s="827"/>
      <c r="CH102" s="921"/>
      <c r="CI102" s="922"/>
      <c r="CJ102" s="922"/>
      <c r="CK102" s="922"/>
      <c r="CL102" s="923"/>
      <c r="CM102" s="921"/>
      <c r="CN102" s="922"/>
      <c r="CO102" s="922"/>
      <c r="CP102" s="922"/>
      <c r="CQ102" s="923"/>
      <c r="CR102" s="829">
        <f>IF(SUM(CR7:CV101)=0,"-",SUM(CR7:CV101))</f>
        <v>23</v>
      </c>
      <c r="CS102" s="829"/>
      <c r="CT102" s="829"/>
      <c r="CU102" s="829"/>
      <c r="CV102" s="829"/>
      <c r="CW102" s="924">
        <f t="shared" ref="CW102" si="4">IF(SUM(CW7:DA101)=0,"-",SUM(CW7:DA101))</f>
        <v>29</v>
      </c>
      <c r="CX102" s="879"/>
      <c r="CY102" s="879"/>
      <c r="CZ102" s="879"/>
      <c r="DA102" s="925"/>
      <c r="DB102" s="924">
        <f t="shared" ref="DB102" si="5">IF(SUM(DB7:DF101)=0,"-",SUM(DB7:DF101))</f>
        <v>26</v>
      </c>
      <c r="DC102" s="879"/>
      <c r="DD102" s="879"/>
      <c r="DE102" s="879"/>
      <c r="DF102" s="925"/>
      <c r="DG102" s="924" t="str">
        <f t="shared" ref="DG102" si="6">IF(SUM(DG7:DK101)=0,"-",SUM(DG7:DK101))</f>
        <v>-</v>
      </c>
      <c r="DH102" s="879"/>
      <c r="DI102" s="879"/>
      <c r="DJ102" s="879"/>
      <c r="DK102" s="925"/>
      <c r="DL102" s="924" t="str">
        <f t="shared" ref="DL102" si="7">IF(SUM(DL7:DP101)=0,"-",SUM(DL7:DP101))</f>
        <v>-</v>
      </c>
      <c r="DM102" s="879"/>
      <c r="DN102" s="879"/>
      <c r="DO102" s="879"/>
      <c r="DP102" s="925"/>
      <c r="DQ102" s="924" t="str">
        <f t="shared" ref="DQ102" si="8">IF(SUM(DQ7:DU101)=0,"-",SUM(DQ7:DU101))</f>
        <v>-</v>
      </c>
      <c r="DR102" s="879"/>
      <c r="DS102" s="879"/>
      <c r="DT102" s="879"/>
      <c r="DU102" s="925"/>
      <c r="DV102" s="825"/>
      <c r="DW102" s="826"/>
      <c r="DX102" s="826"/>
      <c r="DY102" s="826"/>
      <c r="DZ102" s="948"/>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9" t="s">
        <v>425</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0" t="s">
        <v>426</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1" t="s">
        <v>429</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430</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30" customFormat="1" ht="26.25" customHeight="1" x14ac:dyDescent="0.15">
      <c r="A109" s="946" t="s">
        <v>431</v>
      </c>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8"/>
      <c r="AA109" s="926" t="s">
        <v>432</v>
      </c>
      <c r="AB109" s="927"/>
      <c r="AC109" s="927"/>
      <c r="AD109" s="927"/>
      <c r="AE109" s="928"/>
      <c r="AF109" s="926" t="s">
        <v>433</v>
      </c>
      <c r="AG109" s="927"/>
      <c r="AH109" s="927"/>
      <c r="AI109" s="927"/>
      <c r="AJ109" s="928"/>
      <c r="AK109" s="926" t="s">
        <v>313</v>
      </c>
      <c r="AL109" s="927"/>
      <c r="AM109" s="927"/>
      <c r="AN109" s="927"/>
      <c r="AO109" s="928"/>
      <c r="AP109" s="926" t="s">
        <v>434</v>
      </c>
      <c r="AQ109" s="927"/>
      <c r="AR109" s="927"/>
      <c r="AS109" s="927"/>
      <c r="AT109" s="929"/>
      <c r="AU109" s="946" t="s">
        <v>431</v>
      </c>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8"/>
      <c r="BQ109" s="926" t="s">
        <v>432</v>
      </c>
      <c r="BR109" s="927"/>
      <c r="BS109" s="927"/>
      <c r="BT109" s="927"/>
      <c r="BU109" s="928"/>
      <c r="BV109" s="926" t="s">
        <v>433</v>
      </c>
      <c r="BW109" s="927"/>
      <c r="BX109" s="927"/>
      <c r="BY109" s="927"/>
      <c r="BZ109" s="928"/>
      <c r="CA109" s="926" t="s">
        <v>313</v>
      </c>
      <c r="CB109" s="927"/>
      <c r="CC109" s="927"/>
      <c r="CD109" s="927"/>
      <c r="CE109" s="928"/>
      <c r="CF109" s="947" t="s">
        <v>434</v>
      </c>
      <c r="CG109" s="947"/>
      <c r="CH109" s="947"/>
      <c r="CI109" s="947"/>
      <c r="CJ109" s="947"/>
      <c r="CK109" s="926" t="s">
        <v>435</v>
      </c>
      <c r="CL109" s="927"/>
      <c r="CM109" s="927"/>
      <c r="CN109" s="927"/>
      <c r="CO109" s="927"/>
      <c r="CP109" s="927"/>
      <c r="CQ109" s="927"/>
      <c r="CR109" s="927"/>
      <c r="CS109" s="927"/>
      <c r="CT109" s="927"/>
      <c r="CU109" s="927"/>
      <c r="CV109" s="927"/>
      <c r="CW109" s="927"/>
      <c r="CX109" s="927"/>
      <c r="CY109" s="927"/>
      <c r="CZ109" s="927"/>
      <c r="DA109" s="927"/>
      <c r="DB109" s="927"/>
      <c r="DC109" s="927"/>
      <c r="DD109" s="927"/>
      <c r="DE109" s="927"/>
      <c r="DF109" s="928"/>
      <c r="DG109" s="926" t="s">
        <v>432</v>
      </c>
      <c r="DH109" s="927"/>
      <c r="DI109" s="927"/>
      <c r="DJ109" s="927"/>
      <c r="DK109" s="928"/>
      <c r="DL109" s="926" t="s">
        <v>433</v>
      </c>
      <c r="DM109" s="927"/>
      <c r="DN109" s="927"/>
      <c r="DO109" s="927"/>
      <c r="DP109" s="928"/>
      <c r="DQ109" s="926" t="s">
        <v>313</v>
      </c>
      <c r="DR109" s="927"/>
      <c r="DS109" s="927"/>
      <c r="DT109" s="927"/>
      <c r="DU109" s="928"/>
      <c r="DV109" s="926" t="s">
        <v>434</v>
      </c>
      <c r="DW109" s="927"/>
      <c r="DX109" s="927"/>
      <c r="DY109" s="927"/>
      <c r="DZ109" s="929"/>
    </row>
    <row r="110" spans="1:131" s="230" customFormat="1" ht="26.25" customHeight="1" x14ac:dyDescent="0.15">
      <c r="A110" s="930" t="s">
        <v>436</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2"/>
      <c r="AA110" s="933">
        <v>778057</v>
      </c>
      <c r="AB110" s="934"/>
      <c r="AC110" s="934"/>
      <c r="AD110" s="934"/>
      <c r="AE110" s="935"/>
      <c r="AF110" s="936">
        <v>785678</v>
      </c>
      <c r="AG110" s="934"/>
      <c r="AH110" s="934"/>
      <c r="AI110" s="934"/>
      <c r="AJ110" s="935"/>
      <c r="AK110" s="936">
        <v>721424</v>
      </c>
      <c r="AL110" s="934"/>
      <c r="AM110" s="934"/>
      <c r="AN110" s="934"/>
      <c r="AO110" s="935"/>
      <c r="AP110" s="937">
        <v>30.6</v>
      </c>
      <c r="AQ110" s="938"/>
      <c r="AR110" s="938"/>
      <c r="AS110" s="938"/>
      <c r="AT110" s="939"/>
      <c r="AU110" s="940" t="s">
        <v>75</v>
      </c>
      <c r="AV110" s="941"/>
      <c r="AW110" s="941"/>
      <c r="AX110" s="941"/>
      <c r="AY110" s="941"/>
      <c r="AZ110" s="963" t="s">
        <v>437</v>
      </c>
      <c r="BA110" s="931"/>
      <c r="BB110" s="931"/>
      <c r="BC110" s="931"/>
      <c r="BD110" s="931"/>
      <c r="BE110" s="931"/>
      <c r="BF110" s="931"/>
      <c r="BG110" s="931"/>
      <c r="BH110" s="931"/>
      <c r="BI110" s="931"/>
      <c r="BJ110" s="931"/>
      <c r="BK110" s="931"/>
      <c r="BL110" s="931"/>
      <c r="BM110" s="931"/>
      <c r="BN110" s="931"/>
      <c r="BO110" s="931"/>
      <c r="BP110" s="932"/>
      <c r="BQ110" s="964">
        <v>5408360</v>
      </c>
      <c r="BR110" s="965"/>
      <c r="BS110" s="965"/>
      <c r="BT110" s="965"/>
      <c r="BU110" s="965"/>
      <c r="BV110" s="965">
        <v>5797319</v>
      </c>
      <c r="BW110" s="965"/>
      <c r="BX110" s="965"/>
      <c r="BY110" s="965"/>
      <c r="BZ110" s="965"/>
      <c r="CA110" s="965">
        <v>5403949</v>
      </c>
      <c r="CB110" s="965"/>
      <c r="CC110" s="965"/>
      <c r="CD110" s="965"/>
      <c r="CE110" s="965"/>
      <c r="CF110" s="978">
        <v>228.9</v>
      </c>
      <c r="CG110" s="979"/>
      <c r="CH110" s="979"/>
      <c r="CI110" s="979"/>
      <c r="CJ110" s="979"/>
      <c r="CK110" s="980" t="s">
        <v>438</v>
      </c>
      <c r="CL110" s="981"/>
      <c r="CM110" s="963" t="s">
        <v>439</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64" t="s">
        <v>180</v>
      </c>
      <c r="DH110" s="965"/>
      <c r="DI110" s="965"/>
      <c r="DJ110" s="965"/>
      <c r="DK110" s="965"/>
      <c r="DL110" s="965" t="s">
        <v>398</v>
      </c>
      <c r="DM110" s="965"/>
      <c r="DN110" s="965"/>
      <c r="DO110" s="965"/>
      <c r="DP110" s="965"/>
      <c r="DQ110" s="965" t="s">
        <v>398</v>
      </c>
      <c r="DR110" s="965"/>
      <c r="DS110" s="965"/>
      <c r="DT110" s="965"/>
      <c r="DU110" s="965"/>
      <c r="DV110" s="966" t="s">
        <v>180</v>
      </c>
      <c r="DW110" s="966"/>
      <c r="DX110" s="966"/>
      <c r="DY110" s="966"/>
      <c r="DZ110" s="967"/>
    </row>
    <row r="111" spans="1:131" s="230" customFormat="1" ht="26.25" customHeight="1" x14ac:dyDescent="0.15">
      <c r="A111" s="968" t="s">
        <v>440</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71" t="s">
        <v>180</v>
      </c>
      <c r="AB111" s="972"/>
      <c r="AC111" s="972"/>
      <c r="AD111" s="972"/>
      <c r="AE111" s="973"/>
      <c r="AF111" s="974" t="s">
        <v>398</v>
      </c>
      <c r="AG111" s="972"/>
      <c r="AH111" s="972"/>
      <c r="AI111" s="972"/>
      <c r="AJ111" s="973"/>
      <c r="AK111" s="974" t="s">
        <v>398</v>
      </c>
      <c r="AL111" s="972"/>
      <c r="AM111" s="972"/>
      <c r="AN111" s="972"/>
      <c r="AO111" s="973"/>
      <c r="AP111" s="975" t="s">
        <v>398</v>
      </c>
      <c r="AQ111" s="976"/>
      <c r="AR111" s="976"/>
      <c r="AS111" s="976"/>
      <c r="AT111" s="977"/>
      <c r="AU111" s="942"/>
      <c r="AV111" s="943"/>
      <c r="AW111" s="943"/>
      <c r="AX111" s="943"/>
      <c r="AY111" s="943"/>
      <c r="AZ111" s="956" t="s">
        <v>441</v>
      </c>
      <c r="BA111" s="957"/>
      <c r="BB111" s="957"/>
      <c r="BC111" s="957"/>
      <c r="BD111" s="957"/>
      <c r="BE111" s="957"/>
      <c r="BF111" s="957"/>
      <c r="BG111" s="957"/>
      <c r="BH111" s="957"/>
      <c r="BI111" s="957"/>
      <c r="BJ111" s="957"/>
      <c r="BK111" s="957"/>
      <c r="BL111" s="957"/>
      <c r="BM111" s="957"/>
      <c r="BN111" s="957"/>
      <c r="BO111" s="957"/>
      <c r="BP111" s="958"/>
      <c r="BQ111" s="959">
        <v>95436</v>
      </c>
      <c r="BR111" s="960"/>
      <c r="BS111" s="960"/>
      <c r="BT111" s="960"/>
      <c r="BU111" s="960"/>
      <c r="BV111" s="960">
        <v>86760</v>
      </c>
      <c r="BW111" s="960"/>
      <c r="BX111" s="960"/>
      <c r="BY111" s="960"/>
      <c r="BZ111" s="960"/>
      <c r="CA111" s="960">
        <v>69408</v>
      </c>
      <c r="CB111" s="960"/>
      <c r="CC111" s="960"/>
      <c r="CD111" s="960"/>
      <c r="CE111" s="960"/>
      <c r="CF111" s="954">
        <v>2.9</v>
      </c>
      <c r="CG111" s="955"/>
      <c r="CH111" s="955"/>
      <c r="CI111" s="955"/>
      <c r="CJ111" s="955"/>
      <c r="CK111" s="982"/>
      <c r="CL111" s="983"/>
      <c r="CM111" s="956" t="s">
        <v>442</v>
      </c>
      <c r="CN111" s="957"/>
      <c r="CO111" s="957"/>
      <c r="CP111" s="957"/>
      <c r="CQ111" s="957"/>
      <c r="CR111" s="957"/>
      <c r="CS111" s="957"/>
      <c r="CT111" s="957"/>
      <c r="CU111" s="957"/>
      <c r="CV111" s="957"/>
      <c r="CW111" s="957"/>
      <c r="CX111" s="957"/>
      <c r="CY111" s="957"/>
      <c r="CZ111" s="957"/>
      <c r="DA111" s="957"/>
      <c r="DB111" s="957"/>
      <c r="DC111" s="957"/>
      <c r="DD111" s="957"/>
      <c r="DE111" s="957"/>
      <c r="DF111" s="958"/>
      <c r="DG111" s="959" t="s">
        <v>398</v>
      </c>
      <c r="DH111" s="960"/>
      <c r="DI111" s="960"/>
      <c r="DJ111" s="960"/>
      <c r="DK111" s="960"/>
      <c r="DL111" s="960" t="s">
        <v>398</v>
      </c>
      <c r="DM111" s="960"/>
      <c r="DN111" s="960"/>
      <c r="DO111" s="960"/>
      <c r="DP111" s="960"/>
      <c r="DQ111" s="960" t="s">
        <v>398</v>
      </c>
      <c r="DR111" s="960"/>
      <c r="DS111" s="960"/>
      <c r="DT111" s="960"/>
      <c r="DU111" s="960"/>
      <c r="DV111" s="961" t="s">
        <v>398</v>
      </c>
      <c r="DW111" s="961"/>
      <c r="DX111" s="961"/>
      <c r="DY111" s="961"/>
      <c r="DZ111" s="962"/>
    </row>
    <row r="112" spans="1:131" s="230" customFormat="1" ht="26.25" customHeight="1" x14ac:dyDescent="0.15">
      <c r="A112" s="986" t="s">
        <v>443</v>
      </c>
      <c r="B112" s="987"/>
      <c r="C112" s="957" t="s">
        <v>444</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92" t="s">
        <v>398</v>
      </c>
      <c r="AB112" s="993"/>
      <c r="AC112" s="993"/>
      <c r="AD112" s="993"/>
      <c r="AE112" s="994"/>
      <c r="AF112" s="995" t="s">
        <v>180</v>
      </c>
      <c r="AG112" s="993"/>
      <c r="AH112" s="993"/>
      <c r="AI112" s="993"/>
      <c r="AJ112" s="994"/>
      <c r="AK112" s="995" t="s">
        <v>180</v>
      </c>
      <c r="AL112" s="993"/>
      <c r="AM112" s="993"/>
      <c r="AN112" s="993"/>
      <c r="AO112" s="994"/>
      <c r="AP112" s="996" t="s">
        <v>398</v>
      </c>
      <c r="AQ112" s="997"/>
      <c r="AR112" s="997"/>
      <c r="AS112" s="997"/>
      <c r="AT112" s="998"/>
      <c r="AU112" s="942"/>
      <c r="AV112" s="943"/>
      <c r="AW112" s="943"/>
      <c r="AX112" s="943"/>
      <c r="AY112" s="943"/>
      <c r="AZ112" s="956" t="s">
        <v>445</v>
      </c>
      <c r="BA112" s="957"/>
      <c r="BB112" s="957"/>
      <c r="BC112" s="957"/>
      <c r="BD112" s="957"/>
      <c r="BE112" s="957"/>
      <c r="BF112" s="957"/>
      <c r="BG112" s="957"/>
      <c r="BH112" s="957"/>
      <c r="BI112" s="957"/>
      <c r="BJ112" s="957"/>
      <c r="BK112" s="957"/>
      <c r="BL112" s="957"/>
      <c r="BM112" s="957"/>
      <c r="BN112" s="957"/>
      <c r="BO112" s="957"/>
      <c r="BP112" s="958"/>
      <c r="BQ112" s="959">
        <v>956501</v>
      </c>
      <c r="BR112" s="960"/>
      <c r="BS112" s="960"/>
      <c r="BT112" s="960"/>
      <c r="BU112" s="960"/>
      <c r="BV112" s="960">
        <v>1124558</v>
      </c>
      <c r="BW112" s="960"/>
      <c r="BX112" s="960"/>
      <c r="BY112" s="960"/>
      <c r="BZ112" s="960"/>
      <c r="CA112" s="960">
        <v>1018822</v>
      </c>
      <c r="CB112" s="960"/>
      <c r="CC112" s="960"/>
      <c r="CD112" s="960"/>
      <c r="CE112" s="960"/>
      <c r="CF112" s="954">
        <v>43.2</v>
      </c>
      <c r="CG112" s="955"/>
      <c r="CH112" s="955"/>
      <c r="CI112" s="955"/>
      <c r="CJ112" s="955"/>
      <c r="CK112" s="982"/>
      <c r="CL112" s="983"/>
      <c r="CM112" s="956" t="s">
        <v>446</v>
      </c>
      <c r="CN112" s="957"/>
      <c r="CO112" s="957"/>
      <c r="CP112" s="957"/>
      <c r="CQ112" s="957"/>
      <c r="CR112" s="957"/>
      <c r="CS112" s="957"/>
      <c r="CT112" s="957"/>
      <c r="CU112" s="957"/>
      <c r="CV112" s="957"/>
      <c r="CW112" s="957"/>
      <c r="CX112" s="957"/>
      <c r="CY112" s="957"/>
      <c r="CZ112" s="957"/>
      <c r="DA112" s="957"/>
      <c r="DB112" s="957"/>
      <c r="DC112" s="957"/>
      <c r="DD112" s="957"/>
      <c r="DE112" s="957"/>
      <c r="DF112" s="958"/>
      <c r="DG112" s="959" t="s">
        <v>398</v>
      </c>
      <c r="DH112" s="960"/>
      <c r="DI112" s="960"/>
      <c r="DJ112" s="960"/>
      <c r="DK112" s="960"/>
      <c r="DL112" s="960" t="s">
        <v>398</v>
      </c>
      <c r="DM112" s="960"/>
      <c r="DN112" s="960"/>
      <c r="DO112" s="960"/>
      <c r="DP112" s="960"/>
      <c r="DQ112" s="960" t="s">
        <v>398</v>
      </c>
      <c r="DR112" s="960"/>
      <c r="DS112" s="960"/>
      <c r="DT112" s="960"/>
      <c r="DU112" s="960"/>
      <c r="DV112" s="961" t="s">
        <v>180</v>
      </c>
      <c r="DW112" s="961"/>
      <c r="DX112" s="961"/>
      <c r="DY112" s="961"/>
      <c r="DZ112" s="962"/>
    </row>
    <row r="113" spans="1:130" s="230" customFormat="1" ht="26.25" customHeight="1" x14ac:dyDescent="0.15">
      <c r="A113" s="988"/>
      <c r="B113" s="989"/>
      <c r="C113" s="957" t="s">
        <v>447</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71">
        <v>87423</v>
      </c>
      <c r="AB113" s="972"/>
      <c r="AC113" s="972"/>
      <c r="AD113" s="972"/>
      <c r="AE113" s="973"/>
      <c r="AF113" s="974">
        <v>97643</v>
      </c>
      <c r="AG113" s="972"/>
      <c r="AH113" s="972"/>
      <c r="AI113" s="972"/>
      <c r="AJ113" s="973"/>
      <c r="AK113" s="974">
        <v>102576</v>
      </c>
      <c r="AL113" s="972"/>
      <c r="AM113" s="972"/>
      <c r="AN113" s="972"/>
      <c r="AO113" s="973"/>
      <c r="AP113" s="975">
        <v>4.3</v>
      </c>
      <c r="AQ113" s="976"/>
      <c r="AR113" s="976"/>
      <c r="AS113" s="976"/>
      <c r="AT113" s="977"/>
      <c r="AU113" s="942"/>
      <c r="AV113" s="943"/>
      <c r="AW113" s="943"/>
      <c r="AX113" s="943"/>
      <c r="AY113" s="943"/>
      <c r="AZ113" s="956" t="s">
        <v>448</v>
      </c>
      <c r="BA113" s="957"/>
      <c r="BB113" s="957"/>
      <c r="BC113" s="957"/>
      <c r="BD113" s="957"/>
      <c r="BE113" s="957"/>
      <c r="BF113" s="957"/>
      <c r="BG113" s="957"/>
      <c r="BH113" s="957"/>
      <c r="BI113" s="957"/>
      <c r="BJ113" s="957"/>
      <c r="BK113" s="957"/>
      <c r="BL113" s="957"/>
      <c r="BM113" s="957"/>
      <c r="BN113" s="957"/>
      <c r="BO113" s="957"/>
      <c r="BP113" s="958"/>
      <c r="BQ113" s="959">
        <v>58387</v>
      </c>
      <c r="BR113" s="960"/>
      <c r="BS113" s="960"/>
      <c r="BT113" s="960"/>
      <c r="BU113" s="960"/>
      <c r="BV113" s="960">
        <v>45056</v>
      </c>
      <c r="BW113" s="960"/>
      <c r="BX113" s="960"/>
      <c r="BY113" s="960"/>
      <c r="BZ113" s="960"/>
      <c r="CA113" s="960">
        <v>32467</v>
      </c>
      <c r="CB113" s="960"/>
      <c r="CC113" s="960"/>
      <c r="CD113" s="960"/>
      <c r="CE113" s="960"/>
      <c r="CF113" s="954">
        <v>1.4</v>
      </c>
      <c r="CG113" s="955"/>
      <c r="CH113" s="955"/>
      <c r="CI113" s="955"/>
      <c r="CJ113" s="955"/>
      <c r="CK113" s="982"/>
      <c r="CL113" s="983"/>
      <c r="CM113" s="956" t="s">
        <v>449</v>
      </c>
      <c r="CN113" s="957"/>
      <c r="CO113" s="957"/>
      <c r="CP113" s="957"/>
      <c r="CQ113" s="957"/>
      <c r="CR113" s="957"/>
      <c r="CS113" s="957"/>
      <c r="CT113" s="957"/>
      <c r="CU113" s="957"/>
      <c r="CV113" s="957"/>
      <c r="CW113" s="957"/>
      <c r="CX113" s="957"/>
      <c r="CY113" s="957"/>
      <c r="CZ113" s="957"/>
      <c r="DA113" s="957"/>
      <c r="DB113" s="957"/>
      <c r="DC113" s="957"/>
      <c r="DD113" s="957"/>
      <c r="DE113" s="957"/>
      <c r="DF113" s="958"/>
      <c r="DG113" s="992" t="s">
        <v>180</v>
      </c>
      <c r="DH113" s="993"/>
      <c r="DI113" s="993"/>
      <c r="DJ113" s="993"/>
      <c r="DK113" s="994"/>
      <c r="DL113" s="995" t="s">
        <v>180</v>
      </c>
      <c r="DM113" s="993"/>
      <c r="DN113" s="993"/>
      <c r="DO113" s="993"/>
      <c r="DP113" s="994"/>
      <c r="DQ113" s="995" t="s">
        <v>180</v>
      </c>
      <c r="DR113" s="993"/>
      <c r="DS113" s="993"/>
      <c r="DT113" s="993"/>
      <c r="DU113" s="994"/>
      <c r="DV113" s="996" t="s">
        <v>180</v>
      </c>
      <c r="DW113" s="997"/>
      <c r="DX113" s="997"/>
      <c r="DY113" s="997"/>
      <c r="DZ113" s="998"/>
    </row>
    <row r="114" spans="1:130" s="230" customFormat="1" ht="26.25" customHeight="1" x14ac:dyDescent="0.15">
      <c r="A114" s="988"/>
      <c r="B114" s="989"/>
      <c r="C114" s="957" t="s">
        <v>450</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92">
        <v>13076</v>
      </c>
      <c r="AB114" s="993"/>
      <c r="AC114" s="993"/>
      <c r="AD114" s="993"/>
      <c r="AE114" s="994"/>
      <c r="AF114" s="995">
        <v>14136</v>
      </c>
      <c r="AG114" s="993"/>
      <c r="AH114" s="993"/>
      <c r="AI114" s="993"/>
      <c r="AJ114" s="994"/>
      <c r="AK114" s="995">
        <v>13358</v>
      </c>
      <c r="AL114" s="993"/>
      <c r="AM114" s="993"/>
      <c r="AN114" s="993"/>
      <c r="AO114" s="994"/>
      <c r="AP114" s="996">
        <v>0.6</v>
      </c>
      <c r="AQ114" s="997"/>
      <c r="AR114" s="997"/>
      <c r="AS114" s="997"/>
      <c r="AT114" s="998"/>
      <c r="AU114" s="942"/>
      <c r="AV114" s="943"/>
      <c r="AW114" s="943"/>
      <c r="AX114" s="943"/>
      <c r="AY114" s="943"/>
      <c r="AZ114" s="956" t="s">
        <v>451</v>
      </c>
      <c r="BA114" s="957"/>
      <c r="BB114" s="957"/>
      <c r="BC114" s="957"/>
      <c r="BD114" s="957"/>
      <c r="BE114" s="957"/>
      <c r="BF114" s="957"/>
      <c r="BG114" s="957"/>
      <c r="BH114" s="957"/>
      <c r="BI114" s="957"/>
      <c r="BJ114" s="957"/>
      <c r="BK114" s="957"/>
      <c r="BL114" s="957"/>
      <c r="BM114" s="957"/>
      <c r="BN114" s="957"/>
      <c r="BO114" s="957"/>
      <c r="BP114" s="958"/>
      <c r="BQ114" s="959">
        <v>284931</v>
      </c>
      <c r="BR114" s="960"/>
      <c r="BS114" s="960"/>
      <c r="BT114" s="960"/>
      <c r="BU114" s="960"/>
      <c r="BV114" s="960">
        <v>230316</v>
      </c>
      <c r="BW114" s="960"/>
      <c r="BX114" s="960"/>
      <c r="BY114" s="960"/>
      <c r="BZ114" s="960"/>
      <c r="CA114" s="960">
        <v>248384</v>
      </c>
      <c r="CB114" s="960"/>
      <c r="CC114" s="960"/>
      <c r="CD114" s="960"/>
      <c r="CE114" s="960"/>
      <c r="CF114" s="954">
        <v>10.5</v>
      </c>
      <c r="CG114" s="955"/>
      <c r="CH114" s="955"/>
      <c r="CI114" s="955"/>
      <c r="CJ114" s="955"/>
      <c r="CK114" s="982"/>
      <c r="CL114" s="983"/>
      <c r="CM114" s="956" t="s">
        <v>452</v>
      </c>
      <c r="CN114" s="957"/>
      <c r="CO114" s="957"/>
      <c r="CP114" s="957"/>
      <c r="CQ114" s="957"/>
      <c r="CR114" s="957"/>
      <c r="CS114" s="957"/>
      <c r="CT114" s="957"/>
      <c r="CU114" s="957"/>
      <c r="CV114" s="957"/>
      <c r="CW114" s="957"/>
      <c r="CX114" s="957"/>
      <c r="CY114" s="957"/>
      <c r="CZ114" s="957"/>
      <c r="DA114" s="957"/>
      <c r="DB114" s="957"/>
      <c r="DC114" s="957"/>
      <c r="DD114" s="957"/>
      <c r="DE114" s="957"/>
      <c r="DF114" s="958"/>
      <c r="DG114" s="992" t="s">
        <v>180</v>
      </c>
      <c r="DH114" s="993"/>
      <c r="DI114" s="993"/>
      <c r="DJ114" s="993"/>
      <c r="DK114" s="994"/>
      <c r="DL114" s="995" t="s">
        <v>180</v>
      </c>
      <c r="DM114" s="993"/>
      <c r="DN114" s="993"/>
      <c r="DO114" s="993"/>
      <c r="DP114" s="994"/>
      <c r="DQ114" s="995" t="s">
        <v>180</v>
      </c>
      <c r="DR114" s="993"/>
      <c r="DS114" s="993"/>
      <c r="DT114" s="993"/>
      <c r="DU114" s="994"/>
      <c r="DV114" s="996" t="s">
        <v>398</v>
      </c>
      <c r="DW114" s="997"/>
      <c r="DX114" s="997"/>
      <c r="DY114" s="997"/>
      <c r="DZ114" s="998"/>
    </row>
    <row r="115" spans="1:130" s="230" customFormat="1" ht="26.25" customHeight="1" x14ac:dyDescent="0.15">
      <c r="A115" s="988"/>
      <c r="B115" s="989"/>
      <c r="C115" s="957" t="s">
        <v>453</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71">
        <v>46226</v>
      </c>
      <c r="AB115" s="972"/>
      <c r="AC115" s="972"/>
      <c r="AD115" s="972"/>
      <c r="AE115" s="973"/>
      <c r="AF115" s="974">
        <v>35759</v>
      </c>
      <c r="AG115" s="972"/>
      <c r="AH115" s="972"/>
      <c r="AI115" s="972"/>
      <c r="AJ115" s="973"/>
      <c r="AK115" s="974">
        <v>31525</v>
      </c>
      <c r="AL115" s="972"/>
      <c r="AM115" s="972"/>
      <c r="AN115" s="972"/>
      <c r="AO115" s="973"/>
      <c r="AP115" s="975">
        <v>1.3</v>
      </c>
      <c r="AQ115" s="976"/>
      <c r="AR115" s="976"/>
      <c r="AS115" s="976"/>
      <c r="AT115" s="977"/>
      <c r="AU115" s="942"/>
      <c r="AV115" s="943"/>
      <c r="AW115" s="943"/>
      <c r="AX115" s="943"/>
      <c r="AY115" s="943"/>
      <c r="AZ115" s="956" t="s">
        <v>454</v>
      </c>
      <c r="BA115" s="957"/>
      <c r="BB115" s="957"/>
      <c r="BC115" s="957"/>
      <c r="BD115" s="957"/>
      <c r="BE115" s="957"/>
      <c r="BF115" s="957"/>
      <c r="BG115" s="957"/>
      <c r="BH115" s="957"/>
      <c r="BI115" s="957"/>
      <c r="BJ115" s="957"/>
      <c r="BK115" s="957"/>
      <c r="BL115" s="957"/>
      <c r="BM115" s="957"/>
      <c r="BN115" s="957"/>
      <c r="BO115" s="957"/>
      <c r="BP115" s="958"/>
      <c r="BQ115" s="959" t="s">
        <v>398</v>
      </c>
      <c r="BR115" s="960"/>
      <c r="BS115" s="960"/>
      <c r="BT115" s="960"/>
      <c r="BU115" s="960"/>
      <c r="BV115" s="960" t="s">
        <v>398</v>
      </c>
      <c r="BW115" s="960"/>
      <c r="BX115" s="960"/>
      <c r="BY115" s="960"/>
      <c r="BZ115" s="960"/>
      <c r="CA115" s="960" t="s">
        <v>180</v>
      </c>
      <c r="CB115" s="960"/>
      <c r="CC115" s="960"/>
      <c r="CD115" s="960"/>
      <c r="CE115" s="960"/>
      <c r="CF115" s="954" t="s">
        <v>398</v>
      </c>
      <c r="CG115" s="955"/>
      <c r="CH115" s="955"/>
      <c r="CI115" s="955"/>
      <c r="CJ115" s="955"/>
      <c r="CK115" s="982"/>
      <c r="CL115" s="983"/>
      <c r="CM115" s="956" t="s">
        <v>455</v>
      </c>
      <c r="CN115" s="957"/>
      <c r="CO115" s="957"/>
      <c r="CP115" s="957"/>
      <c r="CQ115" s="957"/>
      <c r="CR115" s="957"/>
      <c r="CS115" s="957"/>
      <c r="CT115" s="957"/>
      <c r="CU115" s="957"/>
      <c r="CV115" s="957"/>
      <c r="CW115" s="957"/>
      <c r="CX115" s="957"/>
      <c r="CY115" s="957"/>
      <c r="CZ115" s="957"/>
      <c r="DA115" s="957"/>
      <c r="DB115" s="957"/>
      <c r="DC115" s="957"/>
      <c r="DD115" s="957"/>
      <c r="DE115" s="957"/>
      <c r="DF115" s="958"/>
      <c r="DG115" s="992" t="s">
        <v>398</v>
      </c>
      <c r="DH115" s="993"/>
      <c r="DI115" s="993"/>
      <c r="DJ115" s="993"/>
      <c r="DK115" s="994"/>
      <c r="DL115" s="995" t="s">
        <v>180</v>
      </c>
      <c r="DM115" s="993"/>
      <c r="DN115" s="993"/>
      <c r="DO115" s="993"/>
      <c r="DP115" s="994"/>
      <c r="DQ115" s="995" t="s">
        <v>398</v>
      </c>
      <c r="DR115" s="993"/>
      <c r="DS115" s="993"/>
      <c r="DT115" s="993"/>
      <c r="DU115" s="994"/>
      <c r="DV115" s="996" t="s">
        <v>398</v>
      </c>
      <c r="DW115" s="997"/>
      <c r="DX115" s="997"/>
      <c r="DY115" s="997"/>
      <c r="DZ115" s="998"/>
    </row>
    <row r="116" spans="1:130" s="230" customFormat="1" ht="26.25" customHeight="1" x14ac:dyDescent="0.15">
      <c r="A116" s="990"/>
      <c r="B116" s="991"/>
      <c r="C116" s="999" t="s">
        <v>456</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v>16</v>
      </c>
      <c r="AB116" s="993"/>
      <c r="AC116" s="993"/>
      <c r="AD116" s="993"/>
      <c r="AE116" s="994"/>
      <c r="AF116" s="995">
        <v>6</v>
      </c>
      <c r="AG116" s="993"/>
      <c r="AH116" s="993"/>
      <c r="AI116" s="993"/>
      <c r="AJ116" s="994"/>
      <c r="AK116" s="995">
        <v>31</v>
      </c>
      <c r="AL116" s="993"/>
      <c r="AM116" s="993"/>
      <c r="AN116" s="993"/>
      <c r="AO116" s="994"/>
      <c r="AP116" s="996">
        <v>0</v>
      </c>
      <c r="AQ116" s="997"/>
      <c r="AR116" s="997"/>
      <c r="AS116" s="997"/>
      <c r="AT116" s="998"/>
      <c r="AU116" s="942"/>
      <c r="AV116" s="943"/>
      <c r="AW116" s="943"/>
      <c r="AX116" s="943"/>
      <c r="AY116" s="943"/>
      <c r="AZ116" s="1001" t="s">
        <v>457</v>
      </c>
      <c r="BA116" s="1002"/>
      <c r="BB116" s="1002"/>
      <c r="BC116" s="1002"/>
      <c r="BD116" s="1002"/>
      <c r="BE116" s="1002"/>
      <c r="BF116" s="1002"/>
      <c r="BG116" s="1002"/>
      <c r="BH116" s="1002"/>
      <c r="BI116" s="1002"/>
      <c r="BJ116" s="1002"/>
      <c r="BK116" s="1002"/>
      <c r="BL116" s="1002"/>
      <c r="BM116" s="1002"/>
      <c r="BN116" s="1002"/>
      <c r="BO116" s="1002"/>
      <c r="BP116" s="1003"/>
      <c r="BQ116" s="959" t="s">
        <v>180</v>
      </c>
      <c r="BR116" s="960"/>
      <c r="BS116" s="960"/>
      <c r="BT116" s="960"/>
      <c r="BU116" s="960"/>
      <c r="BV116" s="960" t="s">
        <v>180</v>
      </c>
      <c r="BW116" s="960"/>
      <c r="BX116" s="960"/>
      <c r="BY116" s="960"/>
      <c r="BZ116" s="960"/>
      <c r="CA116" s="960" t="s">
        <v>398</v>
      </c>
      <c r="CB116" s="960"/>
      <c r="CC116" s="960"/>
      <c r="CD116" s="960"/>
      <c r="CE116" s="960"/>
      <c r="CF116" s="954" t="s">
        <v>398</v>
      </c>
      <c r="CG116" s="955"/>
      <c r="CH116" s="955"/>
      <c r="CI116" s="955"/>
      <c r="CJ116" s="955"/>
      <c r="CK116" s="982"/>
      <c r="CL116" s="983"/>
      <c r="CM116" s="956" t="s">
        <v>458</v>
      </c>
      <c r="CN116" s="957"/>
      <c r="CO116" s="957"/>
      <c r="CP116" s="957"/>
      <c r="CQ116" s="957"/>
      <c r="CR116" s="957"/>
      <c r="CS116" s="957"/>
      <c r="CT116" s="957"/>
      <c r="CU116" s="957"/>
      <c r="CV116" s="957"/>
      <c r="CW116" s="957"/>
      <c r="CX116" s="957"/>
      <c r="CY116" s="957"/>
      <c r="CZ116" s="957"/>
      <c r="DA116" s="957"/>
      <c r="DB116" s="957"/>
      <c r="DC116" s="957"/>
      <c r="DD116" s="957"/>
      <c r="DE116" s="957"/>
      <c r="DF116" s="958"/>
      <c r="DG116" s="992">
        <v>95436</v>
      </c>
      <c r="DH116" s="993"/>
      <c r="DI116" s="993"/>
      <c r="DJ116" s="993"/>
      <c r="DK116" s="994"/>
      <c r="DL116" s="995">
        <v>86760</v>
      </c>
      <c r="DM116" s="993"/>
      <c r="DN116" s="993"/>
      <c r="DO116" s="993"/>
      <c r="DP116" s="994"/>
      <c r="DQ116" s="995">
        <v>69408</v>
      </c>
      <c r="DR116" s="993"/>
      <c r="DS116" s="993"/>
      <c r="DT116" s="993"/>
      <c r="DU116" s="994"/>
      <c r="DV116" s="996">
        <v>2.9</v>
      </c>
      <c r="DW116" s="997"/>
      <c r="DX116" s="997"/>
      <c r="DY116" s="997"/>
      <c r="DZ116" s="998"/>
    </row>
    <row r="117" spans="1:130" s="230" customFormat="1" ht="26.25" customHeight="1" x14ac:dyDescent="0.15">
      <c r="A117" s="946" t="s">
        <v>192</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1011" t="s">
        <v>459</v>
      </c>
      <c r="Z117" s="928"/>
      <c r="AA117" s="1012">
        <v>924798</v>
      </c>
      <c r="AB117" s="1013"/>
      <c r="AC117" s="1013"/>
      <c r="AD117" s="1013"/>
      <c r="AE117" s="1014"/>
      <c r="AF117" s="1015">
        <v>933222</v>
      </c>
      <c r="AG117" s="1013"/>
      <c r="AH117" s="1013"/>
      <c r="AI117" s="1013"/>
      <c r="AJ117" s="1014"/>
      <c r="AK117" s="1015">
        <v>868914</v>
      </c>
      <c r="AL117" s="1013"/>
      <c r="AM117" s="1013"/>
      <c r="AN117" s="1013"/>
      <c r="AO117" s="1014"/>
      <c r="AP117" s="1016"/>
      <c r="AQ117" s="1017"/>
      <c r="AR117" s="1017"/>
      <c r="AS117" s="1017"/>
      <c r="AT117" s="1018"/>
      <c r="AU117" s="942"/>
      <c r="AV117" s="943"/>
      <c r="AW117" s="943"/>
      <c r="AX117" s="943"/>
      <c r="AY117" s="943"/>
      <c r="AZ117" s="1008" t="s">
        <v>460</v>
      </c>
      <c r="BA117" s="1009"/>
      <c r="BB117" s="1009"/>
      <c r="BC117" s="1009"/>
      <c r="BD117" s="1009"/>
      <c r="BE117" s="1009"/>
      <c r="BF117" s="1009"/>
      <c r="BG117" s="1009"/>
      <c r="BH117" s="1009"/>
      <c r="BI117" s="1009"/>
      <c r="BJ117" s="1009"/>
      <c r="BK117" s="1009"/>
      <c r="BL117" s="1009"/>
      <c r="BM117" s="1009"/>
      <c r="BN117" s="1009"/>
      <c r="BO117" s="1009"/>
      <c r="BP117" s="1010"/>
      <c r="BQ117" s="959" t="s">
        <v>398</v>
      </c>
      <c r="BR117" s="960"/>
      <c r="BS117" s="960"/>
      <c r="BT117" s="960"/>
      <c r="BU117" s="960"/>
      <c r="BV117" s="960" t="s">
        <v>398</v>
      </c>
      <c r="BW117" s="960"/>
      <c r="BX117" s="960"/>
      <c r="BY117" s="960"/>
      <c r="BZ117" s="960"/>
      <c r="CA117" s="960" t="s">
        <v>398</v>
      </c>
      <c r="CB117" s="960"/>
      <c r="CC117" s="960"/>
      <c r="CD117" s="960"/>
      <c r="CE117" s="960"/>
      <c r="CF117" s="954" t="s">
        <v>180</v>
      </c>
      <c r="CG117" s="955"/>
      <c r="CH117" s="955"/>
      <c r="CI117" s="955"/>
      <c r="CJ117" s="955"/>
      <c r="CK117" s="982"/>
      <c r="CL117" s="983"/>
      <c r="CM117" s="956" t="s">
        <v>461</v>
      </c>
      <c r="CN117" s="957"/>
      <c r="CO117" s="957"/>
      <c r="CP117" s="957"/>
      <c r="CQ117" s="957"/>
      <c r="CR117" s="957"/>
      <c r="CS117" s="957"/>
      <c r="CT117" s="957"/>
      <c r="CU117" s="957"/>
      <c r="CV117" s="957"/>
      <c r="CW117" s="957"/>
      <c r="CX117" s="957"/>
      <c r="CY117" s="957"/>
      <c r="CZ117" s="957"/>
      <c r="DA117" s="957"/>
      <c r="DB117" s="957"/>
      <c r="DC117" s="957"/>
      <c r="DD117" s="957"/>
      <c r="DE117" s="957"/>
      <c r="DF117" s="958"/>
      <c r="DG117" s="992" t="s">
        <v>180</v>
      </c>
      <c r="DH117" s="993"/>
      <c r="DI117" s="993"/>
      <c r="DJ117" s="993"/>
      <c r="DK117" s="994"/>
      <c r="DL117" s="995" t="s">
        <v>398</v>
      </c>
      <c r="DM117" s="993"/>
      <c r="DN117" s="993"/>
      <c r="DO117" s="993"/>
      <c r="DP117" s="994"/>
      <c r="DQ117" s="995" t="s">
        <v>398</v>
      </c>
      <c r="DR117" s="993"/>
      <c r="DS117" s="993"/>
      <c r="DT117" s="993"/>
      <c r="DU117" s="994"/>
      <c r="DV117" s="996" t="s">
        <v>180</v>
      </c>
      <c r="DW117" s="997"/>
      <c r="DX117" s="997"/>
      <c r="DY117" s="997"/>
      <c r="DZ117" s="998"/>
    </row>
    <row r="118" spans="1:130" s="230" customFormat="1" ht="26.25" customHeight="1" x14ac:dyDescent="0.15">
      <c r="A118" s="946" t="s">
        <v>435</v>
      </c>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8"/>
      <c r="AA118" s="926" t="s">
        <v>432</v>
      </c>
      <c r="AB118" s="927"/>
      <c r="AC118" s="927"/>
      <c r="AD118" s="927"/>
      <c r="AE118" s="928"/>
      <c r="AF118" s="926" t="s">
        <v>433</v>
      </c>
      <c r="AG118" s="927"/>
      <c r="AH118" s="927"/>
      <c r="AI118" s="927"/>
      <c r="AJ118" s="928"/>
      <c r="AK118" s="926" t="s">
        <v>313</v>
      </c>
      <c r="AL118" s="927"/>
      <c r="AM118" s="927"/>
      <c r="AN118" s="927"/>
      <c r="AO118" s="928"/>
      <c r="AP118" s="1004" t="s">
        <v>434</v>
      </c>
      <c r="AQ118" s="1005"/>
      <c r="AR118" s="1005"/>
      <c r="AS118" s="1005"/>
      <c r="AT118" s="1006"/>
      <c r="AU118" s="942"/>
      <c r="AV118" s="943"/>
      <c r="AW118" s="943"/>
      <c r="AX118" s="943"/>
      <c r="AY118" s="943"/>
      <c r="AZ118" s="1007" t="s">
        <v>462</v>
      </c>
      <c r="BA118" s="999"/>
      <c r="BB118" s="999"/>
      <c r="BC118" s="999"/>
      <c r="BD118" s="999"/>
      <c r="BE118" s="999"/>
      <c r="BF118" s="999"/>
      <c r="BG118" s="999"/>
      <c r="BH118" s="999"/>
      <c r="BI118" s="999"/>
      <c r="BJ118" s="999"/>
      <c r="BK118" s="999"/>
      <c r="BL118" s="999"/>
      <c r="BM118" s="999"/>
      <c r="BN118" s="999"/>
      <c r="BO118" s="999"/>
      <c r="BP118" s="1000"/>
      <c r="BQ118" s="1033" t="s">
        <v>180</v>
      </c>
      <c r="BR118" s="1034"/>
      <c r="BS118" s="1034"/>
      <c r="BT118" s="1034"/>
      <c r="BU118" s="1034"/>
      <c r="BV118" s="1034" t="s">
        <v>398</v>
      </c>
      <c r="BW118" s="1034"/>
      <c r="BX118" s="1034"/>
      <c r="BY118" s="1034"/>
      <c r="BZ118" s="1034"/>
      <c r="CA118" s="1034" t="s">
        <v>398</v>
      </c>
      <c r="CB118" s="1034"/>
      <c r="CC118" s="1034"/>
      <c r="CD118" s="1034"/>
      <c r="CE118" s="1034"/>
      <c r="CF118" s="954" t="s">
        <v>180</v>
      </c>
      <c r="CG118" s="955"/>
      <c r="CH118" s="955"/>
      <c r="CI118" s="955"/>
      <c r="CJ118" s="955"/>
      <c r="CK118" s="982"/>
      <c r="CL118" s="983"/>
      <c r="CM118" s="956" t="s">
        <v>463</v>
      </c>
      <c r="CN118" s="957"/>
      <c r="CO118" s="957"/>
      <c r="CP118" s="957"/>
      <c r="CQ118" s="957"/>
      <c r="CR118" s="957"/>
      <c r="CS118" s="957"/>
      <c r="CT118" s="957"/>
      <c r="CU118" s="957"/>
      <c r="CV118" s="957"/>
      <c r="CW118" s="957"/>
      <c r="CX118" s="957"/>
      <c r="CY118" s="957"/>
      <c r="CZ118" s="957"/>
      <c r="DA118" s="957"/>
      <c r="DB118" s="957"/>
      <c r="DC118" s="957"/>
      <c r="DD118" s="957"/>
      <c r="DE118" s="957"/>
      <c r="DF118" s="958"/>
      <c r="DG118" s="992" t="s">
        <v>180</v>
      </c>
      <c r="DH118" s="993"/>
      <c r="DI118" s="993"/>
      <c r="DJ118" s="993"/>
      <c r="DK118" s="994"/>
      <c r="DL118" s="995" t="s">
        <v>180</v>
      </c>
      <c r="DM118" s="993"/>
      <c r="DN118" s="993"/>
      <c r="DO118" s="993"/>
      <c r="DP118" s="994"/>
      <c r="DQ118" s="995" t="s">
        <v>180</v>
      </c>
      <c r="DR118" s="993"/>
      <c r="DS118" s="993"/>
      <c r="DT118" s="993"/>
      <c r="DU118" s="994"/>
      <c r="DV118" s="996" t="s">
        <v>180</v>
      </c>
      <c r="DW118" s="997"/>
      <c r="DX118" s="997"/>
      <c r="DY118" s="997"/>
      <c r="DZ118" s="998"/>
    </row>
    <row r="119" spans="1:130" s="230" customFormat="1" ht="26.25" customHeight="1" x14ac:dyDescent="0.15">
      <c r="A119" s="1090" t="s">
        <v>438</v>
      </c>
      <c r="B119" s="981"/>
      <c r="C119" s="963" t="s">
        <v>439</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180</v>
      </c>
      <c r="AB119" s="934"/>
      <c r="AC119" s="934"/>
      <c r="AD119" s="934"/>
      <c r="AE119" s="935"/>
      <c r="AF119" s="936" t="s">
        <v>180</v>
      </c>
      <c r="AG119" s="934"/>
      <c r="AH119" s="934"/>
      <c r="AI119" s="934"/>
      <c r="AJ119" s="935"/>
      <c r="AK119" s="936" t="s">
        <v>180</v>
      </c>
      <c r="AL119" s="934"/>
      <c r="AM119" s="934"/>
      <c r="AN119" s="934"/>
      <c r="AO119" s="935"/>
      <c r="AP119" s="937" t="s">
        <v>398</v>
      </c>
      <c r="AQ119" s="938"/>
      <c r="AR119" s="938"/>
      <c r="AS119" s="938"/>
      <c r="AT119" s="939"/>
      <c r="AU119" s="944"/>
      <c r="AV119" s="945"/>
      <c r="AW119" s="945"/>
      <c r="AX119" s="945"/>
      <c r="AY119" s="945"/>
      <c r="AZ119" s="251" t="s">
        <v>192</v>
      </c>
      <c r="BA119" s="251"/>
      <c r="BB119" s="251"/>
      <c r="BC119" s="251"/>
      <c r="BD119" s="251"/>
      <c r="BE119" s="251"/>
      <c r="BF119" s="251"/>
      <c r="BG119" s="251"/>
      <c r="BH119" s="251"/>
      <c r="BI119" s="251"/>
      <c r="BJ119" s="251"/>
      <c r="BK119" s="251"/>
      <c r="BL119" s="251"/>
      <c r="BM119" s="251"/>
      <c r="BN119" s="251"/>
      <c r="BO119" s="1011" t="s">
        <v>464</v>
      </c>
      <c r="BP119" s="1039"/>
      <c r="BQ119" s="1033">
        <v>6803615</v>
      </c>
      <c r="BR119" s="1034"/>
      <c r="BS119" s="1034"/>
      <c r="BT119" s="1034"/>
      <c r="BU119" s="1034"/>
      <c r="BV119" s="1034">
        <v>7284009</v>
      </c>
      <c r="BW119" s="1034"/>
      <c r="BX119" s="1034"/>
      <c r="BY119" s="1034"/>
      <c r="BZ119" s="1034"/>
      <c r="CA119" s="1034">
        <v>6773030</v>
      </c>
      <c r="CB119" s="1034"/>
      <c r="CC119" s="1034"/>
      <c r="CD119" s="1034"/>
      <c r="CE119" s="1034"/>
      <c r="CF119" s="1035"/>
      <c r="CG119" s="1036"/>
      <c r="CH119" s="1036"/>
      <c r="CI119" s="1036"/>
      <c r="CJ119" s="1037"/>
      <c r="CK119" s="984"/>
      <c r="CL119" s="985"/>
      <c r="CM119" s="1007" t="s">
        <v>465</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1038" t="s">
        <v>180</v>
      </c>
      <c r="DH119" s="1020"/>
      <c r="DI119" s="1020"/>
      <c r="DJ119" s="1020"/>
      <c r="DK119" s="1021"/>
      <c r="DL119" s="1019" t="s">
        <v>398</v>
      </c>
      <c r="DM119" s="1020"/>
      <c r="DN119" s="1020"/>
      <c r="DO119" s="1020"/>
      <c r="DP119" s="1021"/>
      <c r="DQ119" s="1019" t="s">
        <v>398</v>
      </c>
      <c r="DR119" s="1020"/>
      <c r="DS119" s="1020"/>
      <c r="DT119" s="1020"/>
      <c r="DU119" s="1021"/>
      <c r="DV119" s="1022" t="s">
        <v>398</v>
      </c>
      <c r="DW119" s="1023"/>
      <c r="DX119" s="1023"/>
      <c r="DY119" s="1023"/>
      <c r="DZ119" s="1024"/>
    </row>
    <row r="120" spans="1:130" s="230" customFormat="1" ht="26.25" customHeight="1" x14ac:dyDescent="0.15">
      <c r="A120" s="1091"/>
      <c r="B120" s="983"/>
      <c r="C120" s="956" t="s">
        <v>442</v>
      </c>
      <c r="D120" s="957"/>
      <c r="E120" s="957"/>
      <c r="F120" s="957"/>
      <c r="G120" s="957"/>
      <c r="H120" s="957"/>
      <c r="I120" s="957"/>
      <c r="J120" s="957"/>
      <c r="K120" s="957"/>
      <c r="L120" s="957"/>
      <c r="M120" s="957"/>
      <c r="N120" s="957"/>
      <c r="O120" s="957"/>
      <c r="P120" s="957"/>
      <c r="Q120" s="957"/>
      <c r="R120" s="957"/>
      <c r="S120" s="957"/>
      <c r="T120" s="957"/>
      <c r="U120" s="957"/>
      <c r="V120" s="957"/>
      <c r="W120" s="957"/>
      <c r="X120" s="957"/>
      <c r="Y120" s="957"/>
      <c r="Z120" s="958"/>
      <c r="AA120" s="992" t="s">
        <v>398</v>
      </c>
      <c r="AB120" s="993"/>
      <c r="AC120" s="993"/>
      <c r="AD120" s="993"/>
      <c r="AE120" s="994"/>
      <c r="AF120" s="995" t="s">
        <v>398</v>
      </c>
      <c r="AG120" s="993"/>
      <c r="AH120" s="993"/>
      <c r="AI120" s="993"/>
      <c r="AJ120" s="994"/>
      <c r="AK120" s="995" t="s">
        <v>398</v>
      </c>
      <c r="AL120" s="993"/>
      <c r="AM120" s="993"/>
      <c r="AN120" s="993"/>
      <c r="AO120" s="994"/>
      <c r="AP120" s="996" t="s">
        <v>466</v>
      </c>
      <c r="AQ120" s="997"/>
      <c r="AR120" s="997"/>
      <c r="AS120" s="997"/>
      <c r="AT120" s="998"/>
      <c r="AU120" s="1025" t="s">
        <v>467</v>
      </c>
      <c r="AV120" s="1026"/>
      <c r="AW120" s="1026"/>
      <c r="AX120" s="1026"/>
      <c r="AY120" s="1027"/>
      <c r="AZ120" s="963" t="s">
        <v>468</v>
      </c>
      <c r="BA120" s="931"/>
      <c r="BB120" s="931"/>
      <c r="BC120" s="931"/>
      <c r="BD120" s="931"/>
      <c r="BE120" s="931"/>
      <c r="BF120" s="931"/>
      <c r="BG120" s="931"/>
      <c r="BH120" s="931"/>
      <c r="BI120" s="931"/>
      <c r="BJ120" s="931"/>
      <c r="BK120" s="931"/>
      <c r="BL120" s="931"/>
      <c r="BM120" s="931"/>
      <c r="BN120" s="931"/>
      <c r="BO120" s="931"/>
      <c r="BP120" s="932"/>
      <c r="BQ120" s="964">
        <v>1563804</v>
      </c>
      <c r="BR120" s="965"/>
      <c r="BS120" s="965"/>
      <c r="BT120" s="965"/>
      <c r="BU120" s="965"/>
      <c r="BV120" s="965">
        <v>1828504</v>
      </c>
      <c r="BW120" s="965"/>
      <c r="BX120" s="965"/>
      <c r="BY120" s="965"/>
      <c r="BZ120" s="965"/>
      <c r="CA120" s="965">
        <v>2041870</v>
      </c>
      <c r="CB120" s="965"/>
      <c r="CC120" s="965"/>
      <c r="CD120" s="965"/>
      <c r="CE120" s="965"/>
      <c r="CF120" s="978">
        <v>86.5</v>
      </c>
      <c r="CG120" s="979"/>
      <c r="CH120" s="979"/>
      <c r="CI120" s="979"/>
      <c r="CJ120" s="979"/>
      <c r="CK120" s="1040" t="s">
        <v>469</v>
      </c>
      <c r="CL120" s="1041"/>
      <c r="CM120" s="1041"/>
      <c r="CN120" s="1041"/>
      <c r="CO120" s="1042"/>
      <c r="CP120" s="1048" t="s">
        <v>412</v>
      </c>
      <c r="CQ120" s="1049"/>
      <c r="CR120" s="1049"/>
      <c r="CS120" s="1049"/>
      <c r="CT120" s="1049"/>
      <c r="CU120" s="1049"/>
      <c r="CV120" s="1049"/>
      <c r="CW120" s="1049"/>
      <c r="CX120" s="1049"/>
      <c r="CY120" s="1049"/>
      <c r="CZ120" s="1049"/>
      <c r="DA120" s="1049"/>
      <c r="DB120" s="1049"/>
      <c r="DC120" s="1049"/>
      <c r="DD120" s="1049"/>
      <c r="DE120" s="1049"/>
      <c r="DF120" s="1050"/>
      <c r="DG120" s="964">
        <v>569704</v>
      </c>
      <c r="DH120" s="965"/>
      <c r="DI120" s="965"/>
      <c r="DJ120" s="965"/>
      <c r="DK120" s="965"/>
      <c r="DL120" s="965">
        <v>632474</v>
      </c>
      <c r="DM120" s="965"/>
      <c r="DN120" s="965"/>
      <c r="DO120" s="965"/>
      <c r="DP120" s="965"/>
      <c r="DQ120" s="965">
        <v>590184</v>
      </c>
      <c r="DR120" s="965"/>
      <c r="DS120" s="965"/>
      <c r="DT120" s="965"/>
      <c r="DU120" s="965"/>
      <c r="DV120" s="966">
        <v>25</v>
      </c>
      <c r="DW120" s="966"/>
      <c r="DX120" s="966"/>
      <c r="DY120" s="966"/>
      <c r="DZ120" s="967"/>
    </row>
    <row r="121" spans="1:130" s="230" customFormat="1" ht="26.25" customHeight="1" x14ac:dyDescent="0.15">
      <c r="A121" s="1091"/>
      <c r="B121" s="983"/>
      <c r="C121" s="1008" t="s">
        <v>470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92" t="s">
        <v>180</v>
      </c>
      <c r="AB121" s="993"/>
      <c r="AC121" s="993"/>
      <c r="AD121" s="993"/>
      <c r="AE121" s="994"/>
      <c r="AF121" s="995" t="s">
        <v>398</v>
      </c>
      <c r="AG121" s="993"/>
      <c r="AH121" s="993"/>
      <c r="AI121" s="993"/>
      <c r="AJ121" s="994"/>
      <c r="AK121" s="995" t="s">
        <v>180</v>
      </c>
      <c r="AL121" s="993"/>
      <c r="AM121" s="993"/>
      <c r="AN121" s="993"/>
      <c r="AO121" s="994"/>
      <c r="AP121" s="996" t="s">
        <v>398</v>
      </c>
      <c r="AQ121" s="997"/>
      <c r="AR121" s="997"/>
      <c r="AS121" s="997"/>
      <c r="AT121" s="998"/>
      <c r="AU121" s="1028"/>
      <c r="AV121" s="1029"/>
      <c r="AW121" s="1029"/>
      <c r="AX121" s="1029"/>
      <c r="AY121" s="1030"/>
      <c r="AZ121" s="956" t="s">
        <v>471</v>
      </c>
      <c r="BA121" s="957"/>
      <c r="BB121" s="957"/>
      <c r="BC121" s="957"/>
      <c r="BD121" s="957"/>
      <c r="BE121" s="957"/>
      <c r="BF121" s="957"/>
      <c r="BG121" s="957"/>
      <c r="BH121" s="957"/>
      <c r="BI121" s="957"/>
      <c r="BJ121" s="957"/>
      <c r="BK121" s="957"/>
      <c r="BL121" s="957"/>
      <c r="BM121" s="957"/>
      <c r="BN121" s="957"/>
      <c r="BO121" s="957"/>
      <c r="BP121" s="958"/>
      <c r="BQ121" s="959">
        <v>452540</v>
      </c>
      <c r="BR121" s="960"/>
      <c r="BS121" s="960"/>
      <c r="BT121" s="960"/>
      <c r="BU121" s="960"/>
      <c r="BV121" s="960">
        <v>488636</v>
      </c>
      <c r="BW121" s="960"/>
      <c r="BX121" s="960"/>
      <c r="BY121" s="960"/>
      <c r="BZ121" s="960"/>
      <c r="CA121" s="960">
        <v>460831</v>
      </c>
      <c r="CB121" s="960"/>
      <c r="CC121" s="960"/>
      <c r="CD121" s="960"/>
      <c r="CE121" s="960"/>
      <c r="CF121" s="954">
        <v>19.5</v>
      </c>
      <c r="CG121" s="955"/>
      <c r="CH121" s="955"/>
      <c r="CI121" s="955"/>
      <c r="CJ121" s="955"/>
      <c r="CK121" s="1043"/>
      <c r="CL121" s="1044"/>
      <c r="CM121" s="1044"/>
      <c r="CN121" s="1044"/>
      <c r="CO121" s="1045"/>
      <c r="CP121" s="1053" t="s">
        <v>472</v>
      </c>
      <c r="CQ121" s="1054"/>
      <c r="CR121" s="1054"/>
      <c r="CS121" s="1054"/>
      <c r="CT121" s="1054"/>
      <c r="CU121" s="1054"/>
      <c r="CV121" s="1054"/>
      <c r="CW121" s="1054"/>
      <c r="CX121" s="1054"/>
      <c r="CY121" s="1054"/>
      <c r="CZ121" s="1054"/>
      <c r="DA121" s="1054"/>
      <c r="DB121" s="1054"/>
      <c r="DC121" s="1054"/>
      <c r="DD121" s="1054"/>
      <c r="DE121" s="1054"/>
      <c r="DF121" s="1055"/>
      <c r="DG121" s="959">
        <v>386797</v>
      </c>
      <c r="DH121" s="960"/>
      <c r="DI121" s="960"/>
      <c r="DJ121" s="960"/>
      <c r="DK121" s="960"/>
      <c r="DL121" s="960">
        <v>492084</v>
      </c>
      <c r="DM121" s="960"/>
      <c r="DN121" s="960"/>
      <c r="DO121" s="960"/>
      <c r="DP121" s="960"/>
      <c r="DQ121" s="960">
        <v>428638</v>
      </c>
      <c r="DR121" s="960"/>
      <c r="DS121" s="960"/>
      <c r="DT121" s="960"/>
      <c r="DU121" s="960"/>
      <c r="DV121" s="961">
        <v>18.2</v>
      </c>
      <c r="DW121" s="961"/>
      <c r="DX121" s="961"/>
      <c r="DY121" s="961"/>
      <c r="DZ121" s="962"/>
    </row>
    <row r="122" spans="1:130" s="230" customFormat="1" ht="26.25" customHeight="1" x14ac:dyDescent="0.15">
      <c r="A122" s="1091"/>
      <c r="B122" s="983"/>
      <c r="C122" s="956" t="s">
        <v>452</v>
      </c>
      <c r="D122" s="957"/>
      <c r="E122" s="957"/>
      <c r="F122" s="957"/>
      <c r="G122" s="957"/>
      <c r="H122" s="957"/>
      <c r="I122" s="957"/>
      <c r="J122" s="957"/>
      <c r="K122" s="957"/>
      <c r="L122" s="957"/>
      <c r="M122" s="957"/>
      <c r="N122" s="957"/>
      <c r="O122" s="957"/>
      <c r="P122" s="957"/>
      <c r="Q122" s="957"/>
      <c r="R122" s="957"/>
      <c r="S122" s="957"/>
      <c r="T122" s="957"/>
      <c r="U122" s="957"/>
      <c r="V122" s="957"/>
      <c r="W122" s="957"/>
      <c r="X122" s="957"/>
      <c r="Y122" s="957"/>
      <c r="Z122" s="958"/>
      <c r="AA122" s="992" t="s">
        <v>398</v>
      </c>
      <c r="AB122" s="993"/>
      <c r="AC122" s="993"/>
      <c r="AD122" s="993"/>
      <c r="AE122" s="994"/>
      <c r="AF122" s="995" t="s">
        <v>180</v>
      </c>
      <c r="AG122" s="993"/>
      <c r="AH122" s="993"/>
      <c r="AI122" s="993"/>
      <c r="AJ122" s="994"/>
      <c r="AK122" s="995" t="s">
        <v>398</v>
      </c>
      <c r="AL122" s="993"/>
      <c r="AM122" s="993"/>
      <c r="AN122" s="993"/>
      <c r="AO122" s="994"/>
      <c r="AP122" s="996" t="s">
        <v>466</v>
      </c>
      <c r="AQ122" s="997"/>
      <c r="AR122" s="997"/>
      <c r="AS122" s="997"/>
      <c r="AT122" s="998"/>
      <c r="AU122" s="1028"/>
      <c r="AV122" s="1029"/>
      <c r="AW122" s="1029"/>
      <c r="AX122" s="1029"/>
      <c r="AY122" s="1030"/>
      <c r="AZ122" s="1007" t="s">
        <v>473</v>
      </c>
      <c r="BA122" s="999"/>
      <c r="BB122" s="999"/>
      <c r="BC122" s="999"/>
      <c r="BD122" s="999"/>
      <c r="BE122" s="999"/>
      <c r="BF122" s="999"/>
      <c r="BG122" s="999"/>
      <c r="BH122" s="999"/>
      <c r="BI122" s="999"/>
      <c r="BJ122" s="999"/>
      <c r="BK122" s="999"/>
      <c r="BL122" s="999"/>
      <c r="BM122" s="999"/>
      <c r="BN122" s="999"/>
      <c r="BO122" s="999"/>
      <c r="BP122" s="1000"/>
      <c r="BQ122" s="1033">
        <v>4408994</v>
      </c>
      <c r="BR122" s="1034"/>
      <c r="BS122" s="1034"/>
      <c r="BT122" s="1034"/>
      <c r="BU122" s="1034"/>
      <c r="BV122" s="1034">
        <v>3931330</v>
      </c>
      <c r="BW122" s="1034"/>
      <c r="BX122" s="1034"/>
      <c r="BY122" s="1034"/>
      <c r="BZ122" s="1034"/>
      <c r="CA122" s="1034">
        <v>4016358</v>
      </c>
      <c r="CB122" s="1034"/>
      <c r="CC122" s="1034"/>
      <c r="CD122" s="1034"/>
      <c r="CE122" s="1034"/>
      <c r="CF122" s="1051">
        <v>170.1</v>
      </c>
      <c r="CG122" s="1052"/>
      <c r="CH122" s="1052"/>
      <c r="CI122" s="1052"/>
      <c r="CJ122" s="1052"/>
      <c r="CK122" s="1043"/>
      <c r="CL122" s="1044"/>
      <c r="CM122" s="1044"/>
      <c r="CN122" s="1044"/>
      <c r="CO122" s="1045"/>
      <c r="CP122" s="1053" t="s">
        <v>474</v>
      </c>
      <c r="CQ122" s="1054"/>
      <c r="CR122" s="1054"/>
      <c r="CS122" s="1054"/>
      <c r="CT122" s="1054"/>
      <c r="CU122" s="1054"/>
      <c r="CV122" s="1054"/>
      <c r="CW122" s="1054"/>
      <c r="CX122" s="1054"/>
      <c r="CY122" s="1054"/>
      <c r="CZ122" s="1054"/>
      <c r="DA122" s="1054"/>
      <c r="DB122" s="1054"/>
      <c r="DC122" s="1054"/>
      <c r="DD122" s="1054"/>
      <c r="DE122" s="1054"/>
      <c r="DF122" s="1055"/>
      <c r="DG122" s="959" t="s">
        <v>398</v>
      </c>
      <c r="DH122" s="960"/>
      <c r="DI122" s="960"/>
      <c r="DJ122" s="960"/>
      <c r="DK122" s="960"/>
      <c r="DL122" s="960" t="s">
        <v>398</v>
      </c>
      <c r="DM122" s="960"/>
      <c r="DN122" s="960"/>
      <c r="DO122" s="960"/>
      <c r="DP122" s="960"/>
      <c r="DQ122" s="960" t="s">
        <v>398</v>
      </c>
      <c r="DR122" s="960"/>
      <c r="DS122" s="960"/>
      <c r="DT122" s="960"/>
      <c r="DU122" s="960"/>
      <c r="DV122" s="961" t="s">
        <v>398</v>
      </c>
      <c r="DW122" s="961"/>
      <c r="DX122" s="961"/>
      <c r="DY122" s="961"/>
      <c r="DZ122" s="962"/>
    </row>
    <row r="123" spans="1:130" s="230" customFormat="1" ht="26.25" customHeight="1" x14ac:dyDescent="0.15">
      <c r="A123" s="1091"/>
      <c r="B123" s="983"/>
      <c r="C123" s="956" t="s">
        <v>458</v>
      </c>
      <c r="D123" s="957"/>
      <c r="E123" s="957"/>
      <c r="F123" s="957"/>
      <c r="G123" s="957"/>
      <c r="H123" s="957"/>
      <c r="I123" s="957"/>
      <c r="J123" s="957"/>
      <c r="K123" s="957"/>
      <c r="L123" s="957"/>
      <c r="M123" s="957"/>
      <c r="N123" s="957"/>
      <c r="O123" s="957"/>
      <c r="P123" s="957"/>
      <c r="Q123" s="957"/>
      <c r="R123" s="957"/>
      <c r="S123" s="957"/>
      <c r="T123" s="957"/>
      <c r="U123" s="957"/>
      <c r="V123" s="957"/>
      <c r="W123" s="957"/>
      <c r="X123" s="957"/>
      <c r="Y123" s="957"/>
      <c r="Z123" s="958"/>
      <c r="AA123" s="992">
        <v>8676</v>
      </c>
      <c r="AB123" s="993"/>
      <c r="AC123" s="993"/>
      <c r="AD123" s="993"/>
      <c r="AE123" s="994"/>
      <c r="AF123" s="995">
        <v>8676</v>
      </c>
      <c r="AG123" s="993"/>
      <c r="AH123" s="993"/>
      <c r="AI123" s="993"/>
      <c r="AJ123" s="994"/>
      <c r="AK123" s="995">
        <v>8676</v>
      </c>
      <c r="AL123" s="993"/>
      <c r="AM123" s="993"/>
      <c r="AN123" s="993"/>
      <c r="AO123" s="994"/>
      <c r="AP123" s="996">
        <v>0.4</v>
      </c>
      <c r="AQ123" s="997"/>
      <c r="AR123" s="997"/>
      <c r="AS123" s="997"/>
      <c r="AT123" s="998"/>
      <c r="AU123" s="1031"/>
      <c r="AV123" s="1032"/>
      <c r="AW123" s="1032"/>
      <c r="AX123" s="1032"/>
      <c r="AY123" s="1032"/>
      <c r="AZ123" s="251" t="s">
        <v>192</v>
      </c>
      <c r="BA123" s="251"/>
      <c r="BB123" s="251"/>
      <c r="BC123" s="251"/>
      <c r="BD123" s="251"/>
      <c r="BE123" s="251"/>
      <c r="BF123" s="251"/>
      <c r="BG123" s="251"/>
      <c r="BH123" s="251"/>
      <c r="BI123" s="251"/>
      <c r="BJ123" s="251"/>
      <c r="BK123" s="251"/>
      <c r="BL123" s="251"/>
      <c r="BM123" s="251"/>
      <c r="BN123" s="251"/>
      <c r="BO123" s="1011" t="s">
        <v>475</v>
      </c>
      <c r="BP123" s="1039"/>
      <c r="BQ123" s="1097">
        <v>6425338</v>
      </c>
      <c r="BR123" s="1098"/>
      <c r="BS123" s="1098"/>
      <c r="BT123" s="1098"/>
      <c r="BU123" s="1098"/>
      <c r="BV123" s="1098">
        <v>6248470</v>
      </c>
      <c r="BW123" s="1098"/>
      <c r="BX123" s="1098"/>
      <c r="BY123" s="1098"/>
      <c r="BZ123" s="1098"/>
      <c r="CA123" s="1098">
        <v>6519059</v>
      </c>
      <c r="CB123" s="1098"/>
      <c r="CC123" s="1098"/>
      <c r="CD123" s="1098"/>
      <c r="CE123" s="1098"/>
      <c r="CF123" s="1035"/>
      <c r="CG123" s="1036"/>
      <c r="CH123" s="1036"/>
      <c r="CI123" s="1036"/>
      <c r="CJ123" s="1037"/>
      <c r="CK123" s="1043"/>
      <c r="CL123" s="1044"/>
      <c r="CM123" s="1044"/>
      <c r="CN123" s="1044"/>
      <c r="CO123" s="1045"/>
      <c r="CP123" s="1053" t="s">
        <v>476</v>
      </c>
      <c r="CQ123" s="1054"/>
      <c r="CR123" s="1054"/>
      <c r="CS123" s="1054"/>
      <c r="CT123" s="1054"/>
      <c r="CU123" s="1054"/>
      <c r="CV123" s="1054"/>
      <c r="CW123" s="1054"/>
      <c r="CX123" s="1054"/>
      <c r="CY123" s="1054"/>
      <c r="CZ123" s="1054"/>
      <c r="DA123" s="1054"/>
      <c r="DB123" s="1054"/>
      <c r="DC123" s="1054"/>
      <c r="DD123" s="1054"/>
      <c r="DE123" s="1054"/>
      <c r="DF123" s="1055"/>
      <c r="DG123" s="992" t="s">
        <v>398</v>
      </c>
      <c r="DH123" s="993"/>
      <c r="DI123" s="993"/>
      <c r="DJ123" s="993"/>
      <c r="DK123" s="994"/>
      <c r="DL123" s="995" t="s">
        <v>398</v>
      </c>
      <c r="DM123" s="993"/>
      <c r="DN123" s="993"/>
      <c r="DO123" s="993"/>
      <c r="DP123" s="994"/>
      <c r="DQ123" s="995" t="s">
        <v>398</v>
      </c>
      <c r="DR123" s="993"/>
      <c r="DS123" s="993"/>
      <c r="DT123" s="993"/>
      <c r="DU123" s="994"/>
      <c r="DV123" s="996" t="s">
        <v>398</v>
      </c>
      <c r="DW123" s="997"/>
      <c r="DX123" s="997"/>
      <c r="DY123" s="997"/>
      <c r="DZ123" s="998"/>
    </row>
    <row r="124" spans="1:130" s="230" customFormat="1" ht="26.25" customHeight="1" thickBot="1" x14ac:dyDescent="0.2">
      <c r="A124" s="1091"/>
      <c r="B124" s="983"/>
      <c r="C124" s="956" t="s">
        <v>461</v>
      </c>
      <c r="D124" s="957"/>
      <c r="E124" s="957"/>
      <c r="F124" s="957"/>
      <c r="G124" s="957"/>
      <c r="H124" s="957"/>
      <c r="I124" s="957"/>
      <c r="J124" s="957"/>
      <c r="K124" s="957"/>
      <c r="L124" s="957"/>
      <c r="M124" s="957"/>
      <c r="N124" s="957"/>
      <c r="O124" s="957"/>
      <c r="P124" s="957"/>
      <c r="Q124" s="957"/>
      <c r="R124" s="957"/>
      <c r="S124" s="957"/>
      <c r="T124" s="957"/>
      <c r="U124" s="957"/>
      <c r="V124" s="957"/>
      <c r="W124" s="957"/>
      <c r="X124" s="957"/>
      <c r="Y124" s="957"/>
      <c r="Z124" s="958"/>
      <c r="AA124" s="992" t="s">
        <v>180</v>
      </c>
      <c r="AB124" s="993"/>
      <c r="AC124" s="993"/>
      <c r="AD124" s="993"/>
      <c r="AE124" s="994"/>
      <c r="AF124" s="995" t="s">
        <v>180</v>
      </c>
      <c r="AG124" s="993"/>
      <c r="AH124" s="993"/>
      <c r="AI124" s="993"/>
      <c r="AJ124" s="994"/>
      <c r="AK124" s="995" t="s">
        <v>180</v>
      </c>
      <c r="AL124" s="993"/>
      <c r="AM124" s="993"/>
      <c r="AN124" s="993"/>
      <c r="AO124" s="994"/>
      <c r="AP124" s="996" t="s">
        <v>180</v>
      </c>
      <c r="AQ124" s="997"/>
      <c r="AR124" s="997"/>
      <c r="AS124" s="997"/>
      <c r="AT124" s="998"/>
      <c r="AU124" s="1093" t="s">
        <v>477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16.399999999999999</v>
      </c>
      <c r="BR124" s="1061"/>
      <c r="BS124" s="1061"/>
      <c r="BT124" s="1061"/>
      <c r="BU124" s="1061"/>
      <c r="BV124" s="1061">
        <v>43.1</v>
      </c>
      <c r="BW124" s="1061"/>
      <c r="BX124" s="1061"/>
      <c r="BY124" s="1061"/>
      <c r="BZ124" s="1061"/>
      <c r="CA124" s="1061">
        <v>10.7</v>
      </c>
      <c r="CB124" s="1061"/>
      <c r="CC124" s="1061"/>
      <c r="CD124" s="1061"/>
      <c r="CE124" s="1061"/>
      <c r="CF124" s="1062"/>
      <c r="CG124" s="1063"/>
      <c r="CH124" s="1063"/>
      <c r="CI124" s="1063"/>
      <c r="CJ124" s="1064"/>
      <c r="CK124" s="1046"/>
      <c r="CL124" s="1046"/>
      <c r="CM124" s="1046"/>
      <c r="CN124" s="1046"/>
      <c r="CO124" s="1047"/>
      <c r="CP124" s="1053" t="s">
        <v>478</v>
      </c>
      <c r="CQ124" s="1054"/>
      <c r="CR124" s="1054"/>
      <c r="CS124" s="1054"/>
      <c r="CT124" s="1054"/>
      <c r="CU124" s="1054"/>
      <c r="CV124" s="1054"/>
      <c r="CW124" s="1054"/>
      <c r="CX124" s="1054"/>
      <c r="CY124" s="1054"/>
      <c r="CZ124" s="1054"/>
      <c r="DA124" s="1054"/>
      <c r="DB124" s="1054"/>
      <c r="DC124" s="1054"/>
      <c r="DD124" s="1054"/>
      <c r="DE124" s="1054"/>
      <c r="DF124" s="1055"/>
      <c r="DG124" s="1038" t="s">
        <v>398</v>
      </c>
      <c r="DH124" s="1020"/>
      <c r="DI124" s="1020"/>
      <c r="DJ124" s="1020"/>
      <c r="DK124" s="1021"/>
      <c r="DL124" s="1019" t="s">
        <v>398</v>
      </c>
      <c r="DM124" s="1020"/>
      <c r="DN124" s="1020"/>
      <c r="DO124" s="1020"/>
      <c r="DP124" s="1021"/>
      <c r="DQ124" s="1019" t="s">
        <v>180</v>
      </c>
      <c r="DR124" s="1020"/>
      <c r="DS124" s="1020"/>
      <c r="DT124" s="1020"/>
      <c r="DU124" s="1021"/>
      <c r="DV124" s="1022" t="s">
        <v>180</v>
      </c>
      <c r="DW124" s="1023"/>
      <c r="DX124" s="1023"/>
      <c r="DY124" s="1023"/>
      <c r="DZ124" s="1024"/>
    </row>
    <row r="125" spans="1:130" s="230" customFormat="1" ht="26.25" customHeight="1" x14ac:dyDescent="0.15">
      <c r="A125" s="1091"/>
      <c r="B125" s="983"/>
      <c r="C125" s="956" t="s">
        <v>463</v>
      </c>
      <c r="D125" s="957"/>
      <c r="E125" s="957"/>
      <c r="F125" s="957"/>
      <c r="G125" s="957"/>
      <c r="H125" s="957"/>
      <c r="I125" s="957"/>
      <c r="J125" s="957"/>
      <c r="K125" s="957"/>
      <c r="L125" s="957"/>
      <c r="M125" s="957"/>
      <c r="N125" s="957"/>
      <c r="O125" s="957"/>
      <c r="P125" s="957"/>
      <c r="Q125" s="957"/>
      <c r="R125" s="957"/>
      <c r="S125" s="957"/>
      <c r="T125" s="957"/>
      <c r="U125" s="957"/>
      <c r="V125" s="957"/>
      <c r="W125" s="957"/>
      <c r="X125" s="957"/>
      <c r="Y125" s="957"/>
      <c r="Z125" s="958"/>
      <c r="AA125" s="992" t="s">
        <v>180</v>
      </c>
      <c r="AB125" s="993"/>
      <c r="AC125" s="993"/>
      <c r="AD125" s="993"/>
      <c r="AE125" s="994"/>
      <c r="AF125" s="995" t="s">
        <v>398</v>
      </c>
      <c r="AG125" s="993"/>
      <c r="AH125" s="993"/>
      <c r="AI125" s="993"/>
      <c r="AJ125" s="994"/>
      <c r="AK125" s="995" t="s">
        <v>180</v>
      </c>
      <c r="AL125" s="993"/>
      <c r="AM125" s="993"/>
      <c r="AN125" s="993"/>
      <c r="AO125" s="994"/>
      <c r="AP125" s="996" t="s">
        <v>398</v>
      </c>
      <c r="AQ125" s="997"/>
      <c r="AR125" s="997"/>
      <c r="AS125" s="997"/>
      <c r="AT125" s="99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6" t="s">
        <v>479</v>
      </c>
      <c r="CL125" s="1041"/>
      <c r="CM125" s="1041"/>
      <c r="CN125" s="1041"/>
      <c r="CO125" s="1042"/>
      <c r="CP125" s="963" t="s">
        <v>480</v>
      </c>
      <c r="CQ125" s="931"/>
      <c r="CR125" s="931"/>
      <c r="CS125" s="931"/>
      <c r="CT125" s="931"/>
      <c r="CU125" s="931"/>
      <c r="CV125" s="931"/>
      <c r="CW125" s="931"/>
      <c r="CX125" s="931"/>
      <c r="CY125" s="931"/>
      <c r="CZ125" s="931"/>
      <c r="DA125" s="931"/>
      <c r="DB125" s="931"/>
      <c r="DC125" s="931"/>
      <c r="DD125" s="931"/>
      <c r="DE125" s="931"/>
      <c r="DF125" s="932"/>
      <c r="DG125" s="964" t="s">
        <v>180</v>
      </c>
      <c r="DH125" s="965"/>
      <c r="DI125" s="965"/>
      <c r="DJ125" s="965"/>
      <c r="DK125" s="965"/>
      <c r="DL125" s="965" t="s">
        <v>180</v>
      </c>
      <c r="DM125" s="965"/>
      <c r="DN125" s="965"/>
      <c r="DO125" s="965"/>
      <c r="DP125" s="965"/>
      <c r="DQ125" s="965" t="s">
        <v>398</v>
      </c>
      <c r="DR125" s="965"/>
      <c r="DS125" s="965"/>
      <c r="DT125" s="965"/>
      <c r="DU125" s="965"/>
      <c r="DV125" s="966" t="s">
        <v>180</v>
      </c>
      <c r="DW125" s="966"/>
      <c r="DX125" s="966"/>
      <c r="DY125" s="966"/>
      <c r="DZ125" s="967"/>
    </row>
    <row r="126" spans="1:130" s="230" customFormat="1" ht="26.25" customHeight="1" thickBot="1" x14ac:dyDescent="0.2">
      <c r="A126" s="1091"/>
      <c r="B126" s="983"/>
      <c r="C126" s="956" t="s">
        <v>465</v>
      </c>
      <c r="D126" s="957"/>
      <c r="E126" s="957"/>
      <c r="F126" s="957"/>
      <c r="G126" s="957"/>
      <c r="H126" s="957"/>
      <c r="I126" s="957"/>
      <c r="J126" s="957"/>
      <c r="K126" s="957"/>
      <c r="L126" s="957"/>
      <c r="M126" s="957"/>
      <c r="N126" s="957"/>
      <c r="O126" s="957"/>
      <c r="P126" s="957"/>
      <c r="Q126" s="957"/>
      <c r="R126" s="957"/>
      <c r="S126" s="957"/>
      <c r="T126" s="957"/>
      <c r="U126" s="957"/>
      <c r="V126" s="957"/>
      <c r="W126" s="957"/>
      <c r="X126" s="957"/>
      <c r="Y126" s="957"/>
      <c r="Z126" s="958"/>
      <c r="AA126" s="992">
        <v>29718</v>
      </c>
      <c r="AB126" s="993"/>
      <c r="AC126" s="993"/>
      <c r="AD126" s="993"/>
      <c r="AE126" s="994"/>
      <c r="AF126" s="995">
        <v>19915</v>
      </c>
      <c r="AG126" s="993"/>
      <c r="AH126" s="993"/>
      <c r="AI126" s="993"/>
      <c r="AJ126" s="994"/>
      <c r="AK126" s="995">
        <v>16034</v>
      </c>
      <c r="AL126" s="993"/>
      <c r="AM126" s="993"/>
      <c r="AN126" s="993"/>
      <c r="AO126" s="994"/>
      <c r="AP126" s="996">
        <v>0.7</v>
      </c>
      <c r="AQ126" s="997"/>
      <c r="AR126" s="997"/>
      <c r="AS126" s="997"/>
      <c r="AT126" s="99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7"/>
      <c r="CL126" s="1044"/>
      <c r="CM126" s="1044"/>
      <c r="CN126" s="1044"/>
      <c r="CO126" s="1045"/>
      <c r="CP126" s="956" t="s">
        <v>481</v>
      </c>
      <c r="CQ126" s="957"/>
      <c r="CR126" s="957"/>
      <c r="CS126" s="957"/>
      <c r="CT126" s="957"/>
      <c r="CU126" s="957"/>
      <c r="CV126" s="957"/>
      <c r="CW126" s="957"/>
      <c r="CX126" s="957"/>
      <c r="CY126" s="957"/>
      <c r="CZ126" s="957"/>
      <c r="DA126" s="957"/>
      <c r="DB126" s="957"/>
      <c r="DC126" s="957"/>
      <c r="DD126" s="957"/>
      <c r="DE126" s="957"/>
      <c r="DF126" s="958"/>
      <c r="DG126" s="959" t="s">
        <v>398</v>
      </c>
      <c r="DH126" s="960"/>
      <c r="DI126" s="960"/>
      <c r="DJ126" s="960"/>
      <c r="DK126" s="960"/>
      <c r="DL126" s="960" t="s">
        <v>398</v>
      </c>
      <c r="DM126" s="960"/>
      <c r="DN126" s="960"/>
      <c r="DO126" s="960"/>
      <c r="DP126" s="960"/>
      <c r="DQ126" s="960" t="s">
        <v>180</v>
      </c>
      <c r="DR126" s="960"/>
      <c r="DS126" s="960"/>
      <c r="DT126" s="960"/>
      <c r="DU126" s="960"/>
      <c r="DV126" s="961" t="s">
        <v>398</v>
      </c>
      <c r="DW126" s="961"/>
      <c r="DX126" s="961"/>
      <c r="DY126" s="961"/>
      <c r="DZ126" s="962"/>
    </row>
    <row r="127" spans="1:130" s="230" customFormat="1" ht="26.25" customHeight="1" x14ac:dyDescent="0.15">
      <c r="A127" s="1092"/>
      <c r="B127" s="985"/>
      <c r="C127" s="1007" t="s">
        <v>482</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92">
        <v>7832</v>
      </c>
      <c r="AB127" s="993"/>
      <c r="AC127" s="993"/>
      <c r="AD127" s="993"/>
      <c r="AE127" s="994"/>
      <c r="AF127" s="995">
        <v>7168</v>
      </c>
      <c r="AG127" s="993"/>
      <c r="AH127" s="993"/>
      <c r="AI127" s="993"/>
      <c r="AJ127" s="994"/>
      <c r="AK127" s="995">
        <v>6815</v>
      </c>
      <c r="AL127" s="993"/>
      <c r="AM127" s="993"/>
      <c r="AN127" s="993"/>
      <c r="AO127" s="994"/>
      <c r="AP127" s="996">
        <v>0.3</v>
      </c>
      <c r="AQ127" s="997"/>
      <c r="AR127" s="997"/>
      <c r="AS127" s="997"/>
      <c r="AT127" s="998"/>
      <c r="AU127" s="232"/>
      <c r="AV127" s="232"/>
      <c r="AW127" s="232"/>
      <c r="AX127" s="1065" t="s">
        <v>483</v>
      </c>
      <c r="AY127" s="1066"/>
      <c r="AZ127" s="1066"/>
      <c r="BA127" s="1066"/>
      <c r="BB127" s="1066"/>
      <c r="BC127" s="1066"/>
      <c r="BD127" s="1066"/>
      <c r="BE127" s="1067"/>
      <c r="BF127" s="1068" t="s">
        <v>484</v>
      </c>
      <c r="BG127" s="1066"/>
      <c r="BH127" s="1066"/>
      <c r="BI127" s="1066"/>
      <c r="BJ127" s="1066"/>
      <c r="BK127" s="1066"/>
      <c r="BL127" s="1067"/>
      <c r="BM127" s="1068" t="s">
        <v>485</v>
      </c>
      <c r="BN127" s="1066"/>
      <c r="BO127" s="1066"/>
      <c r="BP127" s="1066"/>
      <c r="BQ127" s="1066"/>
      <c r="BR127" s="1066"/>
      <c r="BS127" s="1067"/>
      <c r="BT127" s="1068" t="s">
        <v>486</v>
      </c>
      <c r="BU127" s="1066"/>
      <c r="BV127" s="1066"/>
      <c r="BW127" s="1066"/>
      <c r="BX127" s="1066"/>
      <c r="BY127" s="1066"/>
      <c r="BZ127" s="1089"/>
      <c r="CA127" s="232"/>
      <c r="CB127" s="232"/>
      <c r="CC127" s="232"/>
      <c r="CD127" s="255"/>
      <c r="CE127" s="255"/>
      <c r="CF127" s="255"/>
      <c r="CG127" s="232"/>
      <c r="CH127" s="232"/>
      <c r="CI127" s="232"/>
      <c r="CJ127" s="254"/>
      <c r="CK127" s="1057"/>
      <c r="CL127" s="1044"/>
      <c r="CM127" s="1044"/>
      <c r="CN127" s="1044"/>
      <c r="CO127" s="1045"/>
      <c r="CP127" s="956" t="s">
        <v>487</v>
      </c>
      <c r="CQ127" s="957"/>
      <c r="CR127" s="957"/>
      <c r="CS127" s="957"/>
      <c r="CT127" s="957"/>
      <c r="CU127" s="957"/>
      <c r="CV127" s="957"/>
      <c r="CW127" s="957"/>
      <c r="CX127" s="957"/>
      <c r="CY127" s="957"/>
      <c r="CZ127" s="957"/>
      <c r="DA127" s="957"/>
      <c r="DB127" s="957"/>
      <c r="DC127" s="957"/>
      <c r="DD127" s="957"/>
      <c r="DE127" s="957"/>
      <c r="DF127" s="958"/>
      <c r="DG127" s="959" t="s">
        <v>398</v>
      </c>
      <c r="DH127" s="960"/>
      <c r="DI127" s="960"/>
      <c r="DJ127" s="960"/>
      <c r="DK127" s="960"/>
      <c r="DL127" s="960" t="s">
        <v>180</v>
      </c>
      <c r="DM127" s="960"/>
      <c r="DN127" s="960"/>
      <c r="DO127" s="960"/>
      <c r="DP127" s="960"/>
      <c r="DQ127" s="960" t="s">
        <v>180</v>
      </c>
      <c r="DR127" s="960"/>
      <c r="DS127" s="960"/>
      <c r="DT127" s="960"/>
      <c r="DU127" s="960"/>
      <c r="DV127" s="961" t="s">
        <v>398</v>
      </c>
      <c r="DW127" s="961"/>
      <c r="DX127" s="961"/>
      <c r="DY127" s="961"/>
      <c r="DZ127" s="962"/>
    </row>
    <row r="128" spans="1:130" s="230" customFormat="1" ht="26.25" customHeight="1" thickBot="1" x14ac:dyDescent="0.2">
      <c r="A128" s="1075" t="s">
        <v>488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489</v>
      </c>
      <c r="X128" s="1077"/>
      <c r="Y128" s="1077"/>
      <c r="Z128" s="1078"/>
      <c r="AA128" s="1079">
        <v>49599</v>
      </c>
      <c r="AB128" s="1080"/>
      <c r="AC128" s="1080"/>
      <c r="AD128" s="1080"/>
      <c r="AE128" s="1081"/>
      <c r="AF128" s="1082">
        <v>64507</v>
      </c>
      <c r="AG128" s="1080"/>
      <c r="AH128" s="1080"/>
      <c r="AI128" s="1080"/>
      <c r="AJ128" s="1081"/>
      <c r="AK128" s="1082">
        <v>57880</v>
      </c>
      <c r="AL128" s="1080"/>
      <c r="AM128" s="1080"/>
      <c r="AN128" s="1080"/>
      <c r="AO128" s="1081"/>
      <c r="AP128" s="1083"/>
      <c r="AQ128" s="1084"/>
      <c r="AR128" s="1084"/>
      <c r="AS128" s="1084"/>
      <c r="AT128" s="1085"/>
      <c r="AU128" s="232"/>
      <c r="AV128" s="232"/>
      <c r="AW128" s="232"/>
      <c r="AX128" s="930" t="s">
        <v>490</v>
      </c>
      <c r="AY128" s="931"/>
      <c r="AZ128" s="931"/>
      <c r="BA128" s="931"/>
      <c r="BB128" s="931"/>
      <c r="BC128" s="931"/>
      <c r="BD128" s="931"/>
      <c r="BE128" s="932"/>
      <c r="BF128" s="1086" t="s">
        <v>180</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0"/>
      <c r="CA128" s="255"/>
      <c r="CB128" s="255"/>
      <c r="CC128" s="255"/>
      <c r="CD128" s="255"/>
      <c r="CE128" s="255"/>
      <c r="CF128" s="255"/>
      <c r="CG128" s="232"/>
      <c r="CH128" s="232"/>
      <c r="CI128" s="232"/>
      <c r="CJ128" s="254"/>
      <c r="CK128" s="1058"/>
      <c r="CL128" s="1059"/>
      <c r="CM128" s="1059"/>
      <c r="CN128" s="1059"/>
      <c r="CO128" s="1060"/>
      <c r="CP128" s="1069" t="s">
        <v>491</v>
      </c>
      <c r="CQ128" s="762"/>
      <c r="CR128" s="762"/>
      <c r="CS128" s="762"/>
      <c r="CT128" s="762"/>
      <c r="CU128" s="762"/>
      <c r="CV128" s="762"/>
      <c r="CW128" s="762"/>
      <c r="CX128" s="762"/>
      <c r="CY128" s="762"/>
      <c r="CZ128" s="762"/>
      <c r="DA128" s="762"/>
      <c r="DB128" s="762"/>
      <c r="DC128" s="762"/>
      <c r="DD128" s="762"/>
      <c r="DE128" s="762"/>
      <c r="DF128" s="1070"/>
      <c r="DG128" s="1071" t="s">
        <v>180</v>
      </c>
      <c r="DH128" s="1072"/>
      <c r="DI128" s="1072"/>
      <c r="DJ128" s="1072"/>
      <c r="DK128" s="1072"/>
      <c r="DL128" s="1072" t="s">
        <v>398</v>
      </c>
      <c r="DM128" s="1072"/>
      <c r="DN128" s="1072"/>
      <c r="DO128" s="1072"/>
      <c r="DP128" s="1072"/>
      <c r="DQ128" s="1072" t="s">
        <v>398</v>
      </c>
      <c r="DR128" s="1072"/>
      <c r="DS128" s="1072"/>
      <c r="DT128" s="1072"/>
      <c r="DU128" s="1072"/>
      <c r="DV128" s="1073" t="s">
        <v>180</v>
      </c>
      <c r="DW128" s="1073"/>
      <c r="DX128" s="1073"/>
      <c r="DY128" s="1073"/>
      <c r="DZ128" s="1074"/>
    </row>
    <row r="129" spans="1:131" s="230" customFormat="1" ht="26.25" customHeight="1" x14ac:dyDescent="0.15">
      <c r="A129" s="968" t="s">
        <v>110</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104" t="s">
        <v>492</v>
      </c>
      <c r="X129" s="1105"/>
      <c r="Y129" s="1105"/>
      <c r="Z129" s="1106"/>
      <c r="AA129" s="992">
        <v>2895248</v>
      </c>
      <c r="AB129" s="993"/>
      <c r="AC129" s="993"/>
      <c r="AD129" s="993"/>
      <c r="AE129" s="994"/>
      <c r="AF129" s="995">
        <v>2996599</v>
      </c>
      <c r="AG129" s="993"/>
      <c r="AH129" s="993"/>
      <c r="AI129" s="993"/>
      <c r="AJ129" s="994"/>
      <c r="AK129" s="995">
        <v>2915639</v>
      </c>
      <c r="AL129" s="993"/>
      <c r="AM129" s="993"/>
      <c r="AN129" s="993"/>
      <c r="AO129" s="994"/>
      <c r="AP129" s="1107"/>
      <c r="AQ129" s="1108"/>
      <c r="AR129" s="1108"/>
      <c r="AS129" s="1108"/>
      <c r="AT129" s="1109"/>
      <c r="AU129" s="233"/>
      <c r="AV129" s="233"/>
      <c r="AW129" s="233"/>
      <c r="AX129" s="1099" t="s">
        <v>493</v>
      </c>
      <c r="AY129" s="957"/>
      <c r="AZ129" s="957"/>
      <c r="BA129" s="957"/>
      <c r="BB129" s="957"/>
      <c r="BC129" s="957"/>
      <c r="BD129" s="957"/>
      <c r="BE129" s="958"/>
      <c r="BF129" s="1100" t="s">
        <v>180</v>
      </c>
      <c r="BG129" s="1101"/>
      <c r="BH129" s="1101"/>
      <c r="BI129" s="1101"/>
      <c r="BJ129" s="1101"/>
      <c r="BK129" s="1101"/>
      <c r="BL129" s="1102"/>
      <c r="BM129" s="1100">
        <v>20</v>
      </c>
      <c r="BN129" s="1101"/>
      <c r="BO129" s="1101"/>
      <c r="BP129" s="1101"/>
      <c r="BQ129" s="1101"/>
      <c r="BR129" s="1101"/>
      <c r="BS129" s="1102"/>
      <c r="BT129" s="1100">
        <v>30</v>
      </c>
      <c r="BU129" s="1101"/>
      <c r="BV129" s="1101"/>
      <c r="BW129" s="1101"/>
      <c r="BX129" s="1101"/>
      <c r="BY129" s="1101"/>
      <c r="BZ129" s="110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68" t="s">
        <v>494</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104" t="s">
        <v>495</v>
      </c>
      <c r="X130" s="1105"/>
      <c r="Y130" s="1105"/>
      <c r="Z130" s="1106"/>
      <c r="AA130" s="992">
        <v>596079</v>
      </c>
      <c r="AB130" s="993"/>
      <c r="AC130" s="993"/>
      <c r="AD130" s="993"/>
      <c r="AE130" s="994"/>
      <c r="AF130" s="995">
        <v>594511</v>
      </c>
      <c r="AG130" s="993"/>
      <c r="AH130" s="993"/>
      <c r="AI130" s="993"/>
      <c r="AJ130" s="994"/>
      <c r="AK130" s="995">
        <v>554991</v>
      </c>
      <c r="AL130" s="993"/>
      <c r="AM130" s="993"/>
      <c r="AN130" s="993"/>
      <c r="AO130" s="994"/>
      <c r="AP130" s="1107"/>
      <c r="AQ130" s="1108"/>
      <c r="AR130" s="1108"/>
      <c r="AS130" s="1108"/>
      <c r="AT130" s="1109"/>
      <c r="AU130" s="233"/>
      <c r="AV130" s="233"/>
      <c r="AW130" s="233"/>
      <c r="AX130" s="1099" t="s">
        <v>496</v>
      </c>
      <c r="AY130" s="957"/>
      <c r="AZ130" s="957"/>
      <c r="BA130" s="957"/>
      <c r="BB130" s="957"/>
      <c r="BC130" s="957"/>
      <c r="BD130" s="957"/>
      <c r="BE130" s="958"/>
      <c r="BF130" s="1135">
        <v>11.4</v>
      </c>
      <c r="BG130" s="1136"/>
      <c r="BH130" s="1136"/>
      <c r="BI130" s="1136"/>
      <c r="BJ130" s="1136"/>
      <c r="BK130" s="1136"/>
      <c r="BL130" s="1137"/>
      <c r="BM130" s="1135">
        <v>25</v>
      </c>
      <c r="BN130" s="1136"/>
      <c r="BO130" s="1136"/>
      <c r="BP130" s="1136"/>
      <c r="BQ130" s="1136"/>
      <c r="BR130" s="1136"/>
      <c r="BS130" s="1137"/>
      <c r="BT130" s="1135">
        <v>35</v>
      </c>
      <c r="BU130" s="1136"/>
      <c r="BV130" s="1136"/>
      <c r="BW130" s="1136"/>
      <c r="BX130" s="1136"/>
      <c r="BY130" s="1136"/>
      <c r="BZ130" s="113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497</v>
      </c>
      <c r="X131" s="1142"/>
      <c r="Y131" s="1142"/>
      <c r="Z131" s="1143"/>
      <c r="AA131" s="1038">
        <v>2299169</v>
      </c>
      <c r="AB131" s="1020"/>
      <c r="AC131" s="1020"/>
      <c r="AD131" s="1020"/>
      <c r="AE131" s="1021"/>
      <c r="AF131" s="1019">
        <v>2402088</v>
      </c>
      <c r="AG131" s="1020"/>
      <c r="AH131" s="1020"/>
      <c r="AI131" s="1020"/>
      <c r="AJ131" s="1021"/>
      <c r="AK131" s="1019">
        <v>2360648</v>
      </c>
      <c r="AL131" s="1020"/>
      <c r="AM131" s="1020"/>
      <c r="AN131" s="1020"/>
      <c r="AO131" s="1021"/>
      <c r="AP131" s="1144"/>
      <c r="AQ131" s="1145"/>
      <c r="AR131" s="1145"/>
      <c r="AS131" s="1145"/>
      <c r="AT131" s="1146"/>
      <c r="AU131" s="233"/>
      <c r="AV131" s="233"/>
      <c r="AW131" s="233"/>
      <c r="AX131" s="1117" t="s">
        <v>498</v>
      </c>
      <c r="AY131" s="762"/>
      <c r="AZ131" s="762"/>
      <c r="BA131" s="762"/>
      <c r="BB131" s="762"/>
      <c r="BC131" s="762"/>
      <c r="BD131" s="762"/>
      <c r="BE131" s="1070"/>
      <c r="BF131" s="1118">
        <v>10.7</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4" t="s">
        <v>499</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500</v>
      </c>
      <c r="W132" s="1128"/>
      <c r="X132" s="1128"/>
      <c r="Y132" s="1128"/>
      <c r="Z132" s="1129"/>
      <c r="AA132" s="1130">
        <v>12.14003842</v>
      </c>
      <c r="AB132" s="1131"/>
      <c r="AC132" s="1131"/>
      <c r="AD132" s="1131"/>
      <c r="AE132" s="1132"/>
      <c r="AF132" s="1133">
        <v>11.415235409999999</v>
      </c>
      <c r="AG132" s="1131"/>
      <c r="AH132" s="1131"/>
      <c r="AI132" s="1131"/>
      <c r="AJ132" s="1132"/>
      <c r="AK132" s="1133">
        <v>10.846301520000001</v>
      </c>
      <c r="AL132" s="1131"/>
      <c r="AM132" s="1131"/>
      <c r="AN132" s="1131"/>
      <c r="AO132" s="1132"/>
      <c r="AP132" s="1035"/>
      <c r="AQ132" s="1036"/>
      <c r="AR132" s="1036"/>
      <c r="AS132" s="1036"/>
      <c r="AT132" s="113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501</v>
      </c>
      <c r="W133" s="1111"/>
      <c r="X133" s="1111"/>
      <c r="Y133" s="1111"/>
      <c r="Z133" s="1112"/>
      <c r="AA133" s="1113">
        <v>13.7</v>
      </c>
      <c r="AB133" s="1114"/>
      <c r="AC133" s="1114"/>
      <c r="AD133" s="1114"/>
      <c r="AE133" s="1115"/>
      <c r="AF133" s="1113">
        <v>12.6</v>
      </c>
      <c r="AG133" s="1114"/>
      <c r="AH133" s="1114"/>
      <c r="AI133" s="1114"/>
      <c r="AJ133" s="1115"/>
      <c r="AK133" s="1113">
        <v>11.4</v>
      </c>
      <c r="AL133" s="1114"/>
      <c r="AM133" s="1114"/>
      <c r="AN133" s="1114"/>
      <c r="AO133" s="1115"/>
      <c r="AP133" s="1062"/>
      <c r="AQ133" s="1063"/>
      <c r="AR133" s="1063"/>
      <c r="AS133" s="1063"/>
      <c r="AT133" s="111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YcuMxYzgVxDQ0m3EeSNGK7GCnrrKzt0JEv77re9FrzvijDOP7igKyIktZdIaUkSGw+80xbOs5y1Q76KYqH44w==" saltValue="E2038P2IlDcr06+UU5Oh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61"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NjsTEko72BCnKxeruTV0ZM/7KmplXWmZFWikzT5J4CBc60XfCqPvh5+OK9/Ww4CjonuVuQ8AunjAnqIHBLnJw==" saltValue="tX1M1NquTZB5090PAd0D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OAgcoBwTaaUTxU5uicHlGMzeltVWW79k/VpwApL7CtT852YEbXEKXWFSjgQbel48IvwMdLHjPtRO3ABBFQQJg==" saltValue="226PeHjmPooJ6WRq2k6d+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8"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49"/>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0" t="s">
        <v>510</v>
      </c>
      <c r="AL9" s="1151"/>
      <c r="AM9" s="1151"/>
      <c r="AN9" s="1152"/>
      <c r="AO9" s="281">
        <v>799971</v>
      </c>
      <c r="AP9" s="281">
        <v>341722</v>
      </c>
      <c r="AQ9" s="282">
        <v>239803</v>
      </c>
      <c r="AR9" s="283">
        <v>42.5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0" t="s">
        <v>511</v>
      </c>
      <c r="AL10" s="1151"/>
      <c r="AM10" s="1151"/>
      <c r="AN10" s="1152"/>
      <c r="AO10" s="284">
        <v>141013</v>
      </c>
      <c r="AP10" s="284">
        <v>60236</v>
      </c>
      <c r="AQ10" s="285">
        <v>35073</v>
      </c>
      <c r="AR10" s="286">
        <v>71.7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0" t="s">
        <v>512</v>
      </c>
      <c r="AL11" s="1151"/>
      <c r="AM11" s="1151"/>
      <c r="AN11" s="1152"/>
      <c r="AO11" s="284" t="s">
        <v>513</v>
      </c>
      <c r="AP11" s="284" t="s">
        <v>513</v>
      </c>
      <c r="AQ11" s="285">
        <v>3640</v>
      </c>
      <c r="AR11" s="286" t="s">
        <v>513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0" t="s">
        <v>514</v>
      </c>
      <c r="AL12" s="1151"/>
      <c r="AM12" s="1151"/>
      <c r="AN12" s="1152"/>
      <c r="AO12" s="284" t="s">
        <v>513</v>
      </c>
      <c r="AP12" s="284" t="s">
        <v>513</v>
      </c>
      <c r="AQ12" s="285" t="s">
        <v>513</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0" t="s">
        <v>515</v>
      </c>
      <c r="AL13" s="1151"/>
      <c r="AM13" s="1151"/>
      <c r="AN13" s="1152"/>
      <c r="AO13" s="284">
        <v>24630</v>
      </c>
      <c r="AP13" s="284">
        <v>10521</v>
      </c>
      <c r="AQ13" s="285">
        <v>11407</v>
      </c>
      <c r="AR13" s="286">
        <v>-7.8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0" t="s">
        <v>516</v>
      </c>
      <c r="AL14" s="1151"/>
      <c r="AM14" s="1151"/>
      <c r="AN14" s="1152"/>
      <c r="AO14" s="284">
        <v>54458</v>
      </c>
      <c r="AP14" s="284">
        <v>23263</v>
      </c>
      <c r="AQ14" s="285">
        <v>4585</v>
      </c>
      <c r="AR14" s="286">
        <v>407.4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3" t="s">
        <v>517</v>
      </c>
      <c r="AL15" s="1154"/>
      <c r="AM15" s="1154"/>
      <c r="AN15" s="1155"/>
      <c r="AO15" s="284">
        <v>-71430</v>
      </c>
      <c r="AP15" s="284">
        <v>-30513</v>
      </c>
      <c r="AQ15" s="285">
        <v>-18839</v>
      </c>
      <c r="AR15" s="286">
        <v>62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3" t="s">
        <v>192</v>
      </c>
      <c r="AL16" s="1154"/>
      <c r="AM16" s="1154"/>
      <c r="AN16" s="1155"/>
      <c r="AO16" s="284">
        <v>948642</v>
      </c>
      <c r="AP16" s="284">
        <v>405229</v>
      </c>
      <c r="AQ16" s="285">
        <v>275669</v>
      </c>
      <c r="AR16" s="286">
        <v>47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6" t="s">
        <v>522</v>
      </c>
      <c r="AL21" s="1157"/>
      <c r="AM21" s="1157"/>
      <c r="AN21" s="1158"/>
      <c r="AO21" s="297">
        <v>35.03</v>
      </c>
      <c r="AP21" s="298">
        <v>23.86</v>
      </c>
      <c r="AQ21" s="299">
        <v>11.17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6" t="s">
        <v>523</v>
      </c>
      <c r="AL22" s="1157"/>
      <c r="AM22" s="1157"/>
      <c r="AN22" s="1158"/>
      <c r="AO22" s="302">
        <v>96</v>
      </c>
      <c r="AP22" s="303">
        <v>95.5</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7" t="s">
        <v>524</v>
      </c>
      <c r="B26" s="1147"/>
      <c r="C26" s="1147"/>
      <c r="D26" s="1147"/>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8"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49"/>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4" t="s">
        <v>527</v>
      </c>
      <c r="AL32" s="1165"/>
      <c r="AM32" s="1165"/>
      <c r="AN32" s="1166"/>
      <c r="AO32" s="312">
        <v>721424</v>
      </c>
      <c r="AP32" s="312">
        <v>308169</v>
      </c>
      <c r="AQ32" s="313">
        <v>162926</v>
      </c>
      <c r="AR32" s="314">
        <v>89.1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4" t="s">
        <v>528</v>
      </c>
      <c r="AL33" s="1165"/>
      <c r="AM33" s="1165"/>
      <c r="AN33" s="1166"/>
      <c r="AO33" s="312" t="s">
        <v>513</v>
      </c>
      <c r="AP33" s="312" t="s">
        <v>513</v>
      </c>
      <c r="AQ33" s="313" t="s">
        <v>513</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4" t="s">
        <v>529</v>
      </c>
      <c r="AL34" s="1165"/>
      <c r="AM34" s="1165"/>
      <c r="AN34" s="1166"/>
      <c r="AO34" s="312" t="s">
        <v>513</v>
      </c>
      <c r="AP34" s="312" t="s">
        <v>513</v>
      </c>
      <c r="AQ34" s="313">
        <v>4</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4" t="s">
        <v>530</v>
      </c>
      <c r="AL35" s="1165"/>
      <c r="AM35" s="1165"/>
      <c r="AN35" s="1166"/>
      <c r="AO35" s="312">
        <v>102576</v>
      </c>
      <c r="AP35" s="312">
        <v>43817</v>
      </c>
      <c r="AQ35" s="313">
        <v>33512</v>
      </c>
      <c r="AR35" s="314">
        <v>30.8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4" t="s">
        <v>531</v>
      </c>
      <c r="AL36" s="1165"/>
      <c r="AM36" s="1165"/>
      <c r="AN36" s="1166"/>
      <c r="AO36" s="312">
        <v>13358</v>
      </c>
      <c r="AP36" s="312">
        <v>5706</v>
      </c>
      <c r="AQ36" s="313">
        <v>2866</v>
      </c>
      <c r="AR36" s="314">
        <v>99.1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4" t="s">
        <v>532</v>
      </c>
      <c r="AL37" s="1165"/>
      <c r="AM37" s="1165"/>
      <c r="AN37" s="1166"/>
      <c r="AO37" s="312">
        <v>31525</v>
      </c>
      <c r="AP37" s="312">
        <v>13466</v>
      </c>
      <c r="AQ37" s="313">
        <v>1429</v>
      </c>
      <c r="AR37" s="314">
        <v>842.3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7" t="s">
        <v>533</v>
      </c>
      <c r="AL38" s="1168"/>
      <c r="AM38" s="1168"/>
      <c r="AN38" s="1169"/>
      <c r="AO38" s="315">
        <v>31</v>
      </c>
      <c r="AP38" s="315">
        <v>13</v>
      </c>
      <c r="AQ38" s="316">
        <v>30</v>
      </c>
      <c r="AR38" s="304">
        <v>-56.7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7" t="s">
        <v>534</v>
      </c>
      <c r="AL39" s="1168"/>
      <c r="AM39" s="1168"/>
      <c r="AN39" s="1169"/>
      <c r="AO39" s="312">
        <v>-57880</v>
      </c>
      <c r="AP39" s="312">
        <v>-24724</v>
      </c>
      <c r="AQ39" s="313">
        <v>-7390</v>
      </c>
      <c r="AR39" s="314">
        <v>234.6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4" t="s">
        <v>535</v>
      </c>
      <c r="AL40" s="1165"/>
      <c r="AM40" s="1165"/>
      <c r="AN40" s="1166"/>
      <c r="AO40" s="312">
        <v>-554991</v>
      </c>
      <c r="AP40" s="312">
        <v>-237074</v>
      </c>
      <c r="AQ40" s="313">
        <v>-136323</v>
      </c>
      <c r="AR40" s="314">
        <v>73.900000000000006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0" t="s">
        <v>306</v>
      </c>
      <c r="AL41" s="1171"/>
      <c r="AM41" s="1171"/>
      <c r="AN41" s="1172"/>
      <c r="AO41" s="312">
        <v>256043</v>
      </c>
      <c r="AP41" s="312">
        <v>109373</v>
      </c>
      <c r="AQ41" s="313">
        <v>57054</v>
      </c>
      <c r="AR41" s="314">
        <v>91.7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9" t="s">
        <v>505</v>
      </c>
      <c r="AN49" s="1161" t="s">
        <v>539</v>
      </c>
      <c r="AO49" s="1162"/>
      <c r="AP49" s="1162"/>
      <c r="AQ49" s="1162"/>
      <c r="AR49" s="116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0"/>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351176</v>
      </c>
      <c r="AN51" s="334">
        <v>139633</v>
      </c>
      <c r="AO51" s="335">
        <v>-66.8</v>
      </c>
      <c r="AP51" s="336">
        <v>271581</v>
      </c>
      <c r="AQ51" s="337">
        <v>-6.7</v>
      </c>
      <c r="AR51" s="338">
        <v>-60.1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188357</v>
      </c>
      <c r="AN52" s="342">
        <v>74893</v>
      </c>
      <c r="AO52" s="343">
        <v>-39.5</v>
      </c>
      <c r="AP52" s="344">
        <v>117844</v>
      </c>
      <c r="AQ52" s="345">
        <v>-1</v>
      </c>
      <c r="AR52" s="346">
        <v>-38.5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449847</v>
      </c>
      <c r="AN53" s="334">
        <v>184818</v>
      </c>
      <c r="AO53" s="335">
        <v>32.4</v>
      </c>
      <c r="AP53" s="336">
        <v>268375</v>
      </c>
      <c r="AQ53" s="337">
        <v>-1.2</v>
      </c>
      <c r="AR53" s="338">
        <v>33.6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284733</v>
      </c>
      <c r="AN54" s="342">
        <v>116982</v>
      </c>
      <c r="AO54" s="343">
        <v>56.2</v>
      </c>
      <c r="AP54" s="344">
        <v>119602</v>
      </c>
      <c r="AQ54" s="345">
        <v>1.5</v>
      </c>
      <c r="AR54" s="346">
        <v>54.7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628102</v>
      </c>
      <c r="AN55" s="334">
        <v>263355</v>
      </c>
      <c r="AO55" s="335">
        <v>42.5</v>
      </c>
      <c r="AP55" s="336">
        <v>301035</v>
      </c>
      <c r="AQ55" s="337">
        <v>12.2</v>
      </c>
      <c r="AR55" s="338">
        <v>30.3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505968</v>
      </c>
      <c r="AN56" s="342">
        <v>212146</v>
      </c>
      <c r="AO56" s="343">
        <v>81.3</v>
      </c>
      <c r="AP56" s="344">
        <v>154376</v>
      </c>
      <c r="AQ56" s="345">
        <v>29.1</v>
      </c>
      <c r="AR56" s="346">
        <v>52.2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1742305</v>
      </c>
      <c r="AN57" s="334">
        <v>737328</v>
      </c>
      <c r="AO57" s="335">
        <v>180</v>
      </c>
      <c r="AP57" s="336">
        <v>277467</v>
      </c>
      <c r="AQ57" s="337">
        <v>-7.8</v>
      </c>
      <c r="AR57" s="338">
        <v>187.8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369809</v>
      </c>
      <c r="AN58" s="342">
        <v>156500</v>
      </c>
      <c r="AO58" s="343">
        <v>-26.2</v>
      </c>
      <c r="AP58" s="344">
        <v>128378</v>
      </c>
      <c r="AQ58" s="345">
        <v>-16.8</v>
      </c>
      <c r="AR58" s="346">
        <v>-9.4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567817</v>
      </c>
      <c r="AN59" s="334">
        <v>242553</v>
      </c>
      <c r="AO59" s="335">
        <v>-67.099999999999994</v>
      </c>
      <c r="AP59" s="336">
        <v>282256</v>
      </c>
      <c r="AQ59" s="337">
        <v>1.7</v>
      </c>
      <c r="AR59" s="338">
        <v>-68.8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369196</v>
      </c>
      <c r="AN60" s="342">
        <v>157709</v>
      </c>
      <c r="AO60" s="343">
        <v>0.8</v>
      </c>
      <c r="AP60" s="344">
        <v>145453</v>
      </c>
      <c r="AQ60" s="345">
        <v>13.3</v>
      </c>
      <c r="AR60" s="346">
        <v>-12.5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747849</v>
      </c>
      <c r="AN61" s="349">
        <v>313537</v>
      </c>
      <c r="AO61" s="350">
        <v>24.2</v>
      </c>
      <c r="AP61" s="351">
        <v>280143</v>
      </c>
      <c r="AQ61" s="352">
        <v>-0.4</v>
      </c>
      <c r="AR61" s="338">
        <v>24.6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343613</v>
      </c>
      <c r="AN62" s="342">
        <v>143646</v>
      </c>
      <c r="AO62" s="343">
        <v>14.5</v>
      </c>
      <c r="AP62" s="344">
        <v>133131</v>
      </c>
      <c r="AQ62" s="345">
        <v>5.2</v>
      </c>
      <c r="AR62" s="346">
        <v>9.3000000000000007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VOxv/R83rnI2qwMW0LHNO4r4bQ6x2Nw3liqO5pRs/I2K48OVieRi4TuOEYqlYiDh/qEgF5hdX46ZETaWcvayg==" saltValue="qCPLApFSUHHLaDbaqy/5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0" spans="125:125" ht="13.5" hidden="1" customHeight="1" x14ac:dyDescent="0.15"/>
    <row r="121" spans="125:125" ht="13.5" hidden="1" customHeight="1" x14ac:dyDescent="0.15">
      <c r="DU121" s="259"/>
    </row>
  </sheetData>
  <sheetProtection algorithmName="SHA-512" hashValue="g9kkoVv3V92osvHAEspES8+RXaFvE+TBenQPMolQvrtTvt+nlYwG7UaxO5kWwCpkio5DXZsyawOYOjgsvVPqyw==" saltValue="T8wdG1ZTVtB6cQ2tHkhEY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22"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PMVRZNLk9Blespf02e0ObrdE8OvhAYZEmmOMfDdbL3qqMesYv9soeEeecaagE83s2ecLPvOUTp7I8UyTu1oiHw==" saltValue="cLpgXBodMBE4Qch4eHuvl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73" t="s">
        <v>3</v>
      </c>
      <c r="D47" s="1173"/>
      <c r="E47" s="1174"/>
      <c r="F47" s="11">
        <v>21.14</v>
      </c>
      <c r="G47" s="12">
        <v>23.15</v>
      </c>
      <c r="H47" s="12">
        <v>22.6</v>
      </c>
      <c r="I47" s="12">
        <v>21.83</v>
      </c>
      <c r="J47" s="13">
        <v>22.44</v>
      </c>
    </row>
    <row r="48" spans="2:10" ht="57.75" customHeight="1" x14ac:dyDescent="0.15">
      <c r="B48" s="14"/>
      <c r="C48" s="1175" t="s">
        <v>4</v>
      </c>
      <c r="D48" s="1175"/>
      <c r="E48" s="1176"/>
      <c r="F48" s="15">
        <v>2.77</v>
      </c>
      <c r="G48" s="16">
        <v>2.68</v>
      </c>
      <c r="H48" s="16">
        <v>2.5099999999999998</v>
      </c>
      <c r="I48" s="16">
        <v>3.72</v>
      </c>
      <c r="J48" s="17">
        <v>2.3199999999999998</v>
      </c>
    </row>
    <row r="49" spans="2:10" ht="57.75" customHeight="1" thickBot="1" x14ac:dyDescent="0.2">
      <c r="B49" s="18"/>
      <c r="C49" s="1177" t="s">
        <v>5</v>
      </c>
      <c r="D49" s="1177"/>
      <c r="E49" s="1178"/>
      <c r="F49" s="19" t="s">
        <v>560</v>
      </c>
      <c r="G49" s="20">
        <v>0.68</v>
      </c>
      <c r="H49" s="20" t="s">
        <v>561</v>
      </c>
      <c r="I49" s="20">
        <v>1.29</v>
      </c>
      <c r="J49" s="21" t="s">
        <v>562</v>
      </c>
    </row>
    <row r="50" spans="2:10" x14ac:dyDescent="0.15"/>
  </sheetData>
  <sheetProtection algorithmName="SHA-512" hashValue="8Tvtn72qBU17sjZ0nWTnmrgqcqIMQH3SpxzHGTrg11BJP06PF3pXxxacbTvUTOGrWqZg/bIRaLGIMxuBsj4uAw==" saltValue="eARjKcrCKPPo3WGPGXZ0E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5" t="s">
        <v>563</v>
      </c>
      <c r="D34" s="1185"/>
      <c r="E34" s="1186"/>
      <c r="F34" s="32">
        <v>2.76</v>
      </c>
      <c r="G34" s="33">
        <v>2.67</v>
      </c>
      <c r="H34" s="33">
        <v>2.5099999999999998</v>
      </c>
      <c r="I34" s="33">
        <v>3.64</v>
      </c>
      <c r="J34" s="34">
        <v>2.25</v>
      </c>
      <c r="K34" s="22"/>
      <c r="L34" s="22"/>
      <c r="M34" s="22"/>
      <c r="N34" s="22"/>
      <c r="O34" s="22"/>
      <c r="P34" s="22"/>
    </row>
    <row r="35" spans="1:16" ht="39" customHeight="1" x14ac:dyDescent="0.15">
      <c r="A35" s="22"/>
      <c r="B35" s="35"/>
      <c r="C35" s="1179" t="s">
        <v>564</v>
      </c>
      <c r="D35" s="1180"/>
      <c r="E35" s="1181"/>
      <c r="F35" s="36">
        <v>0.1</v>
      </c>
      <c r="G35" s="37">
        <v>0.1</v>
      </c>
      <c r="H35" s="37">
        <v>0.1</v>
      </c>
      <c r="I35" s="37">
        <v>0.12</v>
      </c>
      <c r="J35" s="38">
        <v>0.2</v>
      </c>
      <c r="K35" s="22"/>
      <c r="L35" s="22"/>
      <c r="M35" s="22"/>
      <c r="N35" s="22"/>
      <c r="O35" s="22"/>
      <c r="P35" s="22"/>
    </row>
    <row r="36" spans="1:16" ht="39" customHeight="1" x14ac:dyDescent="0.15">
      <c r="A36" s="22"/>
      <c r="B36" s="35"/>
      <c r="C36" s="1179" t="s">
        <v>565</v>
      </c>
      <c r="D36" s="1180"/>
      <c r="E36" s="1181"/>
      <c r="F36" s="36">
        <v>0.01</v>
      </c>
      <c r="G36" s="37">
        <v>0.21</v>
      </c>
      <c r="H36" s="37">
        <v>0.02</v>
      </c>
      <c r="I36" s="37">
        <v>0.22</v>
      </c>
      <c r="J36" s="38">
        <v>0.12</v>
      </c>
      <c r="K36" s="22"/>
      <c r="L36" s="22"/>
      <c r="M36" s="22"/>
      <c r="N36" s="22"/>
      <c r="O36" s="22"/>
      <c r="P36" s="22"/>
    </row>
    <row r="37" spans="1:16" ht="39" customHeight="1" x14ac:dyDescent="0.15">
      <c r="A37" s="22"/>
      <c r="B37" s="35"/>
      <c r="C37" s="1179" t="s">
        <v>566</v>
      </c>
      <c r="D37" s="1180"/>
      <c r="E37" s="1181"/>
      <c r="F37" s="36">
        <v>0.06</v>
      </c>
      <c r="G37" s="37">
        <v>0.06</v>
      </c>
      <c r="H37" s="37">
        <v>0.08</v>
      </c>
      <c r="I37" s="37">
        <v>0.08</v>
      </c>
      <c r="J37" s="38">
        <v>0.08</v>
      </c>
      <c r="K37" s="22"/>
      <c r="L37" s="22"/>
      <c r="M37" s="22"/>
      <c r="N37" s="22"/>
      <c r="O37" s="22"/>
      <c r="P37" s="22"/>
    </row>
    <row r="38" spans="1:16" ht="39" customHeight="1" x14ac:dyDescent="0.15">
      <c r="A38" s="22"/>
      <c r="B38" s="35"/>
      <c r="C38" s="1179" t="s">
        <v>567</v>
      </c>
      <c r="D38" s="1180"/>
      <c r="E38" s="1181"/>
      <c r="F38" s="36" t="s">
        <v>513</v>
      </c>
      <c r="G38" s="37" t="s">
        <v>513</v>
      </c>
      <c r="H38" s="37" t="s">
        <v>513</v>
      </c>
      <c r="I38" s="37">
        <v>0.08</v>
      </c>
      <c r="J38" s="38">
        <v>0.06</v>
      </c>
      <c r="K38" s="22"/>
      <c r="L38" s="22"/>
      <c r="M38" s="22"/>
      <c r="N38" s="22"/>
      <c r="O38" s="22"/>
      <c r="P38" s="22"/>
    </row>
    <row r="39" spans="1:16" ht="39" customHeight="1" x14ac:dyDescent="0.15">
      <c r="A39" s="22"/>
      <c r="B39" s="35"/>
      <c r="C39" s="1179" t="s">
        <v>568</v>
      </c>
      <c r="D39" s="1180"/>
      <c r="E39" s="1181"/>
      <c r="F39" s="36">
        <v>0.03</v>
      </c>
      <c r="G39" s="37">
        <v>0.03</v>
      </c>
      <c r="H39" s="37">
        <v>0.05</v>
      </c>
      <c r="I39" s="37">
        <v>0.04</v>
      </c>
      <c r="J39" s="38">
        <v>0.05</v>
      </c>
      <c r="K39" s="22"/>
      <c r="L39" s="22"/>
      <c r="M39" s="22"/>
      <c r="N39" s="22"/>
      <c r="O39" s="22"/>
      <c r="P39" s="22"/>
    </row>
    <row r="40" spans="1:16" ht="39" customHeight="1" x14ac:dyDescent="0.15">
      <c r="A40" s="22"/>
      <c r="B40" s="35"/>
      <c r="C40" s="1179" t="s">
        <v>569</v>
      </c>
      <c r="D40" s="1180"/>
      <c r="E40" s="1181"/>
      <c r="F40" s="36">
        <v>0</v>
      </c>
      <c r="G40" s="37">
        <v>0</v>
      </c>
      <c r="H40" s="37">
        <v>0</v>
      </c>
      <c r="I40" s="37">
        <v>0</v>
      </c>
      <c r="J40" s="38">
        <v>0.02</v>
      </c>
      <c r="K40" s="22"/>
      <c r="L40" s="22"/>
      <c r="M40" s="22"/>
      <c r="N40" s="22"/>
      <c r="O40" s="22"/>
      <c r="P40" s="22"/>
    </row>
    <row r="41" spans="1:16" ht="39" customHeight="1" x14ac:dyDescent="0.15">
      <c r="A41" s="22"/>
      <c r="B41" s="35"/>
      <c r="C41" s="1179"/>
      <c r="D41" s="1180"/>
      <c r="E41" s="1181"/>
      <c r="F41" s="36"/>
      <c r="G41" s="37"/>
      <c r="H41" s="37"/>
      <c r="I41" s="37"/>
      <c r="J41" s="38"/>
      <c r="K41" s="22"/>
      <c r="L41" s="22"/>
      <c r="M41" s="22"/>
      <c r="N41" s="22"/>
      <c r="O41" s="22"/>
      <c r="P41" s="22"/>
    </row>
    <row r="42" spans="1:16" ht="39" customHeight="1" x14ac:dyDescent="0.15">
      <c r="A42" s="22"/>
      <c r="B42" s="39"/>
      <c r="C42" s="1179" t="s">
        <v>570</v>
      </c>
      <c r="D42" s="1180"/>
      <c r="E42" s="1181"/>
      <c r="F42" s="36" t="s">
        <v>513</v>
      </c>
      <c r="G42" s="37" t="s">
        <v>513</v>
      </c>
      <c r="H42" s="37" t="s">
        <v>513</v>
      </c>
      <c r="I42" s="37" t="s">
        <v>513</v>
      </c>
      <c r="J42" s="38" t="s">
        <v>513</v>
      </c>
      <c r="K42" s="22"/>
      <c r="L42" s="22"/>
      <c r="M42" s="22"/>
      <c r="N42" s="22"/>
      <c r="O42" s="22"/>
      <c r="P42" s="22"/>
    </row>
    <row r="43" spans="1:16" ht="39" customHeight="1" thickBot="1" x14ac:dyDescent="0.2">
      <c r="A43" s="22"/>
      <c r="B43" s="40"/>
      <c r="C43" s="1182" t="s">
        <v>571</v>
      </c>
      <c r="D43" s="1183"/>
      <c r="E43" s="1184"/>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rnSj3BfCMFj/cIC69jGLiiw0JFtDYeQqlHefbV31s+utu7t3v8eUve15w44woxEbkSKNWGA3A8CwzpIBMy6Yw==" saltValue="cIScE6p6Nd4qTnpaMogD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3"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87" t="s">
        <v>11</v>
      </c>
      <c r="C45" s="1188"/>
      <c r="D45" s="58"/>
      <c r="E45" s="1193" t="s">
        <v>12</v>
      </c>
      <c r="F45" s="1193"/>
      <c r="G45" s="1193"/>
      <c r="H45" s="1193"/>
      <c r="I45" s="1193"/>
      <c r="J45" s="1194"/>
      <c r="K45" s="59">
        <v>846</v>
      </c>
      <c r="L45" s="60">
        <v>850</v>
      </c>
      <c r="M45" s="60">
        <v>778</v>
      </c>
      <c r="N45" s="60">
        <v>783</v>
      </c>
      <c r="O45" s="61">
        <v>721</v>
      </c>
      <c r="P45" s="48"/>
      <c r="Q45" s="48"/>
      <c r="R45" s="48"/>
      <c r="S45" s="48"/>
      <c r="T45" s="48"/>
      <c r="U45" s="48"/>
    </row>
    <row r="46" spans="1:21" ht="30.75" customHeight="1" x14ac:dyDescent="0.15">
      <c r="A46" s="48"/>
      <c r="B46" s="1189"/>
      <c r="C46" s="1190"/>
      <c r="D46" s="62"/>
      <c r="E46" s="1195" t="s">
        <v>13</v>
      </c>
      <c r="F46" s="1195"/>
      <c r="G46" s="1195"/>
      <c r="H46" s="1195"/>
      <c r="I46" s="1195"/>
      <c r="J46" s="1196"/>
      <c r="K46" s="63" t="s">
        <v>513</v>
      </c>
      <c r="L46" s="64" t="s">
        <v>513</v>
      </c>
      <c r="M46" s="64" t="s">
        <v>513</v>
      </c>
      <c r="N46" s="64" t="s">
        <v>513</v>
      </c>
      <c r="O46" s="65" t="s">
        <v>513</v>
      </c>
      <c r="P46" s="48"/>
      <c r="Q46" s="48"/>
      <c r="R46" s="48"/>
      <c r="S46" s="48"/>
      <c r="T46" s="48"/>
      <c r="U46" s="48"/>
    </row>
    <row r="47" spans="1:21" ht="30.75" customHeight="1" x14ac:dyDescent="0.15">
      <c r="A47" s="48"/>
      <c r="B47" s="1189"/>
      <c r="C47" s="1190"/>
      <c r="D47" s="62"/>
      <c r="E47" s="1195" t="s">
        <v>14</v>
      </c>
      <c r="F47" s="1195"/>
      <c r="G47" s="1195"/>
      <c r="H47" s="1195"/>
      <c r="I47" s="1195"/>
      <c r="J47" s="1196"/>
      <c r="K47" s="63" t="s">
        <v>513</v>
      </c>
      <c r="L47" s="64" t="s">
        <v>513</v>
      </c>
      <c r="M47" s="64" t="s">
        <v>513</v>
      </c>
      <c r="N47" s="64" t="s">
        <v>513</v>
      </c>
      <c r="O47" s="65" t="s">
        <v>513</v>
      </c>
      <c r="P47" s="48"/>
      <c r="Q47" s="48"/>
      <c r="R47" s="48"/>
      <c r="S47" s="48"/>
      <c r="T47" s="48"/>
      <c r="U47" s="48"/>
    </row>
    <row r="48" spans="1:21" ht="30.75" customHeight="1" x14ac:dyDescent="0.15">
      <c r="A48" s="48"/>
      <c r="B48" s="1189"/>
      <c r="C48" s="1190"/>
      <c r="D48" s="62"/>
      <c r="E48" s="1195" t="s">
        <v>15</v>
      </c>
      <c r="F48" s="1195"/>
      <c r="G48" s="1195"/>
      <c r="H48" s="1195"/>
      <c r="I48" s="1195"/>
      <c r="J48" s="1196"/>
      <c r="K48" s="63">
        <v>99</v>
      </c>
      <c r="L48" s="64">
        <v>100</v>
      </c>
      <c r="M48" s="64">
        <v>87</v>
      </c>
      <c r="N48" s="64">
        <v>98</v>
      </c>
      <c r="O48" s="65">
        <v>103</v>
      </c>
      <c r="P48" s="48"/>
      <c r="Q48" s="48"/>
      <c r="R48" s="48"/>
      <c r="S48" s="48"/>
      <c r="T48" s="48"/>
      <c r="U48" s="48"/>
    </row>
    <row r="49" spans="1:21" ht="30.75" customHeight="1" x14ac:dyDescent="0.15">
      <c r="A49" s="48"/>
      <c r="B49" s="1189"/>
      <c r="C49" s="1190"/>
      <c r="D49" s="62"/>
      <c r="E49" s="1195" t="s">
        <v>16</v>
      </c>
      <c r="F49" s="1195"/>
      <c r="G49" s="1195"/>
      <c r="H49" s="1195"/>
      <c r="I49" s="1195"/>
      <c r="J49" s="1196"/>
      <c r="K49" s="63">
        <v>13</v>
      </c>
      <c r="L49" s="64">
        <v>13</v>
      </c>
      <c r="M49" s="64">
        <v>13</v>
      </c>
      <c r="N49" s="64">
        <v>14</v>
      </c>
      <c r="O49" s="65">
        <v>13</v>
      </c>
      <c r="P49" s="48"/>
      <c r="Q49" s="48"/>
      <c r="R49" s="48"/>
      <c r="S49" s="48"/>
      <c r="T49" s="48"/>
      <c r="U49" s="48"/>
    </row>
    <row r="50" spans="1:21" ht="30.75" customHeight="1" x14ac:dyDescent="0.15">
      <c r="A50" s="48"/>
      <c r="B50" s="1189"/>
      <c r="C50" s="1190"/>
      <c r="D50" s="62"/>
      <c r="E50" s="1195" t="s">
        <v>17</v>
      </c>
      <c r="F50" s="1195"/>
      <c r="G50" s="1195"/>
      <c r="H50" s="1195"/>
      <c r="I50" s="1195"/>
      <c r="J50" s="1196"/>
      <c r="K50" s="63">
        <v>36</v>
      </c>
      <c r="L50" s="64">
        <v>46</v>
      </c>
      <c r="M50" s="64">
        <v>46</v>
      </c>
      <c r="N50" s="64">
        <v>36</v>
      </c>
      <c r="O50" s="65">
        <v>32</v>
      </c>
      <c r="P50" s="48"/>
      <c r="Q50" s="48"/>
      <c r="R50" s="48"/>
      <c r="S50" s="48"/>
      <c r="T50" s="48"/>
      <c r="U50" s="48"/>
    </row>
    <row r="51" spans="1:21" ht="30.75" customHeight="1" x14ac:dyDescent="0.15">
      <c r="A51" s="48"/>
      <c r="B51" s="1191"/>
      <c r="C51" s="1192"/>
      <c r="D51" s="66"/>
      <c r="E51" s="1195" t="s">
        <v>18</v>
      </c>
      <c r="F51" s="1195"/>
      <c r="G51" s="1195"/>
      <c r="H51" s="1195"/>
      <c r="I51" s="1195"/>
      <c r="J51" s="1196"/>
      <c r="K51" s="63">
        <v>0</v>
      </c>
      <c r="L51" s="64">
        <v>0</v>
      </c>
      <c r="M51" s="64">
        <v>0</v>
      </c>
      <c r="N51" s="64">
        <v>0</v>
      </c>
      <c r="O51" s="65">
        <v>0</v>
      </c>
      <c r="P51" s="48"/>
      <c r="Q51" s="48"/>
      <c r="R51" s="48"/>
      <c r="S51" s="48"/>
      <c r="T51" s="48"/>
      <c r="U51" s="48"/>
    </row>
    <row r="52" spans="1:21" ht="30.75" customHeight="1" x14ac:dyDescent="0.15">
      <c r="A52" s="48"/>
      <c r="B52" s="1197" t="s">
        <v>19</v>
      </c>
      <c r="C52" s="1198"/>
      <c r="D52" s="66"/>
      <c r="E52" s="1195" t="s">
        <v>20</v>
      </c>
      <c r="F52" s="1195"/>
      <c r="G52" s="1195"/>
      <c r="H52" s="1195"/>
      <c r="I52" s="1195"/>
      <c r="J52" s="1196"/>
      <c r="K52" s="63">
        <v>681</v>
      </c>
      <c r="L52" s="64">
        <v>690</v>
      </c>
      <c r="M52" s="64">
        <v>646</v>
      </c>
      <c r="N52" s="64">
        <v>659</v>
      </c>
      <c r="O52" s="65">
        <v>613</v>
      </c>
      <c r="P52" s="48"/>
      <c r="Q52" s="48"/>
      <c r="R52" s="48"/>
      <c r="S52" s="48"/>
      <c r="T52" s="48"/>
      <c r="U52" s="48"/>
    </row>
    <row r="53" spans="1:21" ht="30.75" customHeight="1" thickBot="1" x14ac:dyDescent="0.2">
      <c r="A53" s="48"/>
      <c r="B53" s="1199" t="s">
        <v>21</v>
      </c>
      <c r="C53" s="1200"/>
      <c r="D53" s="67"/>
      <c r="E53" s="1201" t="s">
        <v>22</v>
      </c>
      <c r="F53" s="1201"/>
      <c r="G53" s="1201"/>
      <c r="H53" s="1201"/>
      <c r="I53" s="1201"/>
      <c r="J53" s="1202"/>
      <c r="K53" s="68">
        <v>313</v>
      </c>
      <c r="L53" s="69">
        <v>319</v>
      </c>
      <c r="M53" s="69">
        <v>278</v>
      </c>
      <c r="N53" s="69">
        <v>272</v>
      </c>
      <c r="O53" s="70">
        <v>256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203" t="s">
        <v>26</v>
      </c>
      <c r="C58" s="1204"/>
      <c r="D58" s="1209" t="s">
        <v>27</v>
      </c>
      <c r="E58" s="1210"/>
      <c r="F58" s="1210"/>
      <c r="G58" s="1210"/>
      <c r="H58" s="1210"/>
      <c r="I58" s="1210"/>
      <c r="J58" s="1211"/>
      <c r="K58" s="83" t="s">
        <v>513</v>
      </c>
      <c r="L58" s="84" t="s">
        <v>513</v>
      </c>
      <c r="M58" s="84" t="s">
        <v>513</v>
      </c>
      <c r="N58" s="84" t="s">
        <v>513</v>
      </c>
      <c r="O58" s="85" t="s">
        <v>513</v>
      </c>
    </row>
    <row r="59" spans="1:21" ht="31.5" customHeight="1" x14ac:dyDescent="0.15">
      <c r="B59" s="1205"/>
      <c r="C59" s="1206"/>
      <c r="D59" s="1212" t="s">
        <v>28</v>
      </c>
      <c r="E59" s="1213"/>
      <c r="F59" s="1213"/>
      <c r="G59" s="1213"/>
      <c r="H59" s="1213"/>
      <c r="I59" s="1213"/>
      <c r="J59" s="1214"/>
      <c r="K59" s="86" t="s">
        <v>513</v>
      </c>
      <c r="L59" s="87" t="s">
        <v>513</v>
      </c>
      <c r="M59" s="87" t="s">
        <v>513</v>
      </c>
      <c r="N59" s="87" t="s">
        <v>513</v>
      </c>
      <c r="O59" s="88" t="s">
        <v>513</v>
      </c>
    </row>
    <row r="60" spans="1:21" ht="31.5" customHeight="1" thickBot="1" x14ac:dyDescent="0.2">
      <c r="B60" s="1207"/>
      <c r="C60" s="1208"/>
      <c r="D60" s="1215" t="s">
        <v>29</v>
      </c>
      <c r="E60" s="1216"/>
      <c r="F60" s="1216"/>
      <c r="G60" s="1216"/>
      <c r="H60" s="1216"/>
      <c r="I60" s="1216"/>
      <c r="J60" s="1217"/>
      <c r="K60" s="89" t="s">
        <v>513</v>
      </c>
      <c r="L60" s="90" t="s">
        <v>513</v>
      </c>
      <c r="M60" s="90" t="s">
        <v>513</v>
      </c>
      <c r="N60" s="90" t="s">
        <v>513</v>
      </c>
      <c r="O60" s="91" t="s">
        <v>513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TUVRbMCvG999JrVBYu1exf9wzbtk6eGz6aIDxI2EhijLFLqINY1yF6Jl5CORGgILOCp5dsps1LMYCgsNfmDBQ==" saltValue="lZhGvhK5jOAqE6TbR1xdK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7"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555</v>
      </c>
      <c r="J40" s="103" t="s">
        <v>556</v>
      </c>
      <c r="K40" s="103" t="s">
        <v>557</v>
      </c>
      <c r="L40" s="103" t="s">
        <v>558</v>
      </c>
      <c r="M40" s="104" t="s">
        <v>559</v>
      </c>
    </row>
    <row r="41" spans="2:13" ht="27.75" customHeight="1" x14ac:dyDescent="0.15">
      <c r="B41" s="1218" t="s">
        <v>32</v>
      </c>
      <c r="C41" s="1219"/>
      <c r="D41" s="105"/>
      <c r="E41" s="1224" t="s">
        <v>33</v>
      </c>
      <c r="F41" s="1224"/>
      <c r="G41" s="1224"/>
      <c r="H41" s="1225"/>
      <c r="I41" s="355">
        <v>6294</v>
      </c>
      <c r="J41" s="356">
        <v>5775</v>
      </c>
      <c r="K41" s="356">
        <v>5408</v>
      </c>
      <c r="L41" s="356">
        <v>5797</v>
      </c>
      <c r="M41" s="357">
        <v>5404</v>
      </c>
    </row>
    <row r="42" spans="2:13" ht="27.75" customHeight="1" x14ac:dyDescent="0.15">
      <c r="B42" s="1220"/>
      <c r="C42" s="1221"/>
      <c r="D42" s="106"/>
      <c r="E42" s="1226" t="s">
        <v>34</v>
      </c>
      <c r="F42" s="1226"/>
      <c r="G42" s="1226"/>
      <c r="H42" s="1227"/>
      <c r="I42" s="358">
        <v>113</v>
      </c>
      <c r="J42" s="359">
        <v>104</v>
      </c>
      <c r="K42" s="359">
        <v>95</v>
      </c>
      <c r="L42" s="359">
        <v>87</v>
      </c>
      <c r="M42" s="360">
        <v>69</v>
      </c>
    </row>
    <row r="43" spans="2:13" ht="27.75" customHeight="1" x14ac:dyDescent="0.15">
      <c r="B43" s="1220"/>
      <c r="C43" s="1221"/>
      <c r="D43" s="106"/>
      <c r="E43" s="1226" t="s">
        <v>35</v>
      </c>
      <c r="F43" s="1226"/>
      <c r="G43" s="1226"/>
      <c r="H43" s="1227"/>
      <c r="I43" s="358">
        <v>1063</v>
      </c>
      <c r="J43" s="359">
        <v>1000</v>
      </c>
      <c r="K43" s="359">
        <v>957</v>
      </c>
      <c r="L43" s="359">
        <v>1125</v>
      </c>
      <c r="M43" s="360">
        <v>1019</v>
      </c>
    </row>
    <row r="44" spans="2:13" ht="27.75" customHeight="1" x14ac:dyDescent="0.15">
      <c r="B44" s="1220"/>
      <c r="C44" s="1221"/>
      <c r="D44" s="106"/>
      <c r="E44" s="1226" t="s">
        <v>36</v>
      </c>
      <c r="F44" s="1226"/>
      <c r="G44" s="1226"/>
      <c r="H44" s="1227"/>
      <c r="I44" s="358">
        <v>79</v>
      </c>
      <c r="J44" s="359">
        <v>67</v>
      </c>
      <c r="K44" s="359">
        <v>58</v>
      </c>
      <c r="L44" s="359">
        <v>45</v>
      </c>
      <c r="M44" s="360">
        <v>32</v>
      </c>
    </row>
    <row r="45" spans="2:13" ht="27.75" customHeight="1" x14ac:dyDescent="0.15">
      <c r="B45" s="1220"/>
      <c r="C45" s="1221"/>
      <c r="D45" s="106"/>
      <c r="E45" s="1226" t="s">
        <v>37</v>
      </c>
      <c r="F45" s="1226"/>
      <c r="G45" s="1226"/>
      <c r="H45" s="1227"/>
      <c r="I45" s="358">
        <v>308</v>
      </c>
      <c r="J45" s="359">
        <v>314</v>
      </c>
      <c r="K45" s="359">
        <v>285</v>
      </c>
      <c r="L45" s="359">
        <v>230</v>
      </c>
      <c r="M45" s="360">
        <v>248</v>
      </c>
    </row>
    <row r="46" spans="2:13" ht="27.75" customHeight="1" x14ac:dyDescent="0.15">
      <c r="B46" s="1220"/>
      <c r="C46" s="1221"/>
      <c r="D46" s="107"/>
      <c r="E46" s="1226" t="s">
        <v>38</v>
      </c>
      <c r="F46" s="1226"/>
      <c r="G46" s="1226"/>
      <c r="H46" s="1227"/>
      <c r="I46" s="358" t="s">
        <v>513</v>
      </c>
      <c r="J46" s="359" t="s">
        <v>513</v>
      </c>
      <c r="K46" s="359" t="s">
        <v>513</v>
      </c>
      <c r="L46" s="359" t="s">
        <v>513</v>
      </c>
      <c r="M46" s="360" t="s">
        <v>513</v>
      </c>
    </row>
    <row r="47" spans="2:13" ht="27.75" customHeight="1" x14ac:dyDescent="0.15">
      <c r="B47" s="1220"/>
      <c r="C47" s="1221"/>
      <c r="D47" s="108"/>
      <c r="E47" s="1228" t="s">
        <v>39</v>
      </c>
      <c r="F47" s="1229"/>
      <c r="G47" s="1229"/>
      <c r="H47" s="1230"/>
      <c r="I47" s="358" t="s">
        <v>513</v>
      </c>
      <c r="J47" s="359" t="s">
        <v>513</v>
      </c>
      <c r="K47" s="359" t="s">
        <v>513</v>
      </c>
      <c r="L47" s="359" t="s">
        <v>513</v>
      </c>
      <c r="M47" s="360" t="s">
        <v>513</v>
      </c>
    </row>
    <row r="48" spans="2:13" ht="27.75" customHeight="1" x14ac:dyDescent="0.15">
      <c r="B48" s="1220"/>
      <c r="C48" s="1221"/>
      <c r="D48" s="106"/>
      <c r="E48" s="1226" t="s">
        <v>40</v>
      </c>
      <c r="F48" s="1226"/>
      <c r="G48" s="1226"/>
      <c r="H48" s="1227"/>
      <c r="I48" s="358" t="s">
        <v>513</v>
      </c>
      <c r="J48" s="359" t="s">
        <v>513</v>
      </c>
      <c r="K48" s="359" t="s">
        <v>513</v>
      </c>
      <c r="L48" s="359" t="s">
        <v>513</v>
      </c>
      <c r="M48" s="360" t="s">
        <v>513</v>
      </c>
    </row>
    <row r="49" spans="2:13" ht="27.75" customHeight="1" x14ac:dyDescent="0.15">
      <c r="B49" s="1222"/>
      <c r="C49" s="1223"/>
      <c r="D49" s="106"/>
      <c r="E49" s="1226" t="s">
        <v>41</v>
      </c>
      <c r="F49" s="1226"/>
      <c r="G49" s="1226"/>
      <c r="H49" s="1227"/>
      <c r="I49" s="358" t="s">
        <v>513</v>
      </c>
      <c r="J49" s="359" t="s">
        <v>513</v>
      </c>
      <c r="K49" s="359" t="s">
        <v>513</v>
      </c>
      <c r="L49" s="359" t="s">
        <v>513</v>
      </c>
      <c r="M49" s="360" t="s">
        <v>513</v>
      </c>
    </row>
    <row r="50" spans="2:13" ht="27.75" customHeight="1" x14ac:dyDescent="0.15">
      <c r="B50" s="1231" t="s">
        <v>42</v>
      </c>
      <c r="C50" s="1232"/>
      <c r="D50" s="109"/>
      <c r="E50" s="1226" t="s">
        <v>43</v>
      </c>
      <c r="F50" s="1226"/>
      <c r="G50" s="1226"/>
      <c r="H50" s="1227"/>
      <c r="I50" s="358">
        <v>1612</v>
      </c>
      <c r="J50" s="359">
        <v>1627</v>
      </c>
      <c r="K50" s="359">
        <v>1564</v>
      </c>
      <c r="L50" s="359">
        <v>1829</v>
      </c>
      <c r="M50" s="360">
        <v>2042</v>
      </c>
    </row>
    <row r="51" spans="2:13" ht="27.75" customHeight="1" x14ac:dyDescent="0.15">
      <c r="B51" s="1220"/>
      <c r="C51" s="1221"/>
      <c r="D51" s="106"/>
      <c r="E51" s="1226" t="s">
        <v>44</v>
      </c>
      <c r="F51" s="1226"/>
      <c r="G51" s="1226"/>
      <c r="H51" s="1227"/>
      <c r="I51" s="358">
        <v>276</v>
      </c>
      <c r="J51" s="359">
        <v>401</v>
      </c>
      <c r="K51" s="359">
        <v>453</v>
      </c>
      <c r="L51" s="359">
        <v>489</v>
      </c>
      <c r="M51" s="360">
        <v>461</v>
      </c>
    </row>
    <row r="52" spans="2:13" ht="27.75" customHeight="1" x14ac:dyDescent="0.15">
      <c r="B52" s="1222"/>
      <c r="C52" s="1223"/>
      <c r="D52" s="106"/>
      <c r="E52" s="1226" t="s">
        <v>45</v>
      </c>
      <c r="F52" s="1226"/>
      <c r="G52" s="1226"/>
      <c r="H52" s="1227"/>
      <c r="I52" s="358">
        <v>4676</v>
      </c>
      <c r="J52" s="359">
        <v>4417</v>
      </c>
      <c r="K52" s="359">
        <v>4409</v>
      </c>
      <c r="L52" s="359">
        <v>3931</v>
      </c>
      <c r="M52" s="360">
        <v>4016</v>
      </c>
    </row>
    <row r="53" spans="2:13" ht="27.75" customHeight="1" thickBot="1" x14ac:dyDescent="0.2">
      <c r="B53" s="1233" t="s">
        <v>46</v>
      </c>
      <c r="C53" s="1234"/>
      <c r="D53" s="110"/>
      <c r="E53" s="1235" t="s">
        <v>47</v>
      </c>
      <c r="F53" s="1235"/>
      <c r="G53" s="1235"/>
      <c r="H53" s="1236"/>
      <c r="I53" s="361">
        <v>1292</v>
      </c>
      <c r="J53" s="362">
        <v>816</v>
      </c>
      <c r="K53" s="362">
        <v>378</v>
      </c>
      <c r="L53" s="362">
        <v>1036</v>
      </c>
      <c r="M53" s="363">
        <v>254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OaazgLI64D8hacC8AJuJyKOv1s+Um/PpfPXUpkgIbqV4VoKcP9PvJc02dcDbVhRL/RD6d7sqQwU1asHoAl6uxQ==" saltValue="8V59rI/f7kc1PKScWft8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5"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45" t="s">
        <v>50</v>
      </c>
      <c r="D55" s="1245"/>
      <c r="E55" s="1246"/>
      <c r="F55" s="122">
        <v>654</v>
      </c>
      <c r="G55" s="122">
        <v>654</v>
      </c>
      <c r="H55" s="123">
        <v>654</v>
      </c>
    </row>
    <row r="56" spans="2:8" ht="52.5" customHeight="1" x14ac:dyDescent="0.15">
      <c r="B56" s="124"/>
      <c r="C56" s="1247" t="s">
        <v>51</v>
      </c>
      <c r="D56" s="1247"/>
      <c r="E56" s="1248"/>
      <c r="F56" s="125">
        <v>3</v>
      </c>
      <c r="G56" s="125">
        <v>120</v>
      </c>
      <c r="H56" s="126">
        <v>120</v>
      </c>
    </row>
    <row r="57" spans="2:8" ht="53.25" customHeight="1" x14ac:dyDescent="0.15">
      <c r="B57" s="124"/>
      <c r="C57" s="1249" t="s">
        <v>52</v>
      </c>
      <c r="D57" s="1249"/>
      <c r="E57" s="1250"/>
      <c r="F57" s="127">
        <v>634</v>
      </c>
      <c r="G57" s="127">
        <v>786</v>
      </c>
      <c r="H57" s="128">
        <v>973</v>
      </c>
    </row>
    <row r="58" spans="2:8" ht="45.75" customHeight="1" x14ac:dyDescent="0.15">
      <c r="B58" s="129"/>
      <c r="C58" s="1237" t="s">
        <v>578</v>
      </c>
      <c r="D58" s="1238"/>
      <c r="E58" s="1239"/>
      <c r="F58" s="130">
        <v>479</v>
      </c>
      <c r="G58" s="130">
        <v>567</v>
      </c>
      <c r="H58" s="131">
        <v>752</v>
      </c>
    </row>
    <row r="59" spans="2:8" ht="45.75" customHeight="1" x14ac:dyDescent="0.15">
      <c r="B59" s="129"/>
      <c r="C59" s="1237" t="s">
        <v>579</v>
      </c>
      <c r="D59" s="1238"/>
      <c r="E59" s="1239"/>
      <c r="F59" s="130">
        <v>89</v>
      </c>
      <c r="G59" s="130">
        <v>154</v>
      </c>
      <c r="H59" s="131">
        <v>157</v>
      </c>
    </row>
    <row r="60" spans="2:8" ht="45.75" customHeight="1" x14ac:dyDescent="0.15">
      <c r="B60" s="129"/>
      <c r="C60" s="1237" t="s">
        <v>580</v>
      </c>
      <c r="D60" s="1238"/>
      <c r="E60" s="1239"/>
      <c r="F60" s="130">
        <v>41</v>
      </c>
      <c r="G60" s="130">
        <v>32</v>
      </c>
      <c r="H60" s="131">
        <v>23</v>
      </c>
    </row>
    <row r="61" spans="2:8" ht="45.75" customHeight="1" x14ac:dyDescent="0.15">
      <c r="B61" s="129"/>
      <c r="C61" s="1237" t="s">
        <v>581</v>
      </c>
      <c r="D61" s="1238"/>
      <c r="E61" s="1239"/>
      <c r="F61" s="130">
        <v>11</v>
      </c>
      <c r="G61" s="130">
        <v>11</v>
      </c>
      <c r="H61" s="131">
        <v>11</v>
      </c>
    </row>
    <row r="62" spans="2:8" ht="45.75" customHeight="1" thickBot="1" x14ac:dyDescent="0.2">
      <c r="B62" s="132"/>
      <c r="C62" s="1240" t="s">
        <v>582</v>
      </c>
      <c r="D62" s="1241"/>
      <c r="E62" s="1242"/>
      <c r="F62" s="133">
        <v>13</v>
      </c>
      <c r="G62" s="133">
        <v>21</v>
      </c>
      <c r="H62" s="134">
        <v>28</v>
      </c>
    </row>
    <row r="63" spans="2:8" ht="52.5" customHeight="1" thickBot="1" x14ac:dyDescent="0.2">
      <c r="B63" s="135"/>
      <c r="C63" s="1243" t="s">
        <v>53</v>
      </c>
      <c r="D63" s="1243"/>
      <c r="E63" s="1244"/>
      <c r="F63" s="136">
        <v>1292</v>
      </c>
      <c r="G63" s="136">
        <v>1560</v>
      </c>
      <c r="H63" s="137">
        <v>1747</v>
      </c>
    </row>
    <row r="64" spans="2:8" x14ac:dyDescent="0.15"/>
  </sheetData>
  <sheetProtection algorithmName="SHA-512" hashValue="tQlhpUfPSHp06JLuhIhjg+SNhyzCO5ajRS+b9M6citAw1AhBGkJ6vM7zC1IXwPkWJXftriwV9ETs1jVilMskMQ==" saltValue="AfYQ1PhT9A0exEMBIAbE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B1" zoomScale="85" zoomScaleNormal="85" zoomScaleSheetLayoutView="55" workbookViewId="0">
      <selection activeCell="AN77" sqref="AN77:BA8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8" t="s">
        <v>597</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372"/>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372"/>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372"/>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372"/>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590</v>
      </c>
    </row>
    <row r="50" spans="1:109" x14ac:dyDescent="0.15">
      <c r="B50" s="372"/>
      <c r="G50" s="1251"/>
      <c r="H50" s="1251"/>
      <c r="I50" s="1251"/>
      <c r="J50" s="1251"/>
      <c r="K50" s="382"/>
      <c r="L50" s="382"/>
      <c r="M50" s="383"/>
      <c r="N50" s="383"/>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55" t="s">
        <v>555</v>
      </c>
      <c r="BQ50" s="1255"/>
      <c r="BR50" s="1255"/>
      <c r="BS50" s="1255"/>
      <c r="BT50" s="1255"/>
      <c r="BU50" s="1255"/>
      <c r="BV50" s="1255"/>
      <c r="BW50" s="1255"/>
      <c r="BX50" s="1255" t="s">
        <v>556</v>
      </c>
      <c r="BY50" s="1255"/>
      <c r="BZ50" s="1255"/>
      <c r="CA50" s="1255"/>
      <c r="CB50" s="1255"/>
      <c r="CC50" s="1255"/>
      <c r="CD50" s="1255"/>
      <c r="CE50" s="1255"/>
      <c r="CF50" s="1255" t="s">
        <v>557</v>
      </c>
      <c r="CG50" s="1255"/>
      <c r="CH50" s="1255"/>
      <c r="CI50" s="1255"/>
      <c r="CJ50" s="1255"/>
      <c r="CK50" s="1255"/>
      <c r="CL50" s="1255"/>
      <c r="CM50" s="1255"/>
      <c r="CN50" s="1255" t="s">
        <v>558</v>
      </c>
      <c r="CO50" s="1255"/>
      <c r="CP50" s="1255"/>
      <c r="CQ50" s="1255"/>
      <c r="CR50" s="1255"/>
      <c r="CS50" s="1255"/>
      <c r="CT50" s="1255"/>
      <c r="CU50" s="1255"/>
      <c r="CV50" s="1255" t="s">
        <v>559</v>
      </c>
      <c r="CW50" s="1255"/>
      <c r="CX50" s="1255"/>
      <c r="CY50" s="1255"/>
      <c r="CZ50" s="1255"/>
      <c r="DA50" s="1255"/>
      <c r="DB50" s="1255"/>
      <c r="DC50" s="1255"/>
    </row>
    <row r="51" spans="1:109" ht="13.5" customHeight="1" x14ac:dyDescent="0.15">
      <c r="B51" s="372"/>
      <c r="G51" s="1268"/>
      <c r="H51" s="1268"/>
      <c r="I51" s="1269"/>
      <c r="J51" s="1269"/>
      <c r="K51" s="1267"/>
      <c r="L51" s="1267"/>
      <c r="M51" s="1267"/>
      <c r="N51" s="1267"/>
      <c r="AM51" s="381"/>
      <c r="AN51" s="1257" t="s">
        <v>591</v>
      </c>
      <c r="AO51" s="1257"/>
      <c r="AP51" s="1257"/>
      <c r="AQ51" s="1257"/>
      <c r="AR51" s="1257"/>
      <c r="AS51" s="1257"/>
      <c r="AT51" s="1257"/>
      <c r="AU51" s="1257"/>
      <c r="AV51" s="1257"/>
      <c r="AW51" s="1257"/>
      <c r="AX51" s="1257"/>
      <c r="AY51" s="1257"/>
      <c r="AZ51" s="1257"/>
      <c r="BA51" s="1257"/>
      <c r="BB51" s="1257" t="s">
        <v>592</v>
      </c>
      <c r="BC51" s="1257"/>
      <c r="BD51" s="1257"/>
      <c r="BE51" s="1257"/>
      <c r="BF51" s="1257"/>
      <c r="BG51" s="1257"/>
      <c r="BH51" s="1257"/>
      <c r="BI51" s="1257"/>
      <c r="BJ51" s="1257"/>
      <c r="BK51" s="1257"/>
      <c r="BL51" s="1257"/>
      <c r="BM51" s="1257"/>
      <c r="BN51" s="1257"/>
      <c r="BO51" s="1257"/>
      <c r="BP51" s="1256">
        <v>59.4</v>
      </c>
      <c r="BQ51" s="1256"/>
      <c r="BR51" s="1256"/>
      <c r="BS51" s="1256"/>
      <c r="BT51" s="1256"/>
      <c r="BU51" s="1256"/>
      <c r="BV51" s="1256"/>
      <c r="BW51" s="1256"/>
      <c r="BX51" s="1256">
        <v>37.299999999999997</v>
      </c>
      <c r="BY51" s="1256"/>
      <c r="BZ51" s="1256"/>
      <c r="CA51" s="1256"/>
      <c r="CB51" s="1256"/>
      <c r="CC51" s="1256"/>
      <c r="CD51" s="1256"/>
      <c r="CE51" s="1256"/>
      <c r="CF51" s="1256">
        <v>16.399999999999999</v>
      </c>
      <c r="CG51" s="1256"/>
      <c r="CH51" s="1256"/>
      <c r="CI51" s="1256"/>
      <c r="CJ51" s="1256"/>
      <c r="CK51" s="1256"/>
      <c r="CL51" s="1256"/>
      <c r="CM51" s="1256"/>
      <c r="CN51" s="1256">
        <v>43.1</v>
      </c>
      <c r="CO51" s="1256"/>
      <c r="CP51" s="1256"/>
      <c r="CQ51" s="1256"/>
      <c r="CR51" s="1256"/>
      <c r="CS51" s="1256"/>
      <c r="CT51" s="1256"/>
      <c r="CU51" s="1256"/>
      <c r="CV51" s="1256">
        <v>10.7</v>
      </c>
      <c r="CW51" s="1256"/>
      <c r="CX51" s="1256"/>
      <c r="CY51" s="1256"/>
      <c r="CZ51" s="1256"/>
      <c r="DA51" s="1256"/>
      <c r="DB51" s="1256"/>
      <c r="DC51" s="1256"/>
    </row>
    <row r="52" spans="1:109" x14ac:dyDescent="0.15">
      <c r="B52" s="372"/>
      <c r="G52" s="1268"/>
      <c r="H52" s="1268"/>
      <c r="I52" s="1269"/>
      <c r="J52" s="1269"/>
      <c r="K52" s="1267"/>
      <c r="L52" s="1267"/>
      <c r="M52" s="1267"/>
      <c r="N52" s="1267"/>
      <c r="AM52" s="38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x14ac:dyDescent="0.15">
      <c r="A53" s="380"/>
      <c r="B53" s="372"/>
      <c r="G53" s="1268"/>
      <c r="H53" s="1268"/>
      <c r="I53" s="1251"/>
      <c r="J53" s="1251"/>
      <c r="K53" s="1267"/>
      <c r="L53" s="1267"/>
      <c r="M53" s="1267"/>
      <c r="N53" s="1267"/>
      <c r="AM53" s="381"/>
      <c r="AN53" s="1257"/>
      <c r="AO53" s="1257"/>
      <c r="AP53" s="1257"/>
      <c r="AQ53" s="1257"/>
      <c r="AR53" s="1257"/>
      <c r="AS53" s="1257"/>
      <c r="AT53" s="1257"/>
      <c r="AU53" s="1257"/>
      <c r="AV53" s="1257"/>
      <c r="AW53" s="1257"/>
      <c r="AX53" s="1257"/>
      <c r="AY53" s="1257"/>
      <c r="AZ53" s="1257"/>
      <c r="BA53" s="1257"/>
      <c r="BB53" s="1257" t="s">
        <v>593</v>
      </c>
      <c r="BC53" s="1257"/>
      <c r="BD53" s="1257"/>
      <c r="BE53" s="1257"/>
      <c r="BF53" s="1257"/>
      <c r="BG53" s="1257"/>
      <c r="BH53" s="1257"/>
      <c r="BI53" s="1257"/>
      <c r="BJ53" s="1257"/>
      <c r="BK53" s="1257"/>
      <c r="BL53" s="1257"/>
      <c r="BM53" s="1257"/>
      <c r="BN53" s="1257"/>
      <c r="BO53" s="1257"/>
      <c r="BP53" s="1256">
        <v>74.400000000000006</v>
      </c>
      <c r="BQ53" s="1256"/>
      <c r="BR53" s="1256"/>
      <c r="BS53" s="1256"/>
      <c r="BT53" s="1256"/>
      <c r="BU53" s="1256"/>
      <c r="BV53" s="1256"/>
      <c r="BW53" s="1256"/>
      <c r="BX53" s="1256">
        <v>75.599999999999994</v>
      </c>
      <c r="BY53" s="1256"/>
      <c r="BZ53" s="1256"/>
      <c r="CA53" s="1256"/>
      <c r="CB53" s="1256"/>
      <c r="CC53" s="1256"/>
      <c r="CD53" s="1256"/>
      <c r="CE53" s="1256"/>
      <c r="CF53" s="1256">
        <v>76.7</v>
      </c>
      <c r="CG53" s="1256"/>
      <c r="CH53" s="1256"/>
      <c r="CI53" s="1256"/>
      <c r="CJ53" s="1256"/>
      <c r="CK53" s="1256"/>
      <c r="CL53" s="1256"/>
      <c r="CM53" s="1256"/>
      <c r="CN53" s="1256">
        <v>77.8</v>
      </c>
      <c r="CO53" s="1256"/>
      <c r="CP53" s="1256"/>
      <c r="CQ53" s="1256"/>
      <c r="CR53" s="1256"/>
      <c r="CS53" s="1256"/>
      <c r="CT53" s="1256"/>
      <c r="CU53" s="1256"/>
      <c r="CV53" s="1256">
        <v>78.900000000000006</v>
      </c>
      <c r="CW53" s="1256"/>
      <c r="CX53" s="1256"/>
      <c r="CY53" s="1256"/>
      <c r="CZ53" s="1256"/>
      <c r="DA53" s="1256"/>
      <c r="DB53" s="1256"/>
      <c r="DC53" s="1256"/>
    </row>
    <row r="54" spans="1:109" x14ac:dyDescent="0.15">
      <c r="A54" s="380"/>
      <c r="B54" s="372"/>
      <c r="G54" s="1268"/>
      <c r="H54" s="1268"/>
      <c r="I54" s="1251"/>
      <c r="J54" s="1251"/>
      <c r="K54" s="1267"/>
      <c r="L54" s="1267"/>
      <c r="M54" s="1267"/>
      <c r="N54" s="1267"/>
      <c r="AM54" s="38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x14ac:dyDescent="0.15">
      <c r="A55" s="380"/>
      <c r="B55" s="372"/>
      <c r="G55" s="1251"/>
      <c r="H55" s="1251"/>
      <c r="I55" s="1251"/>
      <c r="J55" s="1251"/>
      <c r="K55" s="1267"/>
      <c r="L55" s="1267"/>
      <c r="M55" s="1267"/>
      <c r="N55" s="1267"/>
      <c r="AN55" s="1255" t="s">
        <v>594</v>
      </c>
      <c r="AO55" s="1255"/>
      <c r="AP55" s="1255"/>
      <c r="AQ55" s="1255"/>
      <c r="AR55" s="1255"/>
      <c r="AS55" s="1255"/>
      <c r="AT55" s="1255"/>
      <c r="AU55" s="1255"/>
      <c r="AV55" s="1255"/>
      <c r="AW55" s="1255"/>
      <c r="AX55" s="1255"/>
      <c r="AY55" s="1255"/>
      <c r="AZ55" s="1255"/>
      <c r="BA55" s="1255"/>
      <c r="BB55" s="1257" t="s">
        <v>592</v>
      </c>
      <c r="BC55" s="1257"/>
      <c r="BD55" s="1257"/>
      <c r="BE55" s="1257"/>
      <c r="BF55" s="1257"/>
      <c r="BG55" s="1257"/>
      <c r="BH55" s="1257"/>
      <c r="BI55" s="1257"/>
      <c r="BJ55" s="1257"/>
      <c r="BK55" s="1257"/>
      <c r="BL55" s="1257"/>
      <c r="BM55" s="1257"/>
      <c r="BN55" s="1257"/>
      <c r="BO55" s="1257"/>
      <c r="BP55" s="1256">
        <v>0</v>
      </c>
      <c r="BQ55" s="1256"/>
      <c r="BR55" s="1256"/>
      <c r="BS55" s="1256"/>
      <c r="BT55" s="1256"/>
      <c r="BU55" s="1256"/>
      <c r="BV55" s="1256"/>
      <c r="BW55" s="1256"/>
      <c r="BX55" s="1256">
        <v>0</v>
      </c>
      <c r="BY55" s="1256"/>
      <c r="BZ55" s="1256"/>
      <c r="CA55" s="1256"/>
      <c r="CB55" s="1256"/>
      <c r="CC55" s="1256"/>
      <c r="CD55" s="1256"/>
      <c r="CE55" s="1256"/>
      <c r="CF55" s="1256">
        <v>0</v>
      </c>
      <c r="CG55" s="1256"/>
      <c r="CH55" s="1256"/>
      <c r="CI55" s="1256"/>
      <c r="CJ55" s="1256"/>
      <c r="CK55" s="1256"/>
      <c r="CL55" s="1256"/>
      <c r="CM55" s="1256"/>
      <c r="CN55" s="1256">
        <v>0</v>
      </c>
      <c r="CO55" s="1256"/>
      <c r="CP55" s="1256"/>
      <c r="CQ55" s="1256"/>
      <c r="CR55" s="1256"/>
      <c r="CS55" s="1256"/>
      <c r="CT55" s="1256"/>
      <c r="CU55" s="1256"/>
      <c r="CV55" s="1256">
        <v>0</v>
      </c>
      <c r="CW55" s="1256"/>
      <c r="CX55" s="1256"/>
      <c r="CY55" s="1256"/>
      <c r="CZ55" s="1256"/>
      <c r="DA55" s="1256"/>
      <c r="DB55" s="1256"/>
      <c r="DC55" s="1256"/>
    </row>
    <row r="56" spans="1:109" x14ac:dyDescent="0.15">
      <c r="A56" s="380"/>
      <c r="B56" s="372"/>
      <c r="G56" s="1251"/>
      <c r="H56" s="1251"/>
      <c r="I56" s="1251"/>
      <c r="J56" s="1251"/>
      <c r="K56" s="1267"/>
      <c r="L56" s="1267"/>
      <c r="M56" s="1267"/>
      <c r="N56" s="1267"/>
      <c r="AN56" s="1255"/>
      <c r="AO56" s="1255"/>
      <c r="AP56" s="1255"/>
      <c r="AQ56" s="1255"/>
      <c r="AR56" s="1255"/>
      <c r="AS56" s="1255"/>
      <c r="AT56" s="1255"/>
      <c r="AU56" s="1255"/>
      <c r="AV56" s="1255"/>
      <c r="AW56" s="1255"/>
      <c r="AX56" s="1255"/>
      <c r="AY56" s="1255"/>
      <c r="AZ56" s="1255"/>
      <c r="BA56" s="1255"/>
      <c r="BB56" s="1257"/>
      <c r="BC56" s="1257"/>
      <c r="BD56" s="1257"/>
      <c r="BE56" s="1257"/>
      <c r="BF56" s="1257"/>
      <c r="BG56" s="1257"/>
      <c r="BH56" s="1257"/>
      <c r="BI56" s="1257"/>
      <c r="BJ56" s="1257"/>
      <c r="BK56" s="1257"/>
      <c r="BL56" s="1257"/>
      <c r="BM56" s="1257"/>
      <c r="BN56" s="1257"/>
      <c r="BO56" s="1257"/>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80" customFormat="1" x14ac:dyDescent="0.15">
      <c r="B57" s="384"/>
      <c r="G57" s="1251"/>
      <c r="H57" s="1251"/>
      <c r="I57" s="1270"/>
      <c r="J57" s="1270"/>
      <c r="K57" s="1267"/>
      <c r="L57" s="1267"/>
      <c r="M57" s="1267"/>
      <c r="N57" s="1267"/>
      <c r="AM57" s="366"/>
      <c r="AN57" s="1255"/>
      <c r="AO57" s="1255"/>
      <c r="AP57" s="1255"/>
      <c r="AQ57" s="1255"/>
      <c r="AR57" s="1255"/>
      <c r="AS57" s="1255"/>
      <c r="AT57" s="1255"/>
      <c r="AU57" s="1255"/>
      <c r="AV57" s="1255"/>
      <c r="AW57" s="1255"/>
      <c r="AX57" s="1255"/>
      <c r="AY57" s="1255"/>
      <c r="AZ57" s="1255"/>
      <c r="BA57" s="1255"/>
      <c r="BB57" s="1257" t="s">
        <v>593</v>
      </c>
      <c r="BC57" s="1257"/>
      <c r="BD57" s="1257"/>
      <c r="BE57" s="1257"/>
      <c r="BF57" s="1257"/>
      <c r="BG57" s="1257"/>
      <c r="BH57" s="1257"/>
      <c r="BI57" s="1257"/>
      <c r="BJ57" s="1257"/>
      <c r="BK57" s="1257"/>
      <c r="BL57" s="1257"/>
      <c r="BM57" s="1257"/>
      <c r="BN57" s="1257"/>
      <c r="BO57" s="1257"/>
      <c r="BP57" s="1256">
        <v>59.2</v>
      </c>
      <c r="BQ57" s="1256"/>
      <c r="BR57" s="1256"/>
      <c r="BS57" s="1256"/>
      <c r="BT57" s="1256"/>
      <c r="BU57" s="1256"/>
      <c r="BV57" s="1256"/>
      <c r="BW57" s="1256"/>
      <c r="BX57" s="1256">
        <v>60.3</v>
      </c>
      <c r="BY57" s="1256"/>
      <c r="BZ57" s="1256"/>
      <c r="CA57" s="1256"/>
      <c r="CB57" s="1256"/>
      <c r="CC57" s="1256"/>
      <c r="CD57" s="1256"/>
      <c r="CE57" s="1256"/>
      <c r="CF57" s="1256">
        <v>61</v>
      </c>
      <c r="CG57" s="1256"/>
      <c r="CH57" s="1256"/>
      <c r="CI57" s="1256"/>
      <c r="CJ57" s="1256"/>
      <c r="CK57" s="1256"/>
      <c r="CL57" s="1256"/>
      <c r="CM57" s="1256"/>
      <c r="CN57" s="1256">
        <v>62.3</v>
      </c>
      <c r="CO57" s="1256"/>
      <c r="CP57" s="1256"/>
      <c r="CQ57" s="1256"/>
      <c r="CR57" s="1256"/>
      <c r="CS57" s="1256"/>
      <c r="CT57" s="1256"/>
      <c r="CU57" s="1256"/>
      <c r="CV57" s="1256">
        <v>63.7</v>
      </c>
      <c r="CW57" s="1256"/>
      <c r="CX57" s="1256"/>
      <c r="CY57" s="1256"/>
      <c r="CZ57" s="1256"/>
      <c r="DA57" s="1256"/>
      <c r="DB57" s="1256"/>
      <c r="DC57" s="1256"/>
      <c r="DD57" s="385"/>
      <c r="DE57" s="384"/>
    </row>
    <row r="58" spans="1:109" s="380" customFormat="1" x14ac:dyDescent="0.15">
      <c r="A58" s="366"/>
      <c r="B58" s="384"/>
      <c r="G58" s="1251"/>
      <c r="H58" s="1251"/>
      <c r="I58" s="1270"/>
      <c r="J58" s="1270"/>
      <c r="K58" s="1267"/>
      <c r="L58" s="1267"/>
      <c r="M58" s="1267"/>
      <c r="N58" s="1267"/>
      <c r="AM58" s="366"/>
      <c r="AN58" s="1255"/>
      <c r="AO58" s="1255"/>
      <c r="AP58" s="1255"/>
      <c r="AQ58" s="1255"/>
      <c r="AR58" s="1255"/>
      <c r="AS58" s="1255"/>
      <c r="AT58" s="1255"/>
      <c r="AU58" s="1255"/>
      <c r="AV58" s="1255"/>
      <c r="AW58" s="1255"/>
      <c r="AX58" s="1255"/>
      <c r="AY58" s="1255"/>
      <c r="AZ58" s="1255"/>
      <c r="BA58" s="1255"/>
      <c r="BB58" s="1257"/>
      <c r="BC58" s="1257"/>
      <c r="BD58" s="1257"/>
      <c r="BE58" s="1257"/>
      <c r="BF58" s="1257"/>
      <c r="BG58" s="1257"/>
      <c r="BH58" s="1257"/>
      <c r="BI58" s="1257"/>
      <c r="BJ58" s="1257"/>
      <c r="BK58" s="1257"/>
      <c r="BL58" s="1257"/>
      <c r="BM58" s="1257"/>
      <c r="BN58" s="1257"/>
      <c r="BO58" s="1257"/>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595</v>
      </c>
    </row>
    <row r="64" spans="1:109" x14ac:dyDescent="0.15">
      <c r="B64" s="372"/>
      <c r="G64" s="379"/>
      <c r="I64" s="392"/>
      <c r="J64" s="392"/>
      <c r="K64" s="392"/>
      <c r="L64" s="392"/>
      <c r="M64" s="392"/>
      <c r="N64" s="393"/>
      <c r="AM64" s="379"/>
      <c r="AN64" s="379" t="s">
        <v>589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8" t="s">
        <v>598</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372"/>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372"/>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372"/>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372"/>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590</v>
      </c>
    </row>
    <row r="72" spans="2:107" x14ac:dyDescent="0.15">
      <c r="B72" s="372"/>
      <c r="G72" s="1251"/>
      <c r="H72" s="1251"/>
      <c r="I72" s="1251"/>
      <c r="J72" s="1251"/>
      <c r="K72" s="382"/>
      <c r="L72" s="382"/>
      <c r="M72" s="383"/>
      <c r="N72" s="383"/>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55" t="s">
        <v>555</v>
      </c>
      <c r="BQ72" s="1255"/>
      <c r="BR72" s="1255"/>
      <c r="BS72" s="1255"/>
      <c r="BT72" s="1255"/>
      <c r="BU72" s="1255"/>
      <c r="BV72" s="1255"/>
      <c r="BW72" s="1255"/>
      <c r="BX72" s="1255" t="s">
        <v>556</v>
      </c>
      <c r="BY72" s="1255"/>
      <c r="BZ72" s="1255"/>
      <c r="CA72" s="1255"/>
      <c r="CB72" s="1255"/>
      <c r="CC72" s="1255"/>
      <c r="CD72" s="1255"/>
      <c r="CE72" s="1255"/>
      <c r="CF72" s="1255" t="s">
        <v>557</v>
      </c>
      <c r="CG72" s="1255"/>
      <c r="CH72" s="1255"/>
      <c r="CI72" s="1255"/>
      <c r="CJ72" s="1255"/>
      <c r="CK72" s="1255"/>
      <c r="CL72" s="1255"/>
      <c r="CM72" s="1255"/>
      <c r="CN72" s="1255" t="s">
        <v>558</v>
      </c>
      <c r="CO72" s="1255"/>
      <c r="CP72" s="1255"/>
      <c r="CQ72" s="1255"/>
      <c r="CR72" s="1255"/>
      <c r="CS72" s="1255"/>
      <c r="CT72" s="1255"/>
      <c r="CU72" s="1255"/>
      <c r="CV72" s="1255" t="s">
        <v>559</v>
      </c>
      <c r="CW72" s="1255"/>
      <c r="CX72" s="1255"/>
      <c r="CY72" s="1255"/>
      <c r="CZ72" s="1255"/>
      <c r="DA72" s="1255"/>
      <c r="DB72" s="1255"/>
      <c r="DC72" s="1255"/>
    </row>
    <row r="73" spans="2:107" x14ac:dyDescent="0.15">
      <c r="B73" s="372"/>
      <c r="G73" s="1268"/>
      <c r="H73" s="1268"/>
      <c r="I73" s="1268"/>
      <c r="J73" s="1268"/>
      <c r="K73" s="1271"/>
      <c r="L73" s="1271"/>
      <c r="M73" s="1271"/>
      <c r="N73" s="1271"/>
      <c r="AM73" s="381"/>
      <c r="AN73" s="1257" t="s">
        <v>591</v>
      </c>
      <c r="AO73" s="1257"/>
      <c r="AP73" s="1257"/>
      <c r="AQ73" s="1257"/>
      <c r="AR73" s="1257"/>
      <c r="AS73" s="1257"/>
      <c r="AT73" s="1257"/>
      <c r="AU73" s="1257"/>
      <c r="AV73" s="1257"/>
      <c r="AW73" s="1257"/>
      <c r="AX73" s="1257"/>
      <c r="AY73" s="1257"/>
      <c r="AZ73" s="1257"/>
      <c r="BA73" s="1257"/>
      <c r="BB73" s="1257" t="s">
        <v>592</v>
      </c>
      <c r="BC73" s="1257"/>
      <c r="BD73" s="1257"/>
      <c r="BE73" s="1257"/>
      <c r="BF73" s="1257"/>
      <c r="BG73" s="1257"/>
      <c r="BH73" s="1257"/>
      <c r="BI73" s="1257"/>
      <c r="BJ73" s="1257"/>
      <c r="BK73" s="1257"/>
      <c r="BL73" s="1257"/>
      <c r="BM73" s="1257"/>
      <c r="BN73" s="1257"/>
      <c r="BO73" s="1257"/>
      <c r="BP73" s="1256">
        <v>59.4</v>
      </c>
      <c r="BQ73" s="1256"/>
      <c r="BR73" s="1256"/>
      <c r="BS73" s="1256"/>
      <c r="BT73" s="1256"/>
      <c r="BU73" s="1256"/>
      <c r="BV73" s="1256"/>
      <c r="BW73" s="1256"/>
      <c r="BX73" s="1256">
        <v>37.299999999999997</v>
      </c>
      <c r="BY73" s="1256"/>
      <c r="BZ73" s="1256"/>
      <c r="CA73" s="1256"/>
      <c r="CB73" s="1256"/>
      <c r="CC73" s="1256"/>
      <c r="CD73" s="1256"/>
      <c r="CE73" s="1256"/>
      <c r="CF73" s="1256">
        <v>16.399999999999999</v>
      </c>
      <c r="CG73" s="1256"/>
      <c r="CH73" s="1256"/>
      <c r="CI73" s="1256"/>
      <c r="CJ73" s="1256"/>
      <c r="CK73" s="1256"/>
      <c r="CL73" s="1256"/>
      <c r="CM73" s="1256"/>
      <c r="CN73" s="1256">
        <v>43.1</v>
      </c>
      <c r="CO73" s="1256"/>
      <c r="CP73" s="1256"/>
      <c r="CQ73" s="1256"/>
      <c r="CR73" s="1256"/>
      <c r="CS73" s="1256"/>
      <c r="CT73" s="1256"/>
      <c r="CU73" s="1256"/>
      <c r="CV73" s="1256">
        <v>10.7</v>
      </c>
      <c r="CW73" s="1256"/>
      <c r="CX73" s="1256"/>
      <c r="CY73" s="1256"/>
      <c r="CZ73" s="1256"/>
      <c r="DA73" s="1256"/>
      <c r="DB73" s="1256"/>
      <c r="DC73" s="1256"/>
    </row>
    <row r="74" spans="2:107" x14ac:dyDescent="0.15">
      <c r="B74" s="372"/>
      <c r="G74" s="1268"/>
      <c r="H74" s="1268"/>
      <c r="I74" s="1268"/>
      <c r="J74" s="1268"/>
      <c r="K74" s="1271"/>
      <c r="L74" s="1271"/>
      <c r="M74" s="1271"/>
      <c r="N74" s="1271"/>
      <c r="AM74" s="38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x14ac:dyDescent="0.15">
      <c r="B75" s="372"/>
      <c r="G75" s="1268"/>
      <c r="H75" s="1268"/>
      <c r="I75" s="1251"/>
      <c r="J75" s="1251"/>
      <c r="K75" s="1267"/>
      <c r="L75" s="1267"/>
      <c r="M75" s="1267"/>
      <c r="N75" s="1267"/>
      <c r="AM75" s="381"/>
      <c r="AN75" s="1257"/>
      <c r="AO75" s="1257"/>
      <c r="AP75" s="1257"/>
      <c r="AQ75" s="1257"/>
      <c r="AR75" s="1257"/>
      <c r="AS75" s="1257"/>
      <c r="AT75" s="1257"/>
      <c r="AU75" s="1257"/>
      <c r="AV75" s="1257"/>
      <c r="AW75" s="1257"/>
      <c r="AX75" s="1257"/>
      <c r="AY75" s="1257"/>
      <c r="AZ75" s="1257"/>
      <c r="BA75" s="1257"/>
      <c r="BB75" s="1257" t="s">
        <v>596</v>
      </c>
      <c r="BC75" s="1257"/>
      <c r="BD75" s="1257"/>
      <c r="BE75" s="1257"/>
      <c r="BF75" s="1257"/>
      <c r="BG75" s="1257"/>
      <c r="BH75" s="1257"/>
      <c r="BI75" s="1257"/>
      <c r="BJ75" s="1257"/>
      <c r="BK75" s="1257"/>
      <c r="BL75" s="1257"/>
      <c r="BM75" s="1257"/>
      <c r="BN75" s="1257"/>
      <c r="BO75" s="1257"/>
      <c r="BP75" s="1256">
        <v>14</v>
      </c>
      <c r="BQ75" s="1256"/>
      <c r="BR75" s="1256"/>
      <c r="BS75" s="1256"/>
      <c r="BT75" s="1256"/>
      <c r="BU75" s="1256"/>
      <c r="BV75" s="1256"/>
      <c r="BW75" s="1256"/>
      <c r="BX75" s="1256">
        <v>14.5</v>
      </c>
      <c r="BY75" s="1256"/>
      <c r="BZ75" s="1256"/>
      <c r="CA75" s="1256"/>
      <c r="CB75" s="1256"/>
      <c r="CC75" s="1256"/>
      <c r="CD75" s="1256"/>
      <c r="CE75" s="1256"/>
      <c r="CF75" s="1256">
        <v>13.7</v>
      </c>
      <c r="CG75" s="1256"/>
      <c r="CH75" s="1256"/>
      <c r="CI75" s="1256"/>
      <c r="CJ75" s="1256"/>
      <c r="CK75" s="1256"/>
      <c r="CL75" s="1256"/>
      <c r="CM75" s="1256"/>
      <c r="CN75" s="1256">
        <v>12.6</v>
      </c>
      <c r="CO75" s="1256"/>
      <c r="CP75" s="1256"/>
      <c r="CQ75" s="1256"/>
      <c r="CR75" s="1256"/>
      <c r="CS75" s="1256"/>
      <c r="CT75" s="1256"/>
      <c r="CU75" s="1256"/>
      <c r="CV75" s="1256">
        <v>11.4</v>
      </c>
      <c r="CW75" s="1256"/>
      <c r="CX75" s="1256"/>
      <c r="CY75" s="1256"/>
      <c r="CZ75" s="1256"/>
      <c r="DA75" s="1256"/>
      <c r="DB75" s="1256"/>
      <c r="DC75" s="1256"/>
    </row>
    <row r="76" spans="2:107" x14ac:dyDescent="0.15">
      <c r="B76" s="372"/>
      <c r="G76" s="1268"/>
      <c r="H76" s="1268"/>
      <c r="I76" s="1251"/>
      <c r="J76" s="1251"/>
      <c r="K76" s="1267"/>
      <c r="L76" s="1267"/>
      <c r="M76" s="1267"/>
      <c r="N76" s="1267"/>
      <c r="AM76" s="38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x14ac:dyDescent="0.15">
      <c r="B77" s="372"/>
      <c r="G77" s="1251"/>
      <c r="H77" s="1251"/>
      <c r="I77" s="1251"/>
      <c r="J77" s="1251"/>
      <c r="K77" s="1271"/>
      <c r="L77" s="1271"/>
      <c r="M77" s="1271"/>
      <c r="N77" s="1271"/>
      <c r="AN77" s="1255" t="s">
        <v>594</v>
      </c>
      <c r="AO77" s="1255"/>
      <c r="AP77" s="1255"/>
      <c r="AQ77" s="1255"/>
      <c r="AR77" s="1255"/>
      <c r="AS77" s="1255"/>
      <c r="AT77" s="1255"/>
      <c r="AU77" s="1255"/>
      <c r="AV77" s="1255"/>
      <c r="AW77" s="1255"/>
      <c r="AX77" s="1255"/>
      <c r="AY77" s="1255"/>
      <c r="AZ77" s="1255"/>
      <c r="BA77" s="1255"/>
      <c r="BB77" s="1257" t="s">
        <v>592</v>
      </c>
      <c r="BC77" s="1257"/>
      <c r="BD77" s="1257"/>
      <c r="BE77" s="1257"/>
      <c r="BF77" s="1257"/>
      <c r="BG77" s="1257"/>
      <c r="BH77" s="1257"/>
      <c r="BI77" s="1257"/>
      <c r="BJ77" s="1257"/>
      <c r="BK77" s="1257"/>
      <c r="BL77" s="1257"/>
      <c r="BM77" s="1257"/>
      <c r="BN77" s="1257"/>
      <c r="BO77" s="1257"/>
      <c r="BP77" s="1256">
        <v>0</v>
      </c>
      <c r="BQ77" s="1256"/>
      <c r="BR77" s="1256"/>
      <c r="BS77" s="1256"/>
      <c r="BT77" s="1256"/>
      <c r="BU77" s="1256"/>
      <c r="BV77" s="1256"/>
      <c r="BW77" s="1256"/>
      <c r="BX77" s="1256">
        <v>0</v>
      </c>
      <c r="BY77" s="1256"/>
      <c r="BZ77" s="1256"/>
      <c r="CA77" s="1256"/>
      <c r="CB77" s="1256"/>
      <c r="CC77" s="1256"/>
      <c r="CD77" s="1256"/>
      <c r="CE77" s="1256"/>
      <c r="CF77" s="1256">
        <v>0</v>
      </c>
      <c r="CG77" s="1256"/>
      <c r="CH77" s="1256"/>
      <c r="CI77" s="1256"/>
      <c r="CJ77" s="1256"/>
      <c r="CK77" s="1256"/>
      <c r="CL77" s="1256"/>
      <c r="CM77" s="1256"/>
      <c r="CN77" s="1256">
        <v>0</v>
      </c>
      <c r="CO77" s="1256"/>
      <c r="CP77" s="1256"/>
      <c r="CQ77" s="1256"/>
      <c r="CR77" s="1256"/>
      <c r="CS77" s="1256"/>
      <c r="CT77" s="1256"/>
      <c r="CU77" s="1256"/>
      <c r="CV77" s="1256">
        <v>0</v>
      </c>
      <c r="CW77" s="1256"/>
      <c r="CX77" s="1256"/>
      <c r="CY77" s="1256"/>
      <c r="CZ77" s="1256"/>
      <c r="DA77" s="1256"/>
      <c r="DB77" s="1256"/>
      <c r="DC77" s="1256"/>
    </row>
    <row r="78" spans="2:107" x14ac:dyDescent="0.15">
      <c r="B78" s="372"/>
      <c r="G78" s="1251"/>
      <c r="H78" s="1251"/>
      <c r="I78" s="1251"/>
      <c r="J78" s="1251"/>
      <c r="K78" s="1271"/>
      <c r="L78" s="1271"/>
      <c r="M78" s="1271"/>
      <c r="N78" s="1271"/>
      <c r="AN78" s="1255"/>
      <c r="AO78" s="1255"/>
      <c r="AP78" s="1255"/>
      <c r="AQ78" s="1255"/>
      <c r="AR78" s="1255"/>
      <c r="AS78" s="1255"/>
      <c r="AT78" s="1255"/>
      <c r="AU78" s="1255"/>
      <c r="AV78" s="1255"/>
      <c r="AW78" s="1255"/>
      <c r="AX78" s="1255"/>
      <c r="AY78" s="1255"/>
      <c r="AZ78" s="1255"/>
      <c r="BA78" s="1255"/>
      <c r="BB78" s="1257"/>
      <c r="BC78" s="1257"/>
      <c r="BD78" s="1257"/>
      <c r="BE78" s="1257"/>
      <c r="BF78" s="1257"/>
      <c r="BG78" s="1257"/>
      <c r="BH78" s="1257"/>
      <c r="BI78" s="1257"/>
      <c r="BJ78" s="1257"/>
      <c r="BK78" s="1257"/>
      <c r="BL78" s="1257"/>
      <c r="BM78" s="1257"/>
      <c r="BN78" s="1257"/>
      <c r="BO78" s="1257"/>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x14ac:dyDescent="0.15">
      <c r="B79" s="372"/>
      <c r="G79" s="1251"/>
      <c r="H79" s="1251"/>
      <c r="I79" s="1270"/>
      <c r="J79" s="1270"/>
      <c r="K79" s="1272"/>
      <c r="L79" s="1272"/>
      <c r="M79" s="1272"/>
      <c r="N79" s="1272"/>
      <c r="AN79" s="1255"/>
      <c r="AO79" s="1255"/>
      <c r="AP79" s="1255"/>
      <c r="AQ79" s="1255"/>
      <c r="AR79" s="1255"/>
      <c r="AS79" s="1255"/>
      <c r="AT79" s="1255"/>
      <c r="AU79" s="1255"/>
      <c r="AV79" s="1255"/>
      <c r="AW79" s="1255"/>
      <c r="AX79" s="1255"/>
      <c r="AY79" s="1255"/>
      <c r="AZ79" s="1255"/>
      <c r="BA79" s="1255"/>
      <c r="BB79" s="1257" t="s">
        <v>596</v>
      </c>
      <c r="BC79" s="1257"/>
      <c r="BD79" s="1257"/>
      <c r="BE79" s="1257"/>
      <c r="BF79" s="1257"/>
      <c r="BG79" s="1257"/>
      <c r="BH79" s="1257"/>
      <c r="BI79" s="1257"/>
      <c r="BJ79" s="1257"/>
      <c r="BK79" s="1257"/>
      <c r="BL79" s="1257"/>
      <c r="BM79" s="1257"/>
      <c r="BN79" s="1257"/>
      <c r="BO79" s="1257"/>
      <c r="BP79" s="1256">
        <v>7.1</v>
      </c>
      <c r="BQ79" s="1256"/>
      <c r="BR79" s="1256"/>
      <c r="BS79" s="1256"/>
      <c r="BT79" s="1256"/>
      <c r="BU79" s="1256"/>
      <c r="BV79" s="1256"/>
      <c r="BW79" s="1256"/>
      <c r="BX79" s="1256">
        <v>7.3</v>
      </c>
      <c r="BY79" s="1256"/>
      <c r="BZ79" s="1256"/>
      <c r="CA79" s="1256"/>
      <c r="CB79" s="1256"/>
      <c r="CC79" s="1256"/>
      <c r="CD79" s="1256"/>
      <c r="CE79" s="1256"/>
      <c r="CF79" s="1256">
        <v>7.4</v>
      </c>
      <c r="CG79" s="1256"/>
      <c r="CH79" s="1256"/>
      <c r="CI79" s="1256"/>
      <c r="CJ79" s="1256"/>
      <c r="CK79" s="1256"/>
      <c r="CL79" s="1256"/>
      <c r="CM79" s="1256"/>
      <c r="CN79" s="1256">
        <v>7.5</v>
      </c>
      <c r="CO79" s="1256"/>
      <c r="CP79" s="1256"/>
      <c r="CQ79" s="1256"/>
      <c r="CR79" s="1256"/>
      <c r="CS79" s="1256"/>
      <c r="CT79" s="1256"/>
      <c r="CU79" s="1256"/>
      <c r="CV79" s="1256">
        <v>7.5</v>
      </c>
      <c r="CW79" s="1256"/>
      <c r="CX79" s="1256"/>
      <c r="CY79" s="1256"/>
      <c r="CZ79" s="1256"/>
      <c r="DA79" s="1256"/>
      <c r="DB79" s="1256"/>
      <c r="DC79" s="1256"/>
    </row>
    <row r="80" spans="2:107" x14ac:dyDescent="0.15">
      <c r="B80" s="372"/>
      <c r="G80" s="1251"/>
      <c r="H80" s="1251"/>
      <c r="I80" s="1270"/>
      <c r="J80" s="1270"/>
      <c r="K80" s="1272"/>
      <c r="L80" s="1272"/>
      <c r="M80" s="1272"/>
      <c r="N80" s="1272"/>
      <c r="AN80" s="1255"/>
      <c r="AO80" s="1255"/>
      <c r="AP80" s="1255"/>
      <c r="AQ80" s="1255"/>
      <c r="AR80" s="1255"/>
      <c r="AS80" s="1255"/>
      <c r="AT80" s="1255"/>
      <c r="AU80" s="1255"/>
      <c r="AV80" s="1255"/>
      <c r="AW80" s="1255"/>
      <c r="AX80" s="1255"/>
      <c r="AY80" s="1255"/>
      <c r="AZ80" s="1255"/>
      <c r="BA80" s="1255"/>
      <c r="BB80" s="1257"/>
      <c r="BC80" s="1257"/>
      <c r="BD80" s="1257"/>
      <c r="BE80" s="1257"/>
      <c r="BF80" s="1257"/>
      <c r="BG80" s="1257"/>
      <c r="BH80" s="1257"/>
      <c r="BI80" s="1257"/>
      <c r="BJ80" s="1257"/>
      <c r="BK80" s="1257"/>
      <c r="BL80" s="1257"/>
      <c r="BM80" s="1257"/>
      <c r="BN80" s="1257"/>
      <c r="BO80" s="1257"/>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Oj07/Vg8xB8++dAcIANcYlPWLPDzyZ6+7ZJ5hH3MCRFkcV2k572hSe9w/EF7drJgV0MJfr1qW44ccElsjMxHOA==" saltValue="hFNFkWlAol+EFVLpIZ5V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7" zoomScaleNormal="100" zoomScaleSheetLayoutView="70" workbookViewId="0">
      <selection activeCell="AH89" sqref="AH8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502</v>
      </c>
    </row>
  </sheetData>
  <sheetProtection algorithmName="SHA-512" hashValue="MLpMhnT5lqxPSGC2QwZ85ZRLoIGxvRRYeO37fQbzQVya72V24OL2x5bC21S1I/LQoGQUPxZAld9uGCHPIPsMsQ==" saltValue="YfUnl7L49OzucdlhDq6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91" zoomScaleNormal="100" zoomScaleSheetLayoutView="55" workbookViewId="0">
      <selection activeCell="BI113" sqref="BI1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502</v>
      </c>
    </row>
  </sheetData>
  <sheetProtection algorithmName="SHA-512" hashValue="d0HHDWohRfJz0xFq/xqv7XOfeENqb7C33d71dZAzvPfcRE1ER1McqOYc81zsVxbfREa1HEjvNZNGBllD0JYINg==" saltValue="QEk29NbfzofoWchqC5Mo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552</v>
      </c>
      <c r="G2" s="151"/>
      <c r="H2" s="152"/>
    </row>
    <row r="3" spans="1:8" x14ac:dyDescent="0.15">
      <c r="A3" s="148" t="s">
        <v>545</v>
      </c>
      <c r="B3" s="153"/>
      <c r="C3" s="154"/>
      <c r="D3" s="155">
        <v>139633</v>
      </c>
      <c r="E3" s="156"/>
      <c r="F3" s="157">
        <v>271581</v>
      </c>
      <c r="G3" s="158"/>
      <c r="H3" s="159"/>
    </row>
    <row r="4" spans="1:8" x14ac:dyDescent="0.15">
      <c r="A4" s="160"/>
      <c r="B4" s="161"/>
      <c r="C4" s="162"/>
      <c r="D4" s="163">
        <v>74893</v>
      </c>
      <c r="E4" s="164"/>
      <c r="F4" s="165">
        <v>117844</v>
      </c>
      <c r="G4" s="166"/>
      <c r="H4" s="167"/>
    </row>
    <row r="5" spans="1:8" x14ac:dyDescent="0.15">
      <c r="A5" s="148" t="s">
        <v>547</v>
      </c>
      <c r="B5" s="153"/>
      <c r="C5" s="154"/>
      <c r="D5" s="155">
        <v>184818</v>
      </c>
      <c r="E5" s="156"/>
      <c r="F5" s="157">
        <v>268375</v>
      </c>
      <c r="G5" s="158"/>
      <c r="H5" s="159"/>
    </row>
    <row r="6" spans="1:8" x14ac:dyDescent="0.15">
      <c r="A6" s="160"/>
      <c r="B6" s="161"/>
      <c r="C6" s="162"/>
      <c r="D6" s="163">
        <v>116982</v>
      </c>
      <c r="E6" s="164"/>
      <c r="F6" s="165">
        <v>119602</v>
      </c>
      <c r="G6" s="166"/>
      <c r="H6" s="167"/>
    </row>
    <row r="7" spans="1:8" x14ac:dyDescent="0.15">
      <c r="A7" s="148" t="s">
        <v>548</v>
      </c>
      <c r="B7" s="153"/>
      <c r="C7" s="154"/>
      <c r="D7" s="155">
        <v>263355</v>
      </c>
      <c r="E7" s="156"/>
      <c r="F7" s="157">
        <v>301035</v>
      </c>
      <c r="G7" s="158"/>
      <c r="H7" s="159"/>
    </row>
    <row r="8" spans="1:8" x14ac:dyDescent="0.15">
      <c r="A8" s="160"/>
      <c r="B8" s="161"/>
      <c r="C8" s="162"/>
      <c r="D8" s="163">
        <v>212146</v>
      </c>
      <c r="E8" s="164"/>
      <c r="F8" s="165">
        <v>154376</v>
      </c>
      <c r="G8" s="166"/>
      <c r="H8" s="167"/>
    </row>
    <row r="9" spans="1:8" x14ac:dyDescent="0.15">
      <c r="A9" s="148" t="s">
        <v>549</v>
      </c>
      <c r="B9" s="153"/>
      <c r="C9" s="154"/>
      <c r="D9" s="155">
        <v>737328</v>
      </c>
      <c r="E9" s="156"/>
      <c r="F9" s="157">
        <v>277467</v>
      </c>
      <c r="G9" s="158"/>
      <c r="H9" s="159"/>
    </row>
    <row r="10" spans="1:8" x14ac:dyDescent="0.15">
      <c r="A10" s="160"/>
      <c r="B10" s="161"/>
      <c r="C10" s="162"/>
      <c r="D10" s="163">
        <v>156500</v>
      </c>
      <c r="E10" s="164"/>
      <c r="F10" s="165">
        <v>128378</v>
      </c>
      <c r="G10" s="166"/>
      <c r="H10" s="167"/>
    </row>
    <row r="11" spans="1:8" x14ac:dyDescent="0.15">
      <c r="A11" s="148" t="s">
        <v>550</v>
      </c>
      <c r="B11" s="153"/>
      <c r="C11" s="154"/>
      <c r="D11" s="155">
        <v>242553</v>
      </c>
      <c r="E11" s="156"/>
      <c r="F11" s="157">
        <v>282256</v>
      </c>
      <c r="G11" s="158"/>
      <c r="H11" s="159"/>
    </row>
    <row r="12" spans="1:8" x14ac:dyDescent="0.15">
      <c r="A12" s="160"/>
      <c r="B12" s="161"/>
      <c r="C12" s="168"/>
      <c r="D12" s="163">
        <v>157709</v>
      </c>
      <c r="E12" s="164"/>
      <c r="F12" s="165">
        <v>145453</v>
      </c>
      <c r="G12" s="166"/>
      <c r="H12" s="167"/>
    </row>
    <row r="13" spans="1:8" x14ac:dyDescent="0.15">
      <c r="A13" s="148"/>
      <c r="B13" s="153"/>
      <c r="C13" s="169"/>
      <c r="D13" s="170">
        <v>313537</v>
      </c>
      <c r="E13" s="171"/>
      <c r="F13" s="172">
        <v>280143</v>
      </c>
      <c r="G13" s="173"/>
      <c r="H13" s="159"/>
    </row>
    <row r="14" spans="1:8" x14ac:dyDescent="0.15">
      <c r="A14" s="160"/>
      <c r="B14" s="161"/>
      <c r="C14" s="162"/>
      <c r="D14" s="163">
        <v>143646</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2.77</v>
      </c>
      <c r="C19" s="174">
        <f>ROUND(VALUE(SUBSTITUTE(実質収支比率等に係る経年分析!G$48,"▲","-")),2)</f>
        <v>2.68</v>
      </c>
      <c r="D19" s="174">
        <f>ROUND(VALUE(SUBSTITUTE(実質収支比率等に係る経年分析!H$48,"▲","-")),2)</f>
        <v>2.5099999999999998</v>
      </c>
      <c r="E19" s="174">
        <f>ROUND(VALUE(SUBSTITUTE(実質収支比率等に係る経年分析!I$48,"▲","-")),2)</f>
        <v>3.72</v>
      </c>
      <c r="F19" s="174">
        <f>ROUND(VALUE(SUBSTITUTE(実質収支比率等に係る経年分析!J$48,"▲","-")),2)</f>
        <v>2.3199999999999998</v>
      </c>
    </row>
    <row r="20" spans="1:11" x14ac:dyDescent="0.15">
      <c r="A20" s="174" t="s">
        <v>57</v>
      </c>
      <c r="B20" s="174">
        <f>ROUND(VALUE(SUBSTITUTE(実質収支比率等に係る経年分析!F$47,"▲","-")),2)</f>
        <v>21.14</v>
      </c>
      <c r="C20" s="174">
        <f>ROUND(VALUE(SUBSTITUTE(実質収支比率等に係る経年分析!G$47,"▲","-")),2)</f>
        <v>23.15</v>
      </c>
      <c r="D20" s="174">
        <f>ROUND(VALUE(SUBSTITUTE(実質収支比率等に係る経年分析!H$47,"▲","-")),2)</f>
        <v>22.6</v>
      </c>
      <c r="E20" s="174">
        <f>ROUND(VALUE(SUBSTITUTE(実質収支比率等に係る経年分析!I$47,"▲","-")),2)</f>
        <v>21.83</v>
      </c>
      <c r="F20" s="174">
        <f>ROUND(VALUE(SUBSTITUTE(実質収支比率等に係る経年分析!J$47,"▲","-")),2)</f>
        <v>22.44</v>
      </c>
    </row>
    <row r="21" spans="1:11" x14ac:dyDescent="0.15">
      <c r="A21" s="174" t="s">
        <v>58</v>
      </c>
      <c r="B21" s="174">
        <f>IF(ISNUMBER(VALUE(SUBSTITUTE(実質収支比率等に係る経年分析!F$49,"▲","-"))),ROUND(VALUE(SUBSTITUTE(実質収支比率等に係る経年分析!F$49,"▲","-")),2),NA())</f>
        <v>-5.22</v>
      </c>
      <c r="C21" s="174">
        <f>IF(ISNUMBER(VALUE(SUBSTITUTE(実質収支比率等に係る経年分析!G$49,"▲","-"))),ROUND(VALUE(SUBSTITUTE(実質収支比率等に係る経年分析!G$49,"▲","-")),2),NA())</f>
        <v>0.68</v>
      </c>
      <c r="D21" s="174">
        <f>IF(ISNUMBER(VALUE(SUBSTITUTE(実質収支比率等に係る経年分析!H$49,"▲","-"))),ROUND(VALUE(SUBSTITUTE(実質収支比率等に係る経年分析!H$49,"▲","-")),2),NA())</f>
        <v>-0.1</v>
      </c>
      <c r="E21" s="174">
        <f>IF(ISNUMBER(VALUE(SUBSTITUTE(実質収支比率等に係る経年分析!I$49,"▲","-"))),ROUND(VALUE(SUBSTITUTE(実質収支比率等に係る経年分析!I$49,"▲","-")),2),NA())</f>
        <v>1.29</v>
      </c>
      <c r="F21" s="174">
        <f>IF(ISNUMBER(VALUE(SUBSTITUTE(実質収支比率等に係る経年分析!J$49,"▲","-"))),ROUND(VALUE(SUBSTITUTE(実質収支比率等に係る経年分析!J$49,"▲","-")),2),NA())</f>
        <v>-1.51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町立診療所事業特別会計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0.08</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0.12</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2.5099999999999998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681</v>
      </c>
      <c r="E42" s="176"/>
      <c r="F42" s="176"/>
      <c r="G42" s="176">
        <f>'実質公債費比率（分子）の構造'!L$52</f>
        <v>690</v>
      </c>
      <c r="H42" s="176"/>
      <c r="I42" s="176"/>
      <c r="J42" s="176">
        <f>'実質公債費比率（分子）の構造'!M$52</f>
        <v>646</v>
      </c>
      <c r="K42" s="176"/>
      <c r="L42" s="176"/>
      <c r="M42" s="176">
        <f>'実質公債費比率（分子）の構造'!N$52</f>
        <v>659</v>
      </c>
      <c r="N42" s="176"/>
      <c r="O42" s="176"/>
      <c r="P42" s="176">
        <f>'実質公債費比率（分子）の構造'!O$52</f>
        <v>613</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36</v>
      </c>
      <c r="C44" s="176"/>
      <c r="D44" s="176"/>
      <c r="E44" s="176">
        <f>'実質公債費比率（分子）の構造'!L$50</f>
        <v>46</v>
      </c>
      <c r="F44" s="176"/>
      <c r="G44" s="176"/>
      <c r="H44" s="176">
        <f>'実質公債費比率（分子）の構造'!M$50</f>
        <v>46</v>
      </c>
      <c r="I44" s="176"/>
      <c r="J44" s="176"/>
      <c r="K44" s="176">
        <f>'実質公債費比率（分子）の構造'!N$50</f>
        <v>36</v>
      </c>
      <c r="L44" s="176"/>
      <c r="M44" s="176"/>
      <c r="N44" s="176">
        <f>'実質公債費比率（分子）の構造'!O$50</f>
        <v>32</v>
      </c>
      <c r="O44" s="176"/>
      <c r="P44" s="176"/>
    </row>
    <row r="45" spans="1:16" x14ac:dyDescent="0.15">
      <c r="A45" s="176" t="s">
        <v>68</v>
      </c>
      <c r="B45" s="176">
        <f>'実質公債費比率（分子）の構造'!K$49</f>
        <v>13</v>
      </c>
      <c r="C45" s="176"/>
      <c r="D45" s="176"/>
      <c r="E45" s="176">
        <f>'実質公債費比率（分子）の構造'!L$49</f>
        <v>13</v>
      </c>
      <c r="F45" s="176"/>
      <c r="G45" s="176"/>
      <c r="H45" s="176">
        <f>'実質公債費比率（分子）の構造'!M$49</f>
        <v>13</v>
      </c>
      <c r="I45" s="176"/>
      <c r="J45" s="176"/>
      <c r="K45" s="176">
        <f>'実質公債費比率（分子）の構造'!N$49</f>
        <v>14</v>
      </c>
      <c r="L45" s="176"/>
      <c r="M45" s="176"/>
      <c r="N45" s="176">
        <f>'実質公債費比率（分子）の構造'!O$49</f>
        <v>13</v>
      </c>
      <c r="O45" s="176"/>
      <c r="P45" s="176"/>
    </row>
    <row r="46" spans="1:16" x14ac:dyDescent="0.15">
      <c r="A46" s="176" t="s">
        <v>69</v>
      </c>
      <c r="B46" s="176">
        <f>'実質公債費比率（分子）の構造'!K$48</f>
        <v>99</v>
      </c>
      <c r="C46" s="176"/>
      <c r="D46" s="176"/>
      <c r="E46" s="176">
        <f>'実質公債費比率（分子）の構造'!L$48</f>
        <v>100</v>
      </c>
      <c r="F46" s="176"/>
      <c r="G46" s="176"/>
      <c r="H46" s="176">
        <f>'実質公債費比率（分子）の構造'!M$48</f>
        <v>87</v>
      </c>
      <c r="I46" s="176"/>
      <c r="J46" s="176"/>
      <c r="K46" s="176">
        <f>'実質公債費比率（分子）の構造'!N$48</f>
        <v>98</v>
      </c>
      <c r="L46" s="176"/>
      <c r="M46" s="176"/>
      <c r="N46" s="176">
        <f>'実質公債費比率（分子）の構造'!O$48</f>
        <v>103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846</v>
      </c>
      <c r="C49" s="176"/>
      <c r="D49" s="176"/>
      <c r="E49" s="176">
        <f>'実質公債費比率（分子）の構造'!L$45</f>
        <v>850</v>
      </c>
      <c r="F49" s="176"/>
      <c r="G49" s="176"/>
      <c r="H49" s="176">
        <f>'実質公債費比率（分子）の構造'!M$45</f>
        <v>778</v>
      </c>
      <c r="I49" s="176"/>
      <c r="J49" s="176"/>
      <c r="K49" s="176">
        <f>'実質公債費比率（分子）の構造'!N$45</f>
        <v>783</v>
      </c>
      <c r="L49" s="176"/>
      <c r="M49" s="176"/>
      <c r="N49" s="176">
        <f>'実質公債費比率（分子）の構造'!O$45</f>
        <v>721</v>
      </c>
      <c r="O49" s="176"/>
      <c r="P49" s="176"/>
    </row>
    <row r="50" spans="1:16" x14ac:dyDescent="0.15">
      <c r="A50" s="176" t="s">
        <v>73</v>
      </c>
      <c r="B50" s="176" t="e">
        <f>NA()</f>
        <v>#N/A</v>
      </c>
      <c r="C50" s="176">
        <f>IF(ISNUMBER('実質公債費比率（分子）の構造'!K$53),'実質公債費比率（分子）の構造'!K$53,NA())</f>
        <v>313</v>
      </c>
      <c r="D50" s="176" t="e">
        <f>NA()</f>
        <v>#N/A</v>
      </c>
      <c r="E50" s="176" t="e">
        <f>NA()</f>
        <v>#N/A</v>
      </c>
      <c r="F50" s="176">
        <f>IF(ISNUMBER('実質公債費比率（分子）の構造'!L$53),'実質公債費比率（分子）の構造'!L$53,NA())</f>
        <v>319</v>
      </c>
      <c r="G50" s="176" t="e">
        <f>NA()</f>
        <v>#N/A</v>
      </c>
      <c r="H50" s="176" t="e">
        <f>NA()</f>
        <v>#N/A</v>
      </c>
      <c r="I50" s="176">
        <f>IF(ISNUMBER('実質公債費比率（分子）の構造'!M$53),'実質公債費比率（分子）の構造'!M$53,NA())</f>
        <v>278</v>
      </c>
      <c r="J50" s="176" t="e">
        <f>NA()</f>
        <v>#N/A</v>
      </c>
      <c r="K50" s="176" t="e">
        <f>NA()</f>
        <v>#N/A</v>
      </c>
      <c r="L50" s="176">
        <f>IF(ISNUMBER('実質公債費比率（分子）の構造'!N$53),'実質公債費比率（分子）の構造'!N$53,NA())</f>
        <v>272</v>
      </c>
      <c r="M50" s="176" t="e">
        <f>NA()</f>
        <v>#N/A</v>
      </c>
      <c r="N50" s="176" t="e">
        <f>NA()</f>
        <v>#N/A</v>
      </c>
      <c r="O50" s="176">
        <f>IF(ISNUMBER('実質公債費比率（分子）の構造'!O$53),'実質公債費比率（分子）の構造'!O$53,NA())</f>
        <v>256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4676</v>
      </c>
      <c r="E56" s="175"/>
      <c r="F56" s="175"/>
      <c r="G56" s="175">
        <f>'将来負担比率（分子）の構造'!J$52</f>
        <v>4417</v>
      </c>
      <c r="H56" s="175"/>
      <c r="I56" s="175"/>
      <c r="J56" s="175">
        <f>'将来負担比率（分子）の構造'!K$52</f>
        <v>4409</v>
      </c>
      <c r="K56" s="175"/>
      <c r="L56" s="175"/>
      <c r="M56" s="175">
        <f>'将来負担比率（分子）の構造'!L$52</f>
        <v>3931</v>
      </c>
      <c r="N56" s="175"/>
      <c r="O56" s="175"/>
      <c r="P56" s="175">
        <f>'将来負担比率（分子）の構造'!M$52</f>
        <v>4016</v>
      </c>
    </row>
    <row r="57" spans="1:16" x14ac:dyDescent="0.15">
      <c r="A57" s="175" t="s">
        <v>44</v>
      </c>
      <c r="B57" s="175"/>
      <c r="C57" s="175"/>
      <c r="D57" s="175">
        <f>'将来負担比率（分子）の構造'!I$51</f>
        <v>276</v>
      </c>
      <c r="E57" s="175"/>
      <c r="F57" s="175"/>
      <c r="G57" s="175">
        <f>'将来負担比率（分子）の構造'!J$51</f>
        <v>401</v>
      </c>
      <c r="H57" s="175"/>
      <c r="I57" s="175"/>
      <c r="J57" s="175">
        <f>'将来負担比率（分子）の構造'!K$51</f>
        <v>453</v>
      </c>
      <c r="K57" s="175"/>
      <c r="L57" s="175"/>
      <c r="M57" s="175">
        <f>'将来負担比率（分子）の構造'!L$51</f>
        <v>489</v>
      </c>
      <c r="N57" s="175"/>
      <c r="O57" s="175"/>
      <c r="P57" s="175">
        <f>'将来負担比率（分子）の構造'!M$51</f>
        <v>461</v>
      </c>
    </row>
    <row r="58" spans="1:16" x14ac:dyDescent="0.15">
      <c r="A58" s="175" t="s">
        <v>43</v>
      </c>
      <c r="B58" s="175"/>
      <c r="C58" s="175"/>
      <c r="D58" s="175">
        <f>'将来負担比率（分子）の構造'!I$50</f>
        <v>1612</v>
      </c>
      <c r="E58" s="175"/>
      <c r="F58" s="175"/>
      <c r="G58" s="175">
        <f>'将来負担比率（分子）の構造'!J$50</f>
        <v>1627</v>
      </c>
      <c r="H58" s="175"/>
      <c r="I58" s="175"/>
      <c r="J58" s="175">
        <f>'将来負担比率（分子）の構造'!K$50</f>
        <v>1564</v>
      </c>
      <c r="K58" s="175"/>
      <c r="L58" s="175"/>
      <c r="M58" s="175">
        <f>'将来負担比率（分子）の構造'!L$50</f>
        <v>1829</v>
      </c>
      <c r="N58" s="175"/>
      <c r="O58" s="175"/>
      <c r="P58" s="175">
        <f>'将来負担比率（分子）の構造'!M$50</f>
        <v>2042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308</v>
      </c>
      <c r="C62" s="175"/>
      <c r="D62" s="175"/>
      <c r="E62" s="175">
        <f>'将来負担比率（分子）の構造'!J$45</f>
        <v>314</v>
      </c>
      <c r="F62" s="175"/>
      <c r="G62" s="175"/>
      <c r="H62" s="175">
        <f>'将来負担比率（分子）の構造'!K$45</f>
        <v>285</v>
      </c>
      <c r="I62" s="175"/>
      <c r="J62" s="175"/>
      <c r="K62" s="175">
        <f>'将来負担比率（分子）の構造'!L$45</f>
        <v>230</v>
      </c>
      <c r="L62" s="175"/>
      <c r="M62" s="175"/>
      <c r="N62" s="175">
        <f>'将来負担比率（分子）の構造'!M$45</f>
        <v>248</v>
      </c>
      <c r="O62" s="175"/>
      <c r="P62" s="175"/>
    </row>
    <row r="63" spans="1:16" x14ac:dyDescent="0.15">
      <c r="A63" s="175" t="s">
        <v>36</v>
      </c>
      <c r="B63" s="175">
        <f>'将来負担比率（分子）の構造'!I$44</f>
        <v>79</v>
      </c>
      <c r="C63" s="175"/>
      <c r="D63" s="175"/>
      <c r="E63" s="175">
        <f>'将来負担比率（分子）の構造'!J$44</f>
        <v>67</v>
      </c>
      <c r="F63" s="175"/>
      <c r="G63" s="175"/>
      <c r="H63" s="175">
        <f>'将来負担比率（分子）の構造'!K$44</f>
        <v>58</v>
      </c>
      <c r="I63" s="175"/>
      <c r="J63" s="175"/>
      <c r="K63" s="175">
        <f>'将来負担比率（分子）の構造'!L$44</f>
        <v>45</v>
      </c>
      <c r="L63" s="175"/>
      <c r="M63" s="175"/>
      <c r="N63" s="175">
        <f>'将来負担比率（分子）の構造'!M$44</f>
        <v>32</v>
      </c>
      <c r="O63" s="175"/>
      <c r="P63" s="175"/>
    </row>
    <row r="64" spans="1:16" x14ac:dyDescent="0.15">
      <c r="A64" s="175" t="s">
        <v>35</v>
      </c>
      <c r="B64" s="175">
        <f>'将来負担比率（分子）の構造'!I$43</f>
        <v>1063</v>
      </c>
      <c r="C64" s="175"/>
      <c r="D64" s="175"/>
      <c r="E64" s="175">
        <f>'将来負担比率（分子）の構造'!J$43</f>
        <v>1000</v>
      </c>
      <c r="F64" s="175"/>
      <c r="G64" s="175"/>
      <c r="H64" s="175">
        <f>'将来負担比率（分子）の構造'!K$43</f>
        <v>957</v>
      </c>
      <c r="I64" s="175"/>
      <c r="J64" s="175"/>
      <c r="K64" s="175">
        <f>'将来負担比率（分子）の構造'!L$43</f>
        <v>1125</v>
      </c>
      <c r="L64" s="175"/>
      <c r="M64" s="175"/>
      <c r="N64" s="175">
        <f>'将来負担比率（分子）の構造'!M$43</f>
        <v>1019</v>
      </c>
      <c r="O64" s="175"/>
      <c r="P64" s="175"/>
    </row>
    <row r="65" spans="1:16" x14ac:dyDescent="0.15">
      <c r="A65" s="175" t="s">
        <v>34</v>
      </c>
      <c r="B65" s="175">
        <f>'将来負担比率（分子）の構造'!I$42</f>
        <v>113</v>
      </c>
      <c r="C65" s="175"/>
      <c r="D65" s="175"/>
      <c r="E65" s="175">
        <f>'将来負担比率（分子）の構造'!J$42</f>
        <v>104</v>
      </c>
      <c r="F65" s="175"/>
      <c r="G65" s="175"/>
      <c r="H65" s="175">
        <f>'将来負担比率（分子）の構造'!K$42</f>
        <v>95</v>
      </c>
      <c r="I65" s="175"/>
      <c r="J65" s="175"/>
      <c r="K65" s="175">
        <f>'将来負担比率（分子）の構造'!L$42</f>
        <v>87</v>
      </c>
      <c r="L65" s="175"/>
      <c r="M65" s="175"/>
      <c r="N65" s="175">
        <f>'将来負担比率（分子）の構造'!M$42</f>
        <v>69</v>
      </c>
      <c r="O65" s="175"/>
      <c r="P65" s="175"/>
    </row>
    <row r="66" spans="1:16" x14ac:dyDescent="0.15">
      <c r="A66" s="175" t="s">
        <v>33</v>
      </c>
      <c r="B66" s="175">
        <f>'将来負担比率（分子）の構造'!I$41</f>
        <v>6294</v>
      </c>
      <c r="C66" s="175"/>
      <c r="D66" s="175"/>
      <c r="E66" s="175">
        <f>'将来負担比率（分子）の構造'!J$41</f>
        <v>5775</v>
      </c>
      <c r="F66" s="175"/>
      <c r="G66" s="175"/>
      <c r="H66" s="175">
        <f>'将来負担比率（分子）の構造'!K$41</f>
        <v>5408</v>
      </c>
      <c r="I66" s="175"/>
      <c r="J66" s="175"/>
      <c r="K66" s="175">
        <f>'将来負担比率（分子）の構造'!L$41</f>
        <v>5797</v>
      </c>
      <c r="L66" s="175"/>
      <c r="M66" s="175"/>
      <c r="N66" s="175">
        <f>'将来負担比率（分子）の構造'!M$41</f>
        <v>5404</v>
      </c>
      <c r="O66" s="175"/>
      <c r="P66" s="175"/>
    </row>
    <row r="67" spans="1:16" x14ac:dyDescent="0.15">
      <c r="A67" s="175" t="s">
        <v>77</v>
      </c>
      <c r="B67" s="175" t="e">
        <f>NA()</f>
        <v>#N/A</v>
      </c>
      <c r="C67" s="175">
        <f>IF(ISNUMBER('将来負担比率（分子）の構造'!I$53), IF('将来負担比率（分子）の構造'!I$53 &lt; 0, 0, '将来負担比率（分子）の構造'!I$53), NA())</f>
        <v>1292</v>
      </c>
      <c r="D67" s="175" t="e">
        <f>NA()</f>
        <v>#N/A</v>
      </c>
      <c r="E67" s="175" t="e">
        <f>NA()</f>
        <v>#N/A</v>
      </c>
      <c r="F67" s="175">
        <f>IF(ISNUMBER('将来負担比率（分子）の構造'!J$53), IF('将来負担比率（分子）の構造'!J$53 &lt; 0, 0, '将来負担比率（分子）の構造'!J$53), NA())</f>
        <v>816</v>
      </c>
      <c r="G67" s="175" t="e">
        <f>NA()</f>
        <v>#N/A</v>
      </c>
      <c r="H67" s="175" t="e">
        <f>NA()</f>
        <v>#N/A</v>
      </c>
      <c r="I67" s="175">
        <f>IF(ISNUMBER('将来負担比率（分子）の構造'!K$53), IF('将来負担比率（分子）の構造'!K$53 &lt; 0, 0, '将来負担比率（分子）の構造'!K$53), NA())</f>
        <v>378</v>
      </c>
      <c r="J67" s="175" t="e">
        <f>NA()</f>
        <v>#N/A</v>
      </c>
      <c r="K67" s="175" t="e">
        <f>NA()</f>
        <v>#N/A</v>
      </c>
      <c r="L67" s="175">
        <f>IF(ISNUMBER('将来負担比率（分子）の構造'!L$53), IF('将来負担比率（分子）の構造'!L$53 &lt; 0, 0, '将来負担比率（分子）の構造'!L$53), NA())</f>
        <v>1036</v>
      </c>
      <c r="M67" s="175" t="e">
        <f>NA()</f>
        <v>#N/A</v>
      </c>
      <c r="N67" s="175" t="e">
        <f>NA()</f>
        <v>#N/A</v>
      </c>
      <c r="O67" s="175">
        <f>IF(ISNUMBER('将来負担比率（分子）の構造'!M$53), IF('将来負担比率（分子）の構造'!M$53 &lt; 0, 0, '将来負担比率（分子）の構造'!M$53), NA())</f>
        <v>254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654</v>
      </c>
      <c r="C72" s="179">
        <f>基金残高に係る経年分析!G55</f>
        <v>654</v>
      </c>
      <c r="D72" s="179">
        <f>基金残高に係る経年分析!H55</f>
        <v>654</v>
      </c>
    </row>
    <row r="73" spans="1:16" x14ac:dyDescent="0.15">
      <c r="A73" s="178" t="s">
        <v>80</v>
      </c>
      <c r="B73" s="179">
        <f>基金残高に係る経年分析!F56</f>
        <v>3</v>
      </c>
      <c r="C73" s="179">
        <f>基金残高に係る経年分析!G56</f>
        <v>120</v>
      </c>
      <c r="D73" s="179">
        <f>基金残高に係る経年分析!H56</f>
        <v>120</v>
      </c>
    </row>
    <row r="74" spans="1:16" x14ac:dyDescent="0.15">
      <c r="A74" s="178" t="s">
        <v>81</v>
      </c>
      <c r="B74" s="179">
        <f>基金残高に係る経年分析!F57</f>
        <v>634</v>
      </c>
      <c r="C74" s="179">
        <f>基金残高に係る経年分析!G57</f>
        <v>786</v>
      </c>
      <c r="D74" s="179">
        <f>基金残高に係る経年分析!H57</f>
        <v>973</v>
      </c>
    </row>
  </sheetData>
  <sheetProtection algorithmName="SHA-512" hashValue="AkHqGBFppFer0R4erkptXQPW4dEOvknPjc8eWp0y2QAc6nXbw9mAcVSH4sKDSjOAqNT9onwnbUQBoLYofoUw7w==" saltValue="cVXSnV2uONF5yIM1R+ob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2025-02-07T02:52:39Z</cp:lastPrinted>
  <dcterms:created xsi:type="dcterms:W3CDTF">2024-03-14T00:44:13Z</dcterms:created>
  <dcterms:modified xsi:type="dcterms:W3CDTF">2025-03-07T01:41:47Z</dcterms:modified>
  <cp:category/>
</cp:coreProperties>
</file>