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npu zaisei\Documents\財政係（係長）\決算\財政状況資料集\H29財政状況資料集\報告\HP掲載原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<sst xmlns="http://schemas.openxmlformats.org/spreadsheetml/2006/main" count="1064" uniqueCount="576">
  <si>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</si>
  <si>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</si>
  <si>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</si>
  <si>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</si>
  <si>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</si>
  <si>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</si>
  <si>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</si>
  <si>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</si>
  <si>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</si>
  <si>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</si>
  <si>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</si>
  <si>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</si>
  <si>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</si>
  <si>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</si>
  <si>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</si>
  <si>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</si>
  <si>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</si>
  <si>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</si>
  <si>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</si>
  <si>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</si>
  <si>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</si>
  <si>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</si>
  <si>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</si>
  <si>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</si>
  <si>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</si>
  <si>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</si>
  <si>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</si>
  <si>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</si>
  <si>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</si>
  <si>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</si>
  <si>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</si>
  <si>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</si>
  <si>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</si>
  <si>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</si>
  <si>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</si>
  <si>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</si>
  <si>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</si>
  <si>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</si>
  <si>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</si>
  <si>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</si>
  <si>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</si>
  <si>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</si>
  <si>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</si>
  <si>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</si>
  <si>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</si>
  <si>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</si>
  <si>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</si>
  <si>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</si>
  <si>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</si>
  <si>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</si>
  <si>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</si>
  <si>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</si>
  <si>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</si>
  <si>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</si>
  <si>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</si>
  <si>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</si>
  <si>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</si>
  <si>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</si>
  <si>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</si>
  <si>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</si>
  <si>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</si>
  <si>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</si>
  <si>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</si>
  <si>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</si>
  <si>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</si>
  <si>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</si>
  <si>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</si>
  <si>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</si>
  <si>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</si>
  <si>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</si>
  <si>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</si>
  <si>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</si>
  <si>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</si>
  <si>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</si>
  <si>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</si>
  <si>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</si>
  <si>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</si>
  <si>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</si>
  <si>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</si>
  <si>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</si>
  <si>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</si>
  <si>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</si>
  <si>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</si>
  <si>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</si>
  <si>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</si>
  <si>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</si>
  <si>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</si>
  <si>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</si>
  <si>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</si>
  <si>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</si>
  <si>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</si>
  <si>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</si>
  <si>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南富良野町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</si>
  <si>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</si>
  <si>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</si>
  <si>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</si>
  <si>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</si>
  <si>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</si>
  <si>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</si>
  <si>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</si>
  <si>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</si>
  <si>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</si>
  <si>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</si>
  <si>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</si>
  <si>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</si>
  <si>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</si>
  <si>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</si>
  <si>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</si>
  <si>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</si>
  <si>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</si>
  <si>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</si>
  <si>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</si>
  <si>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</si>
  <si>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</si>
  <si>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</si>
  <si>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</si>
  <si>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</si>
  <si>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</si>
  <si>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</si>
  <si>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</si>
  <si>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</si>
  <si>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</si>
  <si>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</si>
  <si>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</si>
  <si>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</si>
  <si>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</si>
  <si>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</si>
  <si>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</si>
  <si>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</si>
  <si>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</si>
  <si>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</si>
  <si>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</si>
  <si>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</si>
  <si>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</si>
  <si>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</si>
  <si>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</si>
  <si>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</si>
  <si>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</si>
  <si>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</si>
  <si>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</si>
  <si>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</si>
  <si>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</si>
  <si>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</si>
  <si>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</si>
  <si>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</si>
  <si>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</si>
  <si>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</si>
  <si>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</si>
  <si>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</si>
  <si>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</si>
  <si>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</si>
  <si>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</si>
  <si>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</si>
  <si>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</si>
  <si>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</si>
  <si>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</si>
  <si>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</si>
  <si>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</si>
  <si>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</si>
  <si>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</si>
  <si>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</si>
  <si>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</si>
  <si>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</si>
  <si>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</si>
  <si>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</si>
  <si>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</si>
  <si>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</si>
  <si>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</si>
  <si>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</si>
  <si>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</si>
  <si>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</si>
  <si>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</si>
  <si>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</si>
  <si>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</si>
  <si>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</si>
  <si>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</si>
  <si>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</si>
  <si>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</si>
  <si>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</si>
  <si>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</si>
  <si>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</si>
  <si>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</si>
  <si>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</si>
  <si>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</si>
  <si>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</si>
  <si>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</si>
  <si>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</si>
  <si>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</si>
  <si>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</si>
  <si>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</si>
  <si>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</si>
  <si>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</si>
  <si>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</si>
  <si>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</si>
  <si>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</si>
  <si>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</si>
  <si>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</si>
  <si>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</si>
  <si>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</si>
  <si>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</si>
  <si>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</si>
  <si>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</si>
  <si>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</si>
  <si>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</si>
  <si>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</si>
  <si>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北海道南富良野町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</si>
  <si>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</si>
  <si>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</si>
  <si>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</si>
  <si>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</si>
  <si>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</si>
  <si>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</si>
  <si>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</si>
  <si>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</si>
  <si>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</si>
  <si>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</si>
  <si>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</si>
  <si>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</si>
  <si>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</si>
  <si>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</si>
  <si>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</si>
  <si>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</si>
  <si>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</si>
  <si>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</si>
  <si>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</si>
  <si>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</si>
  <si>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</si>
  <si>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</si>
  <si>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</si>
  <si>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</si>
  <si>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</si>
  <si>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</si>
  <si>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</si>
  <si>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</si>
  <si>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</si>
  <si>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</si>
  <si>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</si>
  <si>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</si>
  <si>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</si>
  <si>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</si>
  <si>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</si>
  <si>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</si>
  <si>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</si>
  <si>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</si>
  <si>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</si>
  <si>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</si>
  <si>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</si>
  <si>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</si>
  <si>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</si>
  <si>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</si>
  <si>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</si>
  <si>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</si>
  <si>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</si>
  <si>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</si>
  <si>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</si>
  <si>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</si>
  <si>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</si>
  <si>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</si>
  <si>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</si>
  <si>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</si>
  <si>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</si>
  <si>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</si>
  <si>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</si>
  <si>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</si>
  <si>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</si>
  <si>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</si>
  <si>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</si>
  <si>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</si>
  <si>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</si>
  <si>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</si>
  <si>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</si>
  <si>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</si>
  <si>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</si>
  <si>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</si>
  <si>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</si>
  <si>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</si>
  <si>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</si>
  <si>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</si>
  <si>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</si>
  <si>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</si>
  <si>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</si>
  <si>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</si>
  <si>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</si>
  <si>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</si>
  <si>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</si>
  <si>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</si>
  <si>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</si>
  <si>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</si>
  <si>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</si>
  <si>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</si>
  <si>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</si>
  <si>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</si>
  <si>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</si>
  <si>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</si>
  <si>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</si>
  <si>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</si>
  <si>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</si>
  <si>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</si>
  <si>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</si>
  <si>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</si>
  <si>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</si>
  <si>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</si>
  <si>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</si>
  <si>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</si>
  <si>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</si>
  <si>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</si>
  <si>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</si>
  <si>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</si>
  <si>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</si>
  <si>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</si>
  <si>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</si>
  <si>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</si>
  <si>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</si>
  <si>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</si>
  <si>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</si>
  <si>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</si>
  <si>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</si>
  <si>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</si>
  <si>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</si>
  <si>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</si>
  <si>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</si>
  <si>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</si>
  <si>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</si>
  <si>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</si>
  <si>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</si>
  <si>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</si>
  <si>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</si>
  <si>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</si>
  <si>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</si>
  <si>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</si>
  <si>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</si>
  <si>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</si>
  <si>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</si>
  <si>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</si>
  <si>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</si>
  <si>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</si>
  <si>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</si>
  <si>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</si>
  <si>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</si>
  <si>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</si>
  <si>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</si>
  <si>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</si>
  <si>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</si>
  <si>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</si>
  <si>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</si>
  <si>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</si>
  <si>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</si>
  <si>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</si>
  <si>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</si>
  <si>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</si>
  <si>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</si>
  <si>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</si>
  <si>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</si>
  <si>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</si>
  <si>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</si>
  <si>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北海道南富良野町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</si>
  <si>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</si>
  <si>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</si>
  <si>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</si>
  <si>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</si>
  <si>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</si>
  <si>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</si>
  <si>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</si>
  <si>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</si>
  <si>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</si>
  <si>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</si>
  <si>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</si>
  <si>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</si>
  <si>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</si>
  <si>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</si>
  <si>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</si>
  <si>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</si>
  <si>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</si>
  <si>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</si>
  <si>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</si>
  <si>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</si>
  <si>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</si>
  <si>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</si>
  <si>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</si>
  <si>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</si>
  <si>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</si>
  <si>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</si>
  <si>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</si>
  <si>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</si>
  <si>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</si>
  <si>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</si>
  <si>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</si>
  <si>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</si>
  <si>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</si>
  <si>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</si>
  <si>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</si>
  <si>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</si>
  <si>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</si>
  <si>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</si>
  <si>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</si>
  <si>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</si>
  <si>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</si>
  <si>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</si>
  <si>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</si>
  <si>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</si>
  <si>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</si>
  <si>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</si>
  <si>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</si>
  <si>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</si>
  <si>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</si>
  <si>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</si>
  <si>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</si>
  <si>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</si>
  <si>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</si>
  <si>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</si>
  <si>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</si>
  <si>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</si>
  <si>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</si>
  <si>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</si>
  <si>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</si>
  <si>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</si>
  <si>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</si>
  <si>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</si>
  <si>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</si>
  <si>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</si>
  <si>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</si>
  <si>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</si>
  <si>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</si>
  <si>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</si>
  <si>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</si>
  <si>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</si>
  <si>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</si>
  <si>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</si>
  <si>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</si>
  <si>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</si>
  <si>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</si>
  <si>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</si>
  <si>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</si>
  <si>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</si>
  <si>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</si>
  <si>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</si>
  <si>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</si>
  <si>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</si>
  <si>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</si>
  <si>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</si>
  <si>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</si>
  <si>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</si>
  <si>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</si>
  <si>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</si>
  <si>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</si>
  <si>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</si>
  <si>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</si>
  <si>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</si>
  <si>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</si>
  <si>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</si>
  <si>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</si>
  <si>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</si>
  <si>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</si>
  <si>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</si>
  <si>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</si>
  <si>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</si>
  <si>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</si>
  <si>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</si>
  <si>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</si>
  <si>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</si>
  <si>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</si>
  <si>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</si>
  <si>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</si>
  <si>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</si>
  <si>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</si>
  <si>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</si>
  <si>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</si>
  <si>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</si>
  <si>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</si>
  <si>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</si>
  <si>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</si>
  <si>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</si>
  <si>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</si>
  <si>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</si>
  <si>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</si>
  <si>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</si>
  <si>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</si>
  <si>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</si>
  <si>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</si>
  <si>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</si>
  <si>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</si>
  <si>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</si>
  <si>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</si>
  <si>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</si>
  <si>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</si>
  <si>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</si>
  <si>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</si>
  <si>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</si>
  <si>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</si>
  <si>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</si>
  <si>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</si>
  <si>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</si>
  <si>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</si>
  <si>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</si>
  <si>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</si>
  <si>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</si>
  <si>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</si>
  <si>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</si>
  <si>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</si>
  <si>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</si>
  <si>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</si>
  <si>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</si>
  <si>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</si>
  <si>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</si>
  <si>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</si>
  <si>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</si>
  <si>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</si>
  <si>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</si>
  <si>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</si>
  <si>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</si>
  <si>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</si>
  <si>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</si>
  <si>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</si>
  <si>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</si>
  <si>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</si>
  <si>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</si>
  <si>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</si>
  <si>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</si>
  <si>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</si>
  <si>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</si>
  <si>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</si>
  <si>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</si>
  <si>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</si>
  <si>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</si>
  <si>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</si>
  <si>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</si>
  <si>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</si>
  <si>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</si>
  <si>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</si>
  <si>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</si>
  <si>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</si>
  <si>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</si>
  <si>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</si>
  <si>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</si>
  <si>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</si>
  <si>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</si>
  <si>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</si>
  <si>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</si>
  <si>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</si>
  <si>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</si>
  <si>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</si>
  <si>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</si>
  <si>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</si>
  <si>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</si>
  <si>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4.81</t>
  </si>
  <si>
    <t>▲ 5.02</t>
  </si>
  <si>
    <t>一般会計</t>
  </si>
  <si>
    <t>国民健康保険事業特別会計</t>
  </si>
  <si>
    <t>介護保険特別会計</t>
  </si>
  <si>
    <t>簡易水道事業特別会計</t>
  </si>
  <si>
    <t>公共下水道事業特別会計</t>
  </si>
  <si>
    <t>後期高齢者医療事業特別会計</t>
  </si>
  <si>
    <t>その他会計（赤字）</t>
  </si>
  <si>
    <t>その他会計（黒字）</t>
  </si>
  <si>
    <t>-</t>
    <phoneticPr fontId="2"/>
  </si>
  <si>
    <t>富良野広域連合</t>
    <rPh sb="0" eb="3">
      <t>フラノ</t>
    </rPh>
    <rPh sb="3" eb="5">
      <t>コウイキ</t>
    </rPh>
    <rPh sb="5" eb="7">
      <t>レンゴウ</t>
    </rPh>
    <phoneticPr fontId="2"/>
  </si>
  <si>
    <t>上川教育研修センター</t>
    <rPh sb="0" eb="2">
      <t>カミカワ</t>
    </rPh>
    <rPh sb="2" eb="4">
      <t>キョウイク</t>
    </rPh>
    <rPh sb="4" eb="6">
      <t>ケンシュウ</t>
    </rPh>
    <phoneticPr fontId="2"/>
  </si>
  <si>
    <t>南富良野町振興公社</t>
    <rPh sb="0" eb="1">
      <t>ミナミ</t>
    </rPh>
    <rPh sb="1" eb="4">
      <t>フラノ</t>
    </rPh>
    <rPh sb="4" eb="5">
      <t>チョウ</t>
    </rPh>
    <rPh sb="5" eb="7">
      <t>シンコウ</t>
    </rPh>
    <rPh sb="7" eb="9">
      <t>コウシャ</t>
    </rPh>
    <phoneticPr fontId="2"/>
  </si>
  <si>
    <t>-</t>
    <phoneticPr fontId="2"/>
  </si>
  <si>
    <t>公共施設等整備基金</t>
    <rPh sb="0" eb="2">
      <t>コウキョウ</t>
    </rPh>
    <rPh sb="2" eb="4">
      <t>シセツ</t>
    </rPh>
    <rPh sb="4" eb="5">
      <t>ナド</t>
    </rPh>
    <rPh sb="5" eb="7">
      <t>セイビ</t>
    </rPh>
    <rPh sb="7" eb="9">
      <t>キキン</t>
    </rPh>
    <phoneticPr fontId="11"/>
  </si>
  <si>
    <t>地域福祉基金</t>
    <rPh sb="0" eb="2">
      <t>チイキ</t>
    </rPh>
    <rPh sb="2" eb="4">
      <t>フクシ</t>
    </rPh>
    <rPh sb="4" eb="6">
      <t>キキン</t>
    </rPh>
    <phoneticPr fontId="11"/>
  </si>
  <si>
    <t>まちづくり応援基金</t>
    <rPh sb="5" eb="7">
      <t>オウエン</t>
    </rPh>
    <rPh sb="7" eb="9">
      <t>キキン</t>
    </rPh>
    <phoneticPr fontId="11"/>
  </si>
  <si>
    <t>中山間ふるさと・水と土保全基金</t>
    <rPh sb="0" eb="1">
      <t>チュウ</t>
    </rPh>
    <rPh sb="1" eb="2">
      <t>サン</t>
    </rPh>
    <rPh sb="2" eb="3">
      <t>カン</t>
    </rPh>
    <rPh sb="8" eb="9">
      <t>ミズ</t>
    </rPh>
    <rPh sb="10" eb="11">
      <t>ツチ</t>
    </rPh>
    <rPh sb="11" eb="13">
      <t>ホゼン</t>
    </rPh>
    <rPh sb="13" eb="15">
      <t>キキン</t>
    </rPh>
    <phoneticPr fontId="11"/>
  </si>
  <si>
    <t>避難所備蓄品整備基金</t>
    <rPh sb="0" eb="3">
      <t>ヒナンジョ</t>
    </rPh>
    <rPh sb="3" eb="5">
      <t>ビチク</t>
    </rPh>
    <rPh sb="5" eb="6">
      <t>ヒン</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</si>
  <si>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</si>
  <si>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</si>
  <si>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</si>
  <si>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近年、保育所や学校の改築事業が行なわれ地方債残高が増加傾向にあり、また老朽した施設が多く存在していることもあり、類似団体平均より高くなっている。</t>
    <rPh sb="0" eb="2">
      <t>キンネン</t>
    </rPh>
    <rPh sb="3" eb="5">
      <t>ホイク</t>
    </rPh>
    <rPh sb="5" eb="6">
      <t>ショ</t>
    </rPh>
    <rPh sb="7" eb="9">
      <t>ガッコウ</t>
    </rPh>
    <rPh sb="10" eb="12">
      <t>カイチク</t>
    </rPh>
    <rPh sb="12" eb="14">
      <t>ジギョウ</t>
    </rPh>
    <rPh sb="15" eb="16">
      <t>オコ</t>
    </rPh>
    <rPh sb="19" eb="22">
      <t>チホウサイ</t>
    </rPh>
    <rPh sb="22" eb="24">
      <t>ザンダカ</t>
    </rPh>
    <rPh sb="25" eb="27">
      <t>ゾウカ</t>
    </rPh>
    <rPh sb="27" eb="29">
      <t>ケイコウ</t>
    </rPh>
    <rPh sb="35" eb="37">
      <t>ロウキュウ</t>
    </rPh>
    <rPh sb="39" eb="41">
      <t>シセツ</t>
    </rPh>
    <rPh sb="42" eb="43">
      <t>オオ</t>
    </rPh>
    <rPh sb="44" eb="46">
      <t>ソンザイ</t>
    </rPh>
    <rPh sb="56" eb="58">
      <t>ルイジ</t>
    </rPh>
    <rPh sb="58" eb="60">
      <t>ダンタイ</t>
    </rPh>
    <rPh sb="60" eb="62">
      <t>ヘイキン</t>
    </rPh>
    <rPh sb="64" eb="65">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</si>
  <si>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</si>
  <si>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</si>
  <si>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</si>
  <si>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</si>
  <si>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</si>
  <si>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</si>
  <si>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</si>
  <si>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充当可能財源や標準財政規模額が減少したことが増加の要因となり、また、実質公債費比率については、南富良野小学校の起債償還開始による償還金の増加や、普通交付税が減少したことにより増加したと思われる。</t>
    <rPh sb="19" eb="21">
      <t>ヒョウジュン</t>
    </rPh>
    <rPh sb="21" eb="23">
      <t>ザイセイ</t>
    </rPh>
    <rPh sb="23" eb="25">
      <t>キボ</t>
    </rPh>
    <rPh sb="25" eb="26">
      <t>ガク</t>
    </rPh>
    <rPh sb="27" eb="2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</si>
</sst>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45FD-4D6F-AD15-146FD2B752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527111</c:v>
                </c:pt>
                <c:pt idx="1">
                  <c:v>426601</c:v>
                </c:pt>
                <c:pt idx="2">
                  <c:v>498017</c:v>
                </c:pt>
                <c:pt idx="3">
                  <c:v>258736</c:v>
                </c:pt>
                <c:pt idx="4">
                  <c:v>421089</c:v>
                </c:pt>
              </c:numCache>
            </c:numRef>
          </c:val>
          <c:smooth val="0"/>
          <c:extLst xmlns:c16r2="http://schemas.microsoft.com/office/drawing/2015/06/chart">
            <c:ext xmlns:c16="http://schemas.microsoft.com/office/drawing/2014/chart" uri="{C3380CC4-5D6E-409C-BE32-E72D297353CC}">
              <c16:uniqueId val="{00000001-45FD-4D6F-AD15-146FD2B75226}"/>
            </c:ext>
          </c:extLst>
        </c:ser>
        <c:dLbls>
          <c:showLegendKey val="0"/>
          <c:showVal val="0"/>
          <c:showCatName val="0"/>
          <c:showSerName val="0"/>
          <c:showPercent val="0"/>
          <c:showBubbleSize val="0"/>
        </c:dLbls>
        <c:marker val="1"/>
        <c:smooth val="0"/>
        <c:axId val="249906040"/>
        <c:axId val="146626760"/>
      </c:lineChart>
      <c:catAx>
        <c:axId val="249906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626760"/>
        <c:crosses val="autoZero"/>
        <c:auto val="1"/>
        <c:lblAlgn val="ctr"/>
        <c:lblOffset val="100"/>
        <c:tickLblSkip val="1"/>
        <c:tickMarkSkip val="1"/>
        <c:noMultiLvlLbl val="0"/>
      </c:catAx>
      <c:valAx>
        <c:axId val="14662676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906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c:v>
                </c:pt>
                <c:pt idx="1">
                  <c:v>4.1399999999999997</c:v>
                </c:pt>
                <c:pt idx="2">
                  <c:v>5.7</c:v>
                </c:pt>
                <c:pt idx="3">
                  <c:v>3.08</c:v>
                </c:pt>
                <c:pt idx="4">
                  <c:v>3.51</c:v>
                </c:pt>
              </c:numCache>
            </c:numRef>
          </c:val>
          <c:extLst xmlns:c16r2="http://schemas.microsoft.com/office/drawing/2015/06/chart">
            <c:ext xmlns:c16="http://schemas.microsoft.com/office/drawing/2014/chart" uri="{C3380CC4-5D6E-409C-BE32-E72D297353CC}">
              <c16:uniqueId val="{00000000-015F-497E-88C0-98C704F91C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23.39</c:v>
                </c:pt>
                <c:pt idx="1">
                  <c:v>24.89</c:v>
                </c:pt>
                <c:pt idx="2">
                  <c:v>27.31</c:v>
                </c:pt>
                <c:pt idx="3">
                  <c:v>28.09</c:v>
                </c:pt>
                <c:pt idx="4">
                  <c:v>25.42</c:v>
                </c:pt>
              </c:numCache>
            </c:numRef>
          </c:val>
          <c:extLst xmlns:c16r2="http://schemas.microsoft.com/office/drawing/2015/06/chart">
            <c:ext xmlns:c16="http://schemas.microsoft.com/office/drawing/2014/chart" uri="{C3380CC4-5D6E-409C-BE32-E72D297353CC}">
              <c16:uniqueId val="{00000001-015F-497E-88C0-98C704F91C7E}"/>
            </c:ext>
          </c:extLst>
        </c:ser>
        <c:dLbls>
          <c:showLegendKey val="0"/>
          <c:showVal val="0"/>
          <c:showCatName val="0"/>
          <c:showSerName val="0"/>
          <c:showPercent val="0"/>
          <c:showBubbleSize val="0"/>
        </c:dLbls>
        <c:gapWidth val="250"/>
        <c:overlap val="100"/>
        <c:axId val="281446248"/>
        <c:axId val="281446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3.39</c:v>
                </c:pt>
                <c:pt idx="1">
                  <c:v>1.59</c:v>
                </c:pt>
                <c:pt idx="2">
                  <c:v>3.44</c:v>
                </c:pt>
                <c:pt idx="3">
                  <c:v>-4.8099999999999996</c:v>
                </c:pt>
                <c:pt idx="4">
                  <c:v>-5.0199999999999996</c:v>
                </c:pt>
              </c:numCache>
            </c:numRef>
          </c:val>
          <c:smooth val="0"/>
          <c:extLst xmlns:c16r2="http://schemas.microsoft.com/office/drawing/2015/06/chart">
            <c:ext xmlns:c16="http://schemas.microsoft.com/office/drawing/2014/chart" uri="{C3380CC4-5D6E-409C-BE32-E72D297353CC}">
              <c16:uniqueId val="{00000002-015F-497E-88C0-98C704F91C7E}"/>
            </c:ext>
          </c:extLst>
        </c:ser>
        <c:dLbls>
          <c:showLegendKey val="0"/>
          <c:showVal val="0"/>
          <c:showCatName val="0"/>
          <c:showSerName val="0"/>
          <c:showPercent val="0"/>
          <c:showBubbleSize val="0"/>
        </c:dLbls>
        <c:marker val="1"/>
        <c:smooth val="0"/>
        <c:axId val="281446248"/>
        <c:axId val="281446640"/>
      </c:lineChart>
      <c:catAx>
        <c:axId val="281446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1446640"/>
        <c:crosses val="autoZero"/>
        <c:auto val="1"/>
        <c:lblAlgn val="ctr"/>
        <c:lblOffset val="100"/>
        <c:tickLblSkip val="1"/>
        <c:tickMarkSkip val="1"/>
        <c:noMultiLvlLbl val="0"/>
      </c:catAx>
      <c:valAx>
        <c:axId val="28144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446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9F9-4E62-AE0A-43D058BA43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9F9-4E62-AE0A-43D058BA43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9F9-4E62-AE0A-43D058BA433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9F9-4E62-AE0A-43D058BA433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4-59F9-4E62-AE0A-43D058BA433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0.06</c:v>
                </c:pt>
                <c:pt idx="4">
                  <c:v>#N/A</c:v>
                </c:pt>
                <c:pt idx="5">
                  <c:v>0.04</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5-59F9-4E62-AE0A-43D058BA433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7.0000000000000007E-2</c:v>
                </c:pt>
                <c:pt idx="2">
                  <c:v>#N/A</c:v>
                </c:pt>
                <c:pt idx="3">
                  <c:v>0.08</c:v>
                </c:pt>
                <c:pt idx="4">
                  <c:v>#N/A</c:v>
                </c:pt>
                <c:pt idx="5">
                  <c:v>0.04</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6-59F9-4E62-AE0A-43D058BA433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0.09</c:v>
                </c:pt>
                <c:pt idx="2">
                  <c:v>#N/A</c:v>
                </c:pt>
                <c:pt idx="3">
                  <c:v>0.1</c:v>
                </c:pt>
                <c:pt idx="4">
                  <c:v>#N/A</c:v>
                </c:pt>
                <c:pt idx="5">
                  <c:v>0.1</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7-59F9-4E62-AE0A-43D058BA433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0.16</c:v>
                </c:pt>
                <c:pt idx="2">
                  <c:v>#N/A</c:v>
                </c:pt>
                <c:pt idx="3">
                  <c:v>0.17</c:v>
                </c:pt>
                <c:pt idx="4">
                  <c:v>#N/A</c:v>
                </c:pt>
                <c:pt idx="5">
                  <c:v>0.16</c:v>
                </c:pt>
                <c:pt idx="6">
                  <c:v>#N/A</c:v>
                </c:pt>
                <c:pt idx="7">
                  <c:v>0.17</c:v>
                </c:pt>
                <c:pt idx="8">
                  <c:v>#N/A</c:v>
                </c:pt>
                <c:pt idx="9">
                  <c:v>0.17</c:v>
                </c:pt>
              </c:numCache>
            </c:numRef>
          </c:val>
          <c:extLst xmlns:c16r2="http://schemas.microsoft.com/office/drawing/2015/06/chart">
            <c:ext xmlns:c16="http://schemas.microsoft.com/office/drawing/2014/chart" uri="{C3380CC4-5D6E-409C-BE32-E72D297353CC}">
              <c16:uniqueId val="{00000008-59F9-4E62-AE0A-43D058BA43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3.69</c:v>
                </c:pt>
                <c:pt idx="2">
                  <c:v>#N/A</c:v>
                </c:pt>
                <c:pt idx="3">
                  <c:v>4.1399999999999997</c:v>
                </c:pt>
                <c:pt idx="4">
                  <c:v>#N/A</c:v>
                </c:pt>
                <c:pt idx="5">
                  <c:v>5.7</c:v>
                </c:pt>
                <c:pt idx="6">
                  <c:v>#N/A</c:v>
                </c:pt>
                <c:pt idx="7">
                  <c:v>3.08</c:v>
                </c:pt>
                <c:pt idx="8">
                  <c:v>#N/A</c:v>
                </c:pt>
                <c:pt idx="9">
                  <c:v>3.51</c:v>
                </c:pt>
              </c:numCache>
            </c:numRef>
          </c:val>
          <c:extLst xmlns:c16r2="http://schemas.microsoft.com/office/drawing/2015/06/chart">
            <c:ext xmlns:c16="http://schemas.microsoft.com/office/drawing/2014/chart" uri="{C3380CC4-5D6E-409C-BE32-E72D297353CC}">
              <c16:uniqueId val="{00000009-59F9-4E62-AE0A-43D058BA4336}"/>
            </c:ext>
          </c:extLst>
        </c:ser>
        <c:dLbls>
          <c:showLegendKey val="0"/>
          <c:showVal val="0"/>
          <c:showCatName val="0"/>
          <c:showSerName val="0"/>
          <c:showPercent val="0"/>
          <c:showBubbleSize val="0"/>
        </c:dLbls>
        <c:gapWidth val="150"/>
        <c:overlap val="100"/>
        <c:axId val="281447424"/>
        <c:axId val="281447816"/>
      </c:barChart>
      <c:catAx>
        <c:axId val="28144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447816"/>
        <c:crosses val="autoZero"/>
        <c:auto val="1"/>
        <c:lblAlgn val="ctr"/>
        <c:lblOffset val="100"/>
        <c:tickLblSkip val="1"/>
        <c:tickMarkSkip val="1"/>
        <c:noMultiLvlLbl val="0"/>
      </c:catAx>
      <c:valAx>
        <c:axId val="281447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447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586</c:v>
                </c:pt>
                <c:pt idx="5">
                  <c:v>607</c:v>
                </c:pt>
                <c:pt idx="8">
                  <c:v>639</c:v>
                </c:pt>
                <c:pt idx="11">
                  <c:v>617</c:v>
                </c:pt>
                <c:pt idx="14">
                  <c:v>636</c:v>
                </c:pt>
              </c:numCache>
            </c:numRef>
          </c:val>
          <c:extLst xmlns:c16r2="http://schemas.microsoft.com/office/drawing/2015/06/chart">
            <c:ext xmlns:c16="http://schemas.microsoft.com/office/drawing/2014/chart" uri="{C3380CC4-5D6E-409C-BE32-E72D297353CC}">
              <c16:uniqueId val="{00000000-FD5C-4A0A-9D50-F38C942F6F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D5C-4A0A-9D50-F38C942F6F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c:v>
                </c:pt>
                <c:pt idx="3">
                  <c:v>24</c:v>
                </c:pt>
                <c:pt idx="6">
                  <c:v>24</c:v>
                </c:pt>
                <c:pt idx="9">
                  <c:v>29</c:v>
                </c:pt>
                <c:pt idx="12">
                  <c:v>33</c:v>
                </c:pt>
              </c:numCache>
            </c:numRef>
          </c:val>
          <c:extLst xmlns:c16r2="http://schemas.microsoft.com/office/drawing/2015/06/chart">
            <c:ext xmlns:c16="http://schemas.microsoft.com/office/drawing/2014/chart" uri="{C3380CC4-5D6E-409C-BE32-E72D297353CC}">
              <c16:uniqueId val="{00000002-FD5C-4A0A-9D50-F38C942F6F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c:v>
                </c:pt>
                <c:pt idx="3">
                  <c:v>17</c:v>
                </c:pt>
                <c:pt idx="6">
                  <c:v>17</c:v>
                </c:pt>
                <c:pt idx="9">
                  <c:v>15</c:v>
                </c:pt>
                <c:pt idx="12">
                  <c:v>19</c:v>
                </c:pt>
              </c:numCache>
            </c:numRef>
          </c:val>
          <c:extLst xmlns:c16r2="http://schemas.microsoft.com/office/drawing/2015/06/chart">
            <c:ext xmlns:c16="http://schemas.microsoft.com/office/drawing/2014/chart" uri="{C3380CC4-5D6E-409C-BE32-E72D297353CC}">
              <c16:uniqueId val="{00000003-FD5C-4A0A-9D50-F38C942F6F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95</c:v>
                </c:pt>
                <c:pt idx="3">
                  <c:v>103</c:v>
                </c:pt>
                <c:pt idx="6">
                  <c:v>105</c:v>
                </c:pt>
                <c:pt idx="9">
                  <c:v>108</c:v>
                </c:pt>
                <c:pt idx="12">
                  <c:v>101</c:v>
                </c:pt>
              </c:numCache>
            </c:numRef>
          </c:val>
          <c:extLst xmlns:c16r2="http://schemas.microsoft.com/office/drawing/2015/06/chart">
            <c:ext xmlns:c16="http://schemas.microsoft.com/office/drawing/2014/chart" uri="{C3380CC4-5D6E-409C-BE32-E72D297353CC}">
              <c16:uniqueId val="{00000004-FD5C-4A0A-9D50-F38C942F6F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D5C-4A0A-9D50-F38C942F6F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D5C-4A0A-9D50-F38C942F6F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694</c:v>
                </c:pt>
                <c:pt idx="3">
                  <c:v>717</c:v>
                </c:pt>
                <c:pt idx="6">
                  <c:v>721</c:v>
                </c:pt>
                <c:pt idx="9">
                  <c:v>767</c:v>
                </c:pt>
                <c:pt idx="12">
                  <c:v>807</c:v>
                </c:pt>
              </c:numCache>
            </c:numRef>
          </c:val>
          <c:extLst xmlns:c16r2="http://schemas.microsoft.com/office/drawing/2015/06/chart">
            <c:ext xmlns:c16="http://schemas.microsoft.com/office/drawing/2014/chart" uri="{C3380CC4-5D6E-409C-BE32-E72D297353CC}">
              <c16:uniqueId val="{00000007-FD5C-4A0A-9D50-F38C942F6F1A}"/>
            </c:ext>
          </c:extLst>
        </c:ser>
        <c:dLbls>
          <c:showLegendKey val="0"/>
          <c:showVal val="0"/>
          <c:showCatName val="0"/>
          <c:showSerName val="0"/>
          <c:showPercent val="0"/>
          <c:showBubbleSize val="0"/>
        </c:dLbls>
        <c:gapWidth val="100"/>
        <c:overlap val="100"/>
        <c:axId val="281448600"/>
        <c:axId val="281448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238</c:v>
                </c:pt>
                <c:pt idx="2">
                  <c:v>#N/A</c:v>
                </c:pt>
                <c:pt idx="3">
                  <c:v>#N/A</c:v>
                </c:pt>
                <c:pt idx="4">
                  <c:v>254</c:v>
                </c:pt>
                <c:pt idx="5">
                  <c:v>#N/A</c:v>
                </c:pt>
                <c:pt idx="6">
                  <c:v>#N/A</c:v>
                </c:pt>
                <c:pt idx="7">
                  <c:v>228</c:v>
                </c:pt>
                <c:pt idx="8">
                  <c:v>#N/A</c:v>
                </c:pt>
                <c:pt idx="9">
                  <c:v>#N/A</c:v>
                </c:pt>
                <c:pt idx="10">
                  <c:v>302</c:v>
                </c:pt>
                <c:pt idx="11">
                  <c:v>#N/A</c:v>
                </c:pt>
                <c:pt idx="12">
                  <c:v>#N/A</c:v>
                </c:pt>
                <c:pt idx="13">
                  <c:v>324</c:v>
                </c:pt>
                <c:pt idx="14">
                  <c:v>#N/A</c:v>
                </c:pt>
              </c:numCache>
            </c:numRef>
          </c:val>
          <c:smooth val="0"/>
          <c:extLst xmlns:c16r2="http://schemas.microsoft.com/office/drawing/2015/06/chart">
            <c:ext xmlns:c16="http://schemas.microsoft.com/office/drawing/2014/chart" uri="{C3380CC4-5D6E-409C-BE32-E72D297353CC}">
              <c16:uniqueId val="{00000008-FD5C-4A0A-9D50-F38C942F6F1A}"/>
            </c:ext>
          </c:extLst>
        </c:ser>
        <c:dLbls>
          <c:showLegendKey val="0"/>
          <c:showVal val="0"/>
          <c:showCatName val="0"/>
          <c:showSerName val="0"/>
          <c:showPercent val="0"/>
          <c:showBubbleSize val="0"/>
        </c:dLbls>
        <c:marker val="1"/>
        <c:smooth val="0"/>
        <c:axId val="281448600"/>
        <c:axId val="281448992"/>
      </c:lineChart>
      <c:catAx>
        <c:axId val="281448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448992"/>
        <c:crosses val="autoZero"/>
        <c:auto val="1"/>
        <c:lblAlgn val="ctr"/>
        <c:lblOffset val="100"/>
        <c:tickLblSkip val="1"/>
        <c:tickMarkSkip val="1"/>
        <c:noMultiLvlLbl val="0"/>
      </c:catAx>
      <c:valAx>
        <c:axId val="28144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448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5070</c:v>
                </c:pt>
                <c:pt idx="5">
                  <c:v>5335</c:v>
                </c:pt>
                <c:pt idx="8">
                  <c:v>5239</c:v>
                </c:pt>
                <c:pt idx="11">
                  <c:v>5122</c:v>
                </c:pt>
                <c:pt idx="14">
                  <c:v>5139</c:v>
                </c:pt>
              </c:numCache>
            </c:numRef>
          </c:val>
          <c:extLst xmlns:c16r2="http://schemas.microsoft.com/office/drawing/2015/06/chart">
            <c:ext xmlns:c16="http://schemas.microsoft.com/office/drawing/2014/chart" uri="{C3380CC4-5D6E-409C-BE32-E72D297353CC}">
              <c16:uniqueId val="{00000000-932A-4DCC-B03A-23413AFB81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486</c:v>
                </c:pt>
                <c:pt idx="5">
                  <c:v>368</c:v>
                </c:pt>
                <c:pt idx="8">
                  <c:v>240</c:v>
                </c:pt>
                <c:pt idx="11">
                  <c:v>118</c:v>
                </c:pt>
                <c:pt idx="14">
                  <c:v>191</c:v>
                </c:pt>
              </c:numCache>
            </c:numRef>
          </c:val>
          <c:extLst xmlns:c16r2="http://schemas.microsoft.com/office/drawing/2015/06/chart">
            <c:ext xmlns:c16="http://schemas.microsoft.com/office/drawing/2014/chart" uri="{C3380CC4-5D6E-409C-BE32-E72D297353CC}">
              <c16:uniqueId val="{00000001-932A-4DCC-B03A-23413AFB81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1836</c:v>
                </c:pt>
                <c:pt idx="5">
                  <c:v>1678</c:v>
                </c:pt>
                <c:pt idx="8">
                  <c:v>1793</c:v>
                </c:pt>
                <c:pt idx="11">
                  <c:v>1829</c:v>
                </c:pt>
                <c:pt idx="14">
                  <c:v>1692</c:v>
                </c:pt>
              </c:numCache>
            </c:numRef>
          </c:val>
          <c:extLst xmlns:c16r2="http://schemas.microsoft.com/office/drawing/2015/06/chart">
            <c:ext xmlns:c16="http://schemas.microsoft.com/office/drawing/2014/chart" uri="{C3380CC4-5D6E-409C-BE32-E72D297353CC}">
              <c16:uniqueId val="{00000002-932A-4DCC-B03A-23413AFB81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32A-4DCC-B03A-23413AFB81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32A-4DCC-B03A-23413AFB81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32A-4DCC-B03A-23413AFB81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513</c:v>
                </c:pt>
                <c:pt idx="3">
                  <c:v>446</c:v>
                </c:pt>
                <c:pt idx="6">
                  <c:v>382</c:v>
                </c:pt>
                <c:pt idx="9">
                  <c:v>348</c:v>
                </c:pt>
                <c:pt idx="12">
                  <c:v>354</c:v>
                </c:pt>
              </c:numCache>
            </c:numRef>
          </c:val>
          <c:extLst xmlns:c16r2="http://schemas.microsoft.com/office/drawing/2015/06/chart">
            <c:ext xmlns:c16="http://schemas.microsoft.com/office/drawing/2014/chart" uri="{C3380CC4-5D6E-409C-BE32-E72D297353CC}">
              <c16:uniqueId val="{00000006-932A-4DCC-B03A-23413AFB81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73</c:v>
                </c:pt>
                <c:pt idx="3">
                  <c:v>130</c:v>
                </c:pt>
                <c:pt idx="6">
                  <c:v>114</c:v>
                </c:pt>
                <c:pt idx="9">
                  <c:v>100</c:v>
                </c:pt>
                <c:pt idx="12">
                  <c:v>82</c:v>
                </c:pt>
              </c:numCache>
            </c:numRef>
          </c:val>
          <c:extLst xmlns:c16r2="http://schemas.microsoft.com/office/drawing/2015/06/chart">
            <c:ext xmlns:c16="http://schemas.microsoft.com/office/drawing/2014/chart" uri="{C3380CC4-5D6E-409C-BE32-E72D297353CC}">
              <c16:uniqueId val="{00000007-932A-4DCC-B03A-23413AFB81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1169</c:v>
                </c:pt>
                <c:pt idx="3">
                  <c:v>1085</c:v>
                </c:pt>
                <c:pt idx="6">
                  <c:v>1025</c:v>
                </c:pt>
                <c:pt idx="9">
                  <c:v>1045</c:v>
                </c:pt>
                <c:pt idx="12">
                  <c:v>1103</c:v>
                </c:pt>
              </c:numCache>
            </c:numRef>
          </c:val>
          <c:extLst xmlns:c16r2="http://schemas.microsoft.com/office/drawing/2015/06/chart">
            <c:ext xmlns:c16="http://schemas.microsoft.com/office/drawing/2014/chart" uri="{C3380CC4-5D6E-409C-BE32-E72D297353CC}">
              <c16:uniqueId val="{00000008-932A-4DCC-B03A-23413AFB81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159</c:v>
                </c:pt>
                <c:pt idx="3">
                  <c:v>147</c:v>
                </c:pt>
                <c:pt idx="6">
                  <c:v>139</c:v>
                </c:pt>
                <c:pt idx="9">
                  <c:v>130</c:v>
                </c:pt>
                <c:pt idx="12">
                  <c:v>121</c:v>
                </c:pt>
              </c:numCache>
            </c:numRef>
          </c:val>
          <c:extLst xmlns:c16r2="http://schemas.microsoft.com/office/drawing/2015/06/chart">
            <c:ext xmlns:c16="http://schemas.microsoft.com/office/drawing/2014/chart" uri="{C3380CC4-5D6E-409C-BE32-E72D297353CC}">
              <c16:uniqueId val="{00000009-932A-4DCC-B03A-23413AFB81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6513</c:v>
                </c:pt>
                <c:pt idx="3">
                  <c:v>6541</c:v>
                </c:pt>
                <c:pt idx="6">
                  <c:v>6833</c:v>
                </c:pt>
                <c:pt idx="9">
                  <c:v>6766</c:v>
                </c:pt>
                <c:pt idx="12">
                  <c:v>6804</c:v>
                </c:pt>
              </c:numCache>
            </c:numRef>
          </c:val>
          <c:extLst xmlns:c16r2="http://schemas.microsoft.com/office/drawing/2015/06/chart">
            <c:ext xmlns:c16="http://schemas.microsoft.com/office/drawing/2014/chart" uri="{C3380CC4-5D6E-409C-BE32-E72D297353CC}">
              <c16:uniqueId val="{0000000A-932A-4DCC-B03A-23413AFB811C}"/>
            </c:ext>
          </c:extLst>
        </c:ser>
        <c:dLbls>
          <c:showLegendKey val="0"/>
          <c:showVal val="0"/>
          <c:showCatName val="0"/>
          <c:showSerName val="0"/>
          <c:showPercent val="0"/>
          <c:showBubbleSize val="0"/>
        </c:dLbls>
        <c:gapWidth val="100"/>
        <c:overlap val="100"/>
        <c:axId val="281449776"/>
        <c:axId val="28614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1035</c:v>
                </c:pt>
                <c:pt idx="2">
                  <c:v>#N/A</c:v>
                </c:pt>
                <c:pt idx="3">
                  <c:v>#N/A</c:v>
                </c:pt>
                <c:pt idx="4">
                  <c:v>970</c:v>
                </c:pt>
                <c:pt idx="5">
                  <c:v>#N/A</c:v>
                </c:pt>
                <c:pt idx="6">
                  <c:v>#N/A</c:v>
                </c:pt>
                <c:pt idx="7">
                  <c:v>1221</c:v>
                </c:pt>
                <c:pt idx="8">
                  <c:v>#N/A</c:v>
                </c:pt>
                <c:pt idx="9">
                  <c:v>#N/A</c:v>
                </c:pt>
                <c:pt idx="10">
                  <c:v>1321</c:v>
                </c:pt>
                <c:pt idx="11">
                  <c:v>#N/A</c:v>
                </c:pt>
                <c:pt idx="12">
                  <c:v>#N/A</c:v>
                </c:pt>
                <c:pt idx="13">
                  <c:v>1444</c:v>
                </c:pt>
                <c:pt idx="14">
                  <c:v>#N/A</c:v>
                </c:pt>
              </c:numCache>
            </c:numRef>
          </c:val>
          <c:smooth val="0"/>
          <c:extLst xmlns:c16r2="http://schemas.microsoft.com/office/drawing/2015/06/chart">
            <c:ext xmlns:c16="http://schemas.microsoft.com/office/drawing/2014/chart" uri="{C3380CC4-5D6E-409C-BE32-E72D297353CC}">
              <c16:uniqueId val="{0000000B-932A-4DCC-B03A-23413AFB811C}"/>
            </c:ext>
          </c:extLst>
        </c:ser>
        <c:dLbls>
          <c:showLegendKey val="0"/>
          <c:showVal val="0"/>
          <c:showCatName val="0"/>
          <c:showSerName val="0"/>
          <c:showPercent val="0"/>
          <c:showBubbleSize val="0"/>
        </c:dLbls>
        <c:marker val="1"/>
        <c:smooth val="0"/>
        <c:axId val="281449776"/>
        <c:axId val="286146368"/>
      </c:lineChart>
      <c:catAx>
        <c:axId val="28144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6146368"/>
        <c:crosses val="autoZero"/>
        <c:auto val="1"/>
        <c:lblAlgn val="ctr"/>
        <c:lblOffset val="100"/>
        <c:tickLblSkip val="1"/>
        <c:tickMarkSkip val="1"/>
        <c:noMultiLvlLbl val="0"/>
      </c:catAx>
      <c:valAx>
        <c:axId val="28614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44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818</c:v>
                </c:pt>
                <c:pt idx="1">
                  <c:v>819</c:v>
                </c:pt>
                <c:pt idx="2">
                  <c:v>718</c:v>
                </c:pt>
              </c:numCache>
            </c:numRef>
          </c:val>
          <c:extLst xmlns:c16r2="http://schemas.microsoft.com/office/drawing/2015/06/chart">
            <c:ext xmlns:c16="http://schemas.microsoft.com/office/drawing/2014/chart" uri="{C3380CC4-5D6E-409C-BE32-E72D297353CC}">
              <c16:uniqueId val="{00000000-0900-438F-9104-FB8B85ABDD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xmlns:c16r2="http://schemas.microsoft.com/office/drawing/2015/06/chart">
            <c:ext xmlns:c16="http://schemas.microsoft.com/office/drawing/2014/chart" uri="{C3380CC4-5D6E-409C-BE32-E72D297353CC}">
              <c16:uniqueId val="{00000001-0900-438F-9104-FB8B85ABDD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699</c:v>
                </c:pt>
                <c:pt idx="1">
                  <c:v>734</c:v>
                </c:pt>
                <c:pt idx="2">
                  <c:v>698</c:v>
                </c:pt>
              </c:numCache>
            </c:numRef>
          </c:val>
          <c:extLst xmlns:c16r2="http://schemas.microsoft.com/office/drawing/2015/06/chart">
            <c:ext xmlns:c16="http://schemas.microsoft.com/office/drawing/2014/chart" uri="{C3380CC4-5D6E-409C-BE32-E72D297353CC}">
              <c16:uniqueId val="{00000002-0900-438F-9104-FB8B85ABDD4F}"/>
            </c:ext>
          </c:extLst>
        </c:ser>
        <c:dLbls>
          <c:showLegendKey val="0"/>
          <c:showVal val="0"/>
          <c:showCatName val="0"/>
          <c:showSerName val="0"/>
          <c:showPercent val="0"/>
          <c:showBubbleSize val="0"/>
        </c:dLbls>
        <c:gapWidth val="120"/>
        <c:overlap val="100"/>
        <c:axId val="286147152"/>
        <c:axId val="286147544"/>
      </c:barChart>
      <c:catAx>
        <c:axId val="28614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6147544"/>
        <c:crosses val="autoZero"/>
        <c:auto val="1"/>
        <c:lblAlgn val="ctr"/>
        <c:lblOffset val="100"/>
        <c:tickLblSkip val="1"/>
        <c:tickMarkSkip val="1"/>
        <c:noMultiLvlLbl val="0"/>
      </c:catAx>
      <c:valAx>
        <c:axId val="286147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614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A5A-4C17-ADB2-416C8C958293}"/>
                </c:ext>
                <c:ext xmlns:c15="http://schemas.microsoft.com/office/drawing/2012/chart" uri="{CE6537A1-D6FC-4f65-9D91-7224C49458BB}">
                  <c15:dlblFieldTable>
                    <c15:dlblFTEntry>
                      <c15:txfldGUID>{F39350E2-B001-47D9-BC64-257EAC0736D7}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A5A-4C17-ADB2-416C8C958293}"/>
                </c:ext>
                <c:ext xmlns:c15="http://schemas.microsoft.com/office/drawing/2012/chart" uri="{CE6537A1-D6FC-4f65-9D91-7224C49458BB}">
                  <c15:dlblFieldTable>
                    <c15:dlblFTEntry>
                      <c15:txfldGUID>{FE06384F-1594-4791-B12D-8C56418A743F}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A5A-4C17-ADB2-416C8C958293}"/>
                </c:ext>
                <c:ext xmlns:c15="http://schemas.microsoft.com/office/drawing/2012/chart" uri="{CE6537A1-D6FC-4f65-9D91-7224C49458BB}">
                  <c15:dlblFieldTable>
                    <c15:dlblFTEntry>
                      <c15:txfldGUID>{2AA7D5DD-83CD-4FA8-807F-00E43FDBD9C1}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A5A-4C17-ADB2-416C8C958293}"/>
                </c:ext>
                <c:ext xmlns:c15="http://schemas.microsoft.com/office/drawing/2012/chart" uri="{CE6537A1-D6FC-4f65-9D91-7224C49458BB}">
                  <c15:dlblFieldTable>
                    <c15:dlblFTEntry>
                      <c15:txfldGUID>{1CE88827-3BD9-4559-905A-AF972F84ABE9}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A5A-4C17-ADB2-416C8C958293}"/>
                </c:ext>
                <c:ext xmlns:c15="http://schemas.microsoft.com/office/drawing/2012/chart" uri="{CE6537A1-D6FC-4f65-9D91-7224C49458BB}">
                  <c15:dlblFieldTable>
                    <c15:dlblFTEntry>
                      <c15:txfldGUID>{13ED1BFB-BBF7-4AFF-9D47-ED7B4FB89751}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A5A-4C17-ADB2-416C8C958293}"/>
                </c:ext>
                <c:ext xmlns:c15="http://schemas.microsoft.com/office/drawing/2012/chart" uri="{CE6537A1-D6FC-4f65-9D91-7224C49458BB}">
                  <c15:dlblFieldTable>
                    <c15:dlblFTEntry>
                      <c15:txfldGUID>{FE2416E1-1B53-4D77-91B4-32CBFA50DC4E}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A5A-4C17-ADB2-416C8C958293}"/>
                </c:ext>
                <c:ext xmlns:c15="http://schemas.microsoft.com/office/drawing/2012/chart" uri="{CE6537A1-D6FC-4f65-9D91-7224C49458BB}">
                  <c15:layout/>
                  <c15:dlblFieldTable>
                    <c15:dlblFTEntry>
                      <c15:txfldGUID>{3037DB48-8030-4C76-8D6B-9803CA1D3FFF}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A5A-4C17-ADB2-416C8C958293}"/>
                </c:ext>
                <c:ext xmlns:c15="http://schemas.microsoft.com/office/drawing/2012/chart" uri="{CE6537A1-D6FC-4f65-9D91-7224C49458BB}">
                  <c15:layout/>
                  <c15:dlblFieldTable>
                    <c15:dlblFTEntry>
                      <c15:txfldGUID>{7C0676C5-27DA-476E-AF78-476268BAA59D}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A5A-4C17-ADB2-416C8C958293}"/>
                </c:ext>
                <c:ext xmlns:c15="http://schemas.microsoft.com/office/drawing/2012/chart" uri="{CE6537A1-D6FC-4f65-9D91-7224C49458BB}">
                  <c15:dlblFieldTable>
                    <c15:dlblFTEntry>
                      <c15:txfldGUID>{E6FF8B75-6EA0-4AA8-BA92-6F5C209DC28F}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69.8</c:v>
                </c:pt>
                <c:pt idx="24">
                  <c:v>74.3</c:v>
                </c:pt>
              </c:numCache>
            </c:numRef>
          </c:xVal>
          <c:yVal>
            <c:numRef>
              <c:f>公会計指標分析・財政指標組合せ分析表!$BP$51:$DC$51</c:f>
              <c:numCache>
                <c:formatCode>#,##0.0;"▲ "#,##0.0</c:formatCode>
                <c:ptCount val="40"/>
                <c:pt idx="16">
                  <c:v>51.4</c:v>
                </c:pt>
                <c:pt idx="24">
                  <c:v>57.4</c:v>
                </c:pt>
              </c:numCache>
            </c:numRef>
          </c:yVal>
          <c:smooth val="0"/>
          <c:extLst xmlns:c16r2="http://schemas.microsoft.com/office/drawing/2015/06/chart">
            <c:ext xmlns:c16="http://schemas.microsoft.com/office/drawing/2014/chart" uri="{C3380CC4-5D6E-409C-BE32-E72D297353CC}">
              <c16:uniqueId val="{00000009-9A5A-4C17-ADB2-416C8C9582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A5A-4C17-ADB2-416C8C958293}"/>
                </c:ext>
                <c:ext xmlns:c15="http://schemas.microsoft.com/office/drawing/2012/chart" uri="{CE6537A1-D6FC-4f65-9D91-7224C49458BB}">
                  <c15:dlblFieldTable>
                    <c15:dlblFTEntry>
                      <c15:txfldGUID>{44AE5E65-5B0E-4BF3-8BD9-754EE9F693FC}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A5A-4C17-ADB2-416C8C958293}"/>
                </c:ext>
                <c:ext xmlns:c15="http://schemas.microsoft.com/office/drawing/2012/chart" uri="{CE6537A1-D6FC-4f65-9D91-7224C49458BB}">
                  <c15:dlblFieldTable>
                    <c15:dlblFTEntry>
                      <c15:txfldGUID>{6C6CECA3-7ABD-4CD3-A88E-F0D1F95C608C}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A5A-4C17-ADB2-416C8C958293}"/>
                </c:ext>
                <c:ext xmlns:c15="http://schemas.microsoft.com/office/drawing/2012/chart" uri="{CE6537A1-D6FC-4f65-9D91-7224C49458BB}">
                  <c15:dlblFieldTable>
                    <c15:dlblFTEntry>
                      <c15:txfldGUID>{F0C0E942-3D06-4858-B853-1178D026DC86}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A5A-4C17-ADB2-416C8C958293}"/>
                </c:ext>
                <c:ext xmlns:c15="http://schemas.microsoft.com/office/drawing/2012/chart" uri="{CE6537A1-D6FC-4f65-9D91-7224C49458BB}">
                  <c15:dlblFieldTable>
                    <c15:dlblFTEntry>
                      <c15:txfldGUID>{0BA8426E-B405-48C8-9742-17E7711E0487}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A5A-4C17-ADB2-416C8C958293}"/>
                </c:ext>
                <c:ext xmlns:c15="http://schemas.microsoft.com/office/drawing/2012/chart" uri="{CE6537A1-D6FC-4f65-9D91-7224C49458BB}">
                  <c15:dlblFieldTable>
                    <c15:dlblFTEntry>
                      <c15:txfldGUID>{6FAF1456-99FD-40DE-A769-41E13CAAC1AB}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A5A-4C17-ADB2-416C8C958293}"/>
                </c:ext>
                <c:ext xmlns:c15="http://schemas.microsoft.com/office/drawing/2012/chart" uri="{CE6537A1-D6FC-4f65-9D91-7224C49458BB}">
                  <c15:dlblFieldTable>
                    <c15:dlblFTEntry>
                      <c15:txfldGUID>{68DB9357-E376-4E52-8C31-35BB31E5BF15}</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A5A-4C17-ADB2-416C8C958293}"/>
                </c:ext>
                <c:ext xmlns:c15="http://schemas.microsoft.com/office/drawing/2012/chart" uri="{CE6537A1-D6FC-4f65-9D91-7224C49458BB}">
                  <c15:layout/>
                  <c15:dlblFieldTable>
                    <c15:dlblFTEntry>
                      <c15:txfldGUID>{AFAC4564-AB7F-47DD-9CC6-BD3B04501656}</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A5A-4C17-ADB2-416C8C958293}"/>
                </c:ext>
                <c:ext xmlns:c15="http://schemas.microsoft.com/office/drawing/2012/chart" uri="{CE6537A1-D6FC-4f65-9D91-7224C49458BB}">
                  <c15:layout/>
                  <c15:dlblFieldTable>
                    <c15:dlblFTEntry>
                      <c15:txfldGUID>{752D019C-17CE-44E7-81EC-52BE41B7AADB}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A5A-4C17-ADB2-416C8C958293}"/>
                </c:ext>
                <c:ext xmlns:c15="http://schemas.microsoft.com/office/drawing/2012/chart" uri="{CE6537A1-D6FC-4f65-9D91-7224C49458BB}">
                  <c15:dlblFieldTable>
                    <c15:dlblFTEntry>
                      <c15:txfldGUID>{A50E336E-F228-4591-8135-2D89B1C9FC6A}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9A5A-4C17-ADB2-416C8C958293}"/>
            </c:ext>
          </c:extLst>
        </c:ser>
        <c:dLbls>
          <c:showLegendKey val="0"/>
          <c:showVal val="1"/>
          <c:showCatName val="0"/>
          <c:showSerName val="0"/>
          <c:showPercent val="0"/>
          <c:showBubbleSize val="0"/>
        </c:dLbls>
        <c:axId val="286148328"/>
        <c:axId val="286148720"/>
      </c:scatterChart>
      <c:valAx>
        <c:axId val="286148328"/>
        <c:scaling>
          <c:orientation val="minMax"/>
          <c:max val="7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6148720"/>
        <c:crosses val="autoZero"/>
        <c:crossBetween val="midCat"/>
      </c:valAx>
      <c:valAx>
        <c:axId val="286148720"/>
        <c:scaling>
          <c:orientation val="minMax"/>
          <c:max val="6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6148328"/>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F2F-426D-AB8B-10950E3FD554}"/>
                </c:ext>
                <c:ext xmlns:c15="http://schemas.microsoft.com/office/drawing/2012/chart" uri="{CE6537A1-D6FC-4f65-9D91-7224C49458BB}">
                  <c15:dlblFieldTable>
                    <c15:dlblFTEntry>
                      <c15:txfldGUID>{E9C6077E-C0FC-4C26-9DD8-5CC95F120218}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F2F-426D-AB8B-10950E3FD554}"/>
                </c:ext>
                <c:ext xmlns:c15="http://schemas.microsoft.com/office/drawing/2012/chart" uri="{CE6537A1-D6FC-4f65-9D91-7224C49458BB}">
                  <c15:dlblFieldTable>
                    <c15:dlblFTEntry>
                      <c15:txfldGUID>{0B6AAE02-18C0-459C-A9C9-C4D795ADC331}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F2F-426D-AB8B-10950E3FD554}"/>
                </c:ext>
                <c:ext xmlns:c15="http://schemas.microsoft.com/office/drawing/2012/chart" uri="{CE6537A1-D6FC-4f65-9D91-7224C49458BB}">
                  <c15:dlblFieldTable>
                    <c15:dlblFTEntry>
                      <c15:txfldGUID>{913D6E9A-7FF7-416A-B22C-E2605CD60643}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F2F-426D-AB8B-10950E3FD554}"/>
                </c:ext>
                <c:ext xmlns:c15="http://schemas.microsoft.com/office/drawing/2012/chart" uri="{CE6537A1-D6FC-4f65-9D91-7224C49458BB}">
                  <c15:dlblFieldTable>
                    <c15:dlblFTEntry>
                      <c15:txfldGUID>{BE8FDFDF-5401-4E58-B5DC-12144DD7510A}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F2F-426D-AB8B-10950E3FD554}"/>
                </c:ext>
                <c:ext xmlns:c15="http://schemas.microsoft.com/office/drawing/2012/chart" uri="{CE6537A1-D6FC-4f65-9D91-7224C49458BB}">
                  <c15:dlblFieldTable>
                    <c15:dlblFTEntry>
                      <c15:txfldGUID>{150F0A77-5D6F-4D1D-9B4F-13BCFFA5FA06}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F2F-426D-AB8B-10950E3FD554}"/>
                </c:ext>
                <c:ext xmlns:c15="http://schemas.microsoft.com/office/drawing/2012/chart" uri="{CE6537A1-D6FC-4f65-9D91-7224C49458BB}">
                  <c15:dlblFieldTable>
                    <c15:dlblFTEntry>
                      <c15:txfldGUID>{C7405033-3595-4216-8F44-4CA29A0AF264}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F2F-426D-AB8B-10950E3FD554}"/>
                </c:ext>
                <c:ext xmlns:c15="http://schemas.microsoft.com/office/drawing/2012/chart" uri="{CE6537A1-D6FC-4f65-9D91-7224C49458BB}">
                  <c15:dlblFieldTable>
                    <c15:dlblFTEntry>
                      <c15:txfldGUID>{3A5A4CA9-1C83-481D-A552-DADC3BAA0139}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F2F-426D-AB8B-10950E3FD554}"/>
                </c:ext>
                <c:ext xmlns:c15="http://schemas.microsoft.com/office/drawing/2012/chart" uri="{CE6537A1-D6FC-4f65-9D91-7224C49458BB}">
                  <c15:dlblFieldTable>
                    <c15:dlblFTEntry>
                      <c15:txfldGUID>{BC46F61F-BF76-424A-B3FA-AD789E927BB7}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F2F-426D-AB8B-10950E3FD554}"/>
                </c:ext>
                <c:ext xmlns:c15="http://schemas.microsoft.com/office/drawing/2012/chart" uri="{CE6537A1-D6FC-4f65-9D91-7224C49458BB}">
                  <c15:dlblFieldTable>
                    <c15:dlblFTEntry>
                      <c15:txfldGUID>{01B78EFC-C3FF-478F-903D-8499C16EFD27}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9.9</c:v>
                </c:pt>
                <c:pt idx="16">
                  <c:v>10.1</c:v>
                </c:pt>
                <c:pt idx="24">
                  <c:v>11.2</c:v>
                </c:pt>
                <c:pt idx="32">
                  <c:v>12.4</c:v>
                </c:pt>
              </c:numCache>
            </c:numRef>
          </c:xVal>
          <c:yVal>
            <c:numRef>
              <c:f>公会計指標分析・財政指標組合せ分析表!$BP$73:$DC$73</c:f>
              <c:numCache>
                <c:formatCode>#,##0.0;"▲ "#,##0.0</c:formatCode>
                <c:ptCount val="40"/>
                <c:pt idx="0">
                  <c:v>41.6</c:v>
                </c:pt>
                <c:pt idx="8">
                  <c:v>42.8</c:v>
                </c:pt>
                <c:pt idx="16">
                  <c:v>51.4</c:v>
                </c:pt>
                <c:pt idx="24">
                  <c:v>57.4</c:v>
                </c:pt>
                <c:pt idx="32">
                  <c:v>64.8</c:v>
                </c:pt>
              </c:numCache>
            </c:numRef>
          </c:yVal>
          <c:smooth val="0"/>
          <c:extLst xmlns:c16r2="http://schemas.microsoft.com/office/drawing/2015/06/chart">
            <c:ext xmlns:c16="http://schemas.microsoft.com/office/drawing/2014/chart" uri="{C3380CC4-5D6E-409C-BE32-E72D297353CC}">
              <c16:uniqueId val="{00000009-9F2F-426D-AB8B-10950E3FD5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F2F-426D-AB8B-10950E3FD554}"/>
                </c:ext>
                <c:ext xmlns:c15="http://schemas.microsoft.com/office/drawing/2012/chart" uri="{CE6537A1-D6FC-4f65-9D91-7224C49458BB}">
                  <c15:dlblFieldTable>
                    <c15:dlblFTEntry>
                      <c15:txfldGUID>{3A0D5291-6835-4F91-B213-7F78DF108B2E}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F2F-426D-AB8B-10950E3FD554}"/>
                </c:ext>
                <c:ext xmlns:c15="http://schemas.microsoft.com/office/drawing/2012/chart" uri="{CE6537A1-D6FC-4f65-9D91-7224C49458BB}">
                  <c15:dlblFieldTable>
                    <c15:dlblFTEntry>
                      <c15:txfldGUID>{0B0E1E9F-48FD-4F6B-8649-79EB35A2F5DD}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F2F-426D-AB8B-10950E3FD554}"/>
                </c:ext>
                <c:ext xmlns:c15="http://schemas.microsoft.com/office/drawing/2012/chart" uri="{CE6537A1-D6FC-4f65-9D91-7224C49458BB}">
                  <c15:dlblFieldTable>
                    <c15:dlblFTEntry>
                      <c15:txfldGUID>{D3AFDC17-7A51-4C33-8EFA-8C0AC71E54C3}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F2F-426D-AB8B-10950E3FD554}"/>
                </c:ext>
                <c:ext xmlns:c15="http://schemas.microsoft.com/office/drawing/2012/chart" uri="{CE6537A1-D6FC-4f65-9D91-7224C49458BB}">
                  <c15:dlblFieldTable>
                    <c15:dlblFTEntry>
                      <c15:txfldGUID>{E093BCDA-CBD1-434B-8982-7C055933C8AE}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F2F-426D-AB8B-10950E3FD554}"/>
                </c:ext>
                <c:ext xmlns:c15="http://schemas.microsoft.com/office/drawing/2012/chart" uri="{CE6537A1-D6FC-4f65-9D91-7224C49458BB}">
                  <c15:dlblFieldTable>
                    <c15:dlblFTEntry>
                      <c15:txfldGUID>{317C4961-82C9-4856-A481-C0EFAA38B9B7}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F2F-426D-AB8B-10950E3FD554}"/>
                </c:ext>
                <c:ext xmlns:c15="http://schemas.microsoft.com/office/drawing/2012/chart" uri="{CE6537A1-D6FC-4f65-9D91-7224C49458BB}">
                  <c15:dlblFieldTable>
                    <c15:dlblFTEntry>
                      <c15:txfldGUID>{291363A8-1458-4222-8D71-1299A12F5D6C}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F2F-426D-AB8B-10950E3FD554}"/>
                </c:ext>
                <c:ext xmlns:c15="http://schemas.microsoft.com/office/drawing/2012/chart" uri="{CE6537A1-D6FC-4f65-9D91-7224C49458BB}">
                  <c15:dlblFieldTable>
                    <c15:dlblFTEntry>
                      <c15:txfldGUID>{EC1F62BD-8511-43EB-ADE0-AD631FEADC88}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F2F-426D-AB8B-10950E3FD554}"/>
                </c:ext>
                <c:ext xmlns:c15="http://schemas.microsoft.com/office/drawing/2012/chart" uri="{CE6537A1-D6FC-4f65-9D91-7224C49458BB}">
                  <c15:dlblFieldTable>
                    <c15:dlblFTEntry>
                      <c15:txfldGUID>{0B36E921-3CE1-437D-BFB9-4404F70FB3D9}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F2F-426D-AB8B-10950E3FD554}"/>
                </c:ext>
                <c:ext xmlns:c15="http://schemas.microsoft.com/office/drawing/2012/chart" uri="{CE6537A1-D6FC-4f65-9D91-7224C49458BB}">
                  <c15:dlblFieldTable>
                    <c15:dlblFTEntry>
                      <c15:txfldGUID>{BB7C5D45-D014-4107-8D20-029F17BAE940}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F2F-426D-AB8B-10950E3FD554}"/>
            </c:ext>
          </c:extLst>
        </c:ser>
        <c:dLbls>
          <c:showLegendKey val="0"/>
          <c:showVal val="1"/>
          <c:showCatName val="0"/>
          <c:showSerName val="0"/>
          <c:showPercent val="0"/>
          <c:showBubbleSize val="0"/>
        </c:dLbls>
        <c:axId val="286149504"/>
        <c:axId val="286149896"/>
      </c:scatterChart>
      <c:valAx>
        <c:axId val="286149504"/>
        <c:scaling>
          <c:orientation val="minMax"/>
          <c:max val="12.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6149896"/>
        <c:crosses val="autoZero"/>
        <c:crossBetween val="midCat"/>
      </c:valAx>
      <c:valAx>
        <c:axId val="286149896"/>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6149504"/>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近年、小学校</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校及び防災資機材庫等を整備してきており、</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起債の償還開始により元利償還金が増加してきている。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今後数年間、公債費の増加が見込まれるが、計画的な事業実施による地方債発行額の抑制に努める。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将来負担額については、近年実施した小学校</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校及び保育所</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箇所の改築事業等により地方債を借り入れたため増加しているが、概ね改築事業が完了したことから次年度以降減少する見込である。今後についても計画的な事業実施により地方債発行額の抑制に努める。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充当可能財源については、地方交付税の減額に対し歳出削減が追いつかず、基金を取り崩す結果となり減少した。今後も地方交付税の増加が見込めないことから、行財政改革の取り組みを一層推進しながら、充当可能基金の増額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北海道南富良野町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財政調整基金は、昨年度決算剰余金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百万円を積立てた一方、地方交付税の減少、また昨年度より継続している災害復旧事業に係る支出等により、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百万円を取り崩し、公共施設等整備基金は公営住宅建設事業や、ログホテルラーチ自動火災報知設備設置事業等により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百万円取崩したことなどにより基金全体で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・行財政改革を行い、基金に依存しないまちづくりをめざす。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基金の使途の明確化を図るため、減債基金や、特定目的基金へ積立てを予定している。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・地域福祉基金：在宅福祉の普及及び向上、健康及び生きがいづくりの推進等地域福祉の推進を図ることを目的とする。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・中山間ふるさと・水と土保全基金：中山間地域における土地改良施設の機能を良好に発揮させ地域連帯感の醸成や地域コミュニティの発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展に資することを目的とする。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・避難所備蓄品整備基金：避難所における防災資機材及び災害時における避難所備蓄品等の充実・整備を図ることを目的とする。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・公共施設等整備基金：公営住宅幾寅東団地建設事業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千円、ログホテルラーチ自動火災報知設備設置事業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千円、下金山地区多目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的センター屋上防水改修及び外壁塗装事業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千円積立、庁用車搭載拡声器購入費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公共施設の更新に係る財源を確保するため積立てていくことを予定している。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・まちづくり応援基金：本町のまちづくりに賛同していただけるような魅力あるまちづくり事業を展開し応援寄附金を募る。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・昨年度決算剰余金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百万円積立てたことによる増加。</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lang="ja-JP" altLang="ja-JP" sz="1200" kern="100">
              <a:effectLst/>
              <a:ea typeface="ＭＳ 明朝" panose="02020609040205080304" pitchFamily="17" charset="-128"/>
              <a:cs typeface="Times New Roman" panose="02020603050405020304" pitchFamily="18" charset="0"/>
            </a:rPr>
            <a:t>地域経済雇用対策費が削減されたことによ</a:t>
          </a:r>
          <a:r>
            <a:rPr lang="ja-JP" altLang="en-US" sz="1200" kern="100">
              <a:effectLst/>
              <a:ea typeface="ＭＳ 明朝" panose="02020609040205080304" pitchFamily="17" charset="-128"/>
              <a:cs typeface="Times New Roman" panose="02020603050405020304" pitchFamily="18" charset="0"/>
            </a:rPr>
            <a:t>る</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地方交付税の減少、昨年度より継続している災害復旧事業費や公債費に充てる財源として、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百万円取</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・基金に依存しないまちづくりをめざす。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基金の使途の明確化を図るため、今後積立てを予定している。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
2,549
665.54
5,725,265
5,602,911
99,244
2,823,566
6,804,153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類似団体に比べ高く、老朽した施設が多く存在することが伺え、</a:t>
          </a:r>
          <a:r>
            <a:rPr kumimoji="1" lang="ja-JP" altLang="en-US" sz="1100">
              <a:solidFill>
                <a:schemeClr val="dk1"/>
              </a:solidFill>
              <a:effectLst/>
              <a:latin typeface="+mn-lt"/>
              <a:ea typeface="+mn-ea"/>
              <a:cs typeface="+mn-cs"/>
            </a:rPr>
            <a:t>用途廃止した施設の解体などを後年度に先送りしている状況から減</a:t>
          </a:r>
          <a:r>
            <a:rPr kumimoji="1" lang="ja-JP" altLang="ja-JP" sz="1100">
              <a:solidFill>
                <a:schemeClr val="dk1"/>
              </a:solidFill>
              <a:effectLst/>
              <a:latin typeface="+mn-lt"/>
              <a:ea typeface="+mn-ea"/>
              <a:cs typeface="+mn-cs"/>
            </a:rPr>
            <a:t>価償却率を押し上げているものと思われる。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122918</xdr:rowOff>
    </xdr:from>
    <xdr:to>
      <xdr:col>23</xdr:col>
      <xdr:colOff>85090</xdr:colOff>
      <xdr:row>34</xdr:row>
      <xdr:rowOff>8437</xdr:rowOff>
    </xdr:to>
    <xdr:cxnSp macro="">
      <xdr:nvCxnSpPr>
        <xdr:cNvPr id="66" name="直線コネクタ 65"/>
        <xdr:cNvCxnSpPr/>
      </xdr:nvCxnSpPr>
      <xdr:spPr>
        <a:xfrm flipV="1">
          <a:off x="4760595" y="5523593"/>
          <a:ext cx="1270" cy="108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67" name="有形固定資産減価償却率最小値テキスト"/>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68" name="直線コネクタ 67"/>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69595</xdr:rowOff>
    </xdr:from>
    <xdr:ext cx="405111" cy="259045"/>
    <xdr:sp macro="" textlink="">
      <xdr:nvSpPr>
        <xdr:cNvPr id="69" name="有形固定資産減価償却率最大値テキスト"/>
        <xdr:cNvSpPr txBox="1"/>
      </xdr:nvSpPr>
      <xdr:spPr>
        <a:xfrm>
          <a:off x="4813300" y="52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122918</xdr:rowOff>
    </xdr:from>
    <xdr:to>
      <xdr:col>23</xdr:col>
      <xdr:colOff>174625</xdr:colOff>
      <xdr:row>27</xdr:row>
      <xdr:rowOff>122918</xdr:rowOff>
    </xdr:to>
    <xdr:cxnSp macro="">
      <xdr:nvCxnSpPr>
        <xdr:cNvPr id="70" name="直線コネクタ 69"/>
        <xdr:cNvCxnSpPr/>
      </xdr:nvCxnSpPr>
      <xdr:spPr>
        <a:xfrm>
          <a:off x="4673600" y="552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164119</xdr:rowOff>
    </xdr:from>
    <xdr:ext cx="405111" cy="259045"/>
    <xdr:sp macro="" textlink="">
      <xdr:nvSpPr>
        <xdr:cNvPr id="71"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14242</xdr:rowOff>
    </xdr:from>
    <xdr:to>
      <xdr:col>23</xdr:col>
      <xdr:colOff>136525</xdr:colOff>
      <xdr:row>30</xdr:row>
      <xdr:rowOff>115842</xdr:rowOff>
    </xdr:to>
    <xdr:sp macro="" textlink="">
      <xdr:nvSpPr>
        <xdr:cNvPr id="72" name="フローチャート: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91349</xdr:rowOff>
    </xdr:from>
    <xdr:to>
      <xdr:col>15</xdr:col>
      <xdr:colOff>187325</xdr:colOff>
      <xdr:row>31</xdr:row>
      <xdr:rowOff>21499</xdr:rowOff>
    </xdr:to>
    <xdr:sp macro="" textlink="">
      <xdr:nvSpPr>
        <xdr:cNvPr id="74" name="フローチャート: 判断 73"/>
        <xdr:cNvSpPr/>
      </xdr:nvSpPr>
      <xdr:spPr>
        <a:xfrm>
          <a:off x="3238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157208</xdr:rowOff>
    </xdr:from>
    <xdr:to>
      <xdr:col>19</xdr:col>
      <xdr:colOff>187325</xdr:colOff>
      <xdr:row>27</xdr:row>
      <xdr:rowOff>87358</xdr:rowOff>
    </xdr:to>
    <xdr:sp macro="" textlink="">
      <xdr:nvSpPr>
        <xdr:cNvPr id="80" name="楕円 79"/>
        <xdr:cNvSpPr/>
      </xdr:nvSpPr>
      <xdr:spPr>
        <a:xfrm>
          <a:off x="4000500" y="53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124551</xdr:rowOff>
    </xdr:from>
    <xdr:to>
      <xdr:col>15</xdr:col>
      <xdr:colOff>187325</xdr:colOff>
      <xdr:row>28</xdr:row>
      <xdr:rowOff>54701</xdr:rowOff>
    </xdr:to>
    <xdr:sp macro="" textlink="">
      <xdr:nvSpPr>
        <xdr:cNvPr id="81" name="楕円 80"/>
        <xdr:cNvSpPr/>
      </xdr:nvSpPr>
      <xdr:spPr>
        <a:xfrm>
          <a:off x="3238500" y="55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36558</xdr:rowOff>
    </xdr:from>
    <xdr:to>
      <xdr:col>19</xdr:col>
      <xdr:colOff>136525</xdr:colOff>
      <xdr:row>28</xdr:row>
      <xdr:rowOff>3901</xdr:rowOff>
    </xdr:to>
    <xdr:cxnSp macro="">
      <xdr:nvCxnSpPr>
        <xdr:cNvPr id="82" name="直線コネクタ 81"/>
        <xdr:cNvCxnSpPr/>
      </xdr:nvCxnSpPr>
      <xdr:spPr>
        <a:xfrm flipV="1">
          <a:off x="3289300" y="5437233"/>
          <a:ext cx="762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83"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12626</xdr:rowOff>
    </xdr:from>
    <xdr:ext cx="405111" cy="259045"/>
    <xdr:sp macro="" textlink="">
      <xdr:nvSpPr>
        <xdr:cNvPr id="84" name="n_2aveValue有形固定資産減価償却率"/>
        <xdr:cNvSpPr txBox="1"/>
      </xdr:nvSpPr>
      <xdr:spPr>
        <a:xfrm>
          <a:off x="3086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103885</xdr:rowOff>
    </xdr:from>
    <xdr:ext cx="405111" cy="259045"/>
    <xdr:sp macro="" textlink="">
      <xdr:nvSpPr>
        <xdr:cNvPr id="85" name="n_1mainValue有形固定資産減価償却率"/>
        <xdr:cNvSpPr txBox="1"/>
      </xdr:nvSpPr>
      <xdr:spPr>
        <a:xfrm>
          <a:off x="3836044" y="516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71228</xdr:rowOff>
    </xdr:from>
    <xdr:ext cx="405111" cy="259045"/>
    <xdr:sp macro="" textlink="">
      <xdr:nvSpPr>
        <xdr:cNvPr id="86" name="n_2mainValue有形固定資産減価償却率"/>
        <xdr:cNvSpPr txBox="1"/>
      </xdr:nvSpPr>
      <xdr:spPr>
        <a:xfrm>
          <a:off x="3086744" y="530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北海道平均より低いが、類似団体に比べ高く、近年、保育所や学校の改築事業等を実施したこともあり、地方債残高が増加したことが主な要因と思われる。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1" name="テキスト ボックス 110"/>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7" name="直線コネクタ 116"/>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0"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1" name="直線コネクタ 120"/>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2"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3" name="フローチャート: 判断 122"/>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6803</xdr:rowOff>
    </xdr:from>
    <xdr:to>
      <xdr:col>76</xdr:col>
      <xdr:colOff>73025</xdr:colOff>
      <xdr:row>29</xdr:row>
      <xdr:rowOff>108403</xdr:rowOff>
    </xdr:to>
    <xdr:sp macro="" textlink="">
      <xdr:nvSpPr>
        <xdr:cNvPr id="129" name="楕円 128"/>
        <xdr:cNvSpPr/>
      </xdr:nvSpPr>
      <xdr:spPr>
        <a:xfrm>
          <a:off x="147447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29680</xdr:rowOff>
    </xdr:from>
    <xdr:ext cx="340478" cy="259045"/>
    <xdr:sp macro="" textlink="">
      <xdr:nvSpPr>
        <xdr:cNvPr id="130" name="債務償還可能年数該当値テキスト"/>
        <xdr:cNvSpPr txBox="1"/>
      </xdr:nvSpPr>
      <xdr:spPr>
        <a:xfrm>
          <a:off x="14846300" y="56018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
2,549
665.54
5,725,265
5,602,911
99,244
2,823,566
6,804,153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107315</xdr:rowOff>
    </xdr:from>
    <xdr:to>
      <xdr:col>20</xdr:col>
      <xdr:colOff>38100</xdr:colOff>
      <xdr:row>35</xdr:row>
      <xdr:rowOff>37465</xdr:rowOff>
    </xdr:to>
    <xdr:sp macro="" textlink="">
      <xdr:nvSpPr>
        <xdr:cNvPr id="70" name="楕円 69"/>
        <xdr:cNvSpPr/>
      </xdr:nvSpPr>
      <xdr:spPr>
        <a:xfrm>
          <a:off x="3746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105410</xdr:rowOff>
    </xdr:from>
    <xdr:to>
      <xdr:col>15</xdr:col>
      <xdr:colOff>101600</xdr:colOff>
      <xdr:row>36</xdr:row>
      <xdr:rowOff>35560</xdr:rowOff>
    </xdr:to>
    <xdr:sp macro="" textlink="">
      <xdr:nvSpPr>
        <xdr:cNvPr id="71" name="楕円 70"/>
        <xdr:cNvSpPr/>
      </xdr:nvSpPr>
      <xdr:spPr>
        <a:xfrm>
          <a:off x="2857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158115</xdr:rowOff>
    </xdr:from>
    <xdr:to>
      <xdr:col>19</xdr:col>
      <xdr:colOff>177800</xdr:colOff>
      <xdr:row>35</xdr:row>
      <xdr:rowOff>156210</xdr:rowOff>
    </xdr:to>
    <xdr:cxnSp macro="">
      <xdr:nvCxnSpPr>
        <xdr:cNvPr id="72" name="直線コネクタ 71"/>
        <xdr:cNvCxnSpPr/>
      </xdr:nvCxnSpPr>
      <xdr:spPr>
        <a:xfrm flipV="1">
          <a:off x="2908300" y="598741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3"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4"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53992</xdr:rowOff>
    </xdr:from>
    <xdr:ext cx="405111" cy="259045"/>
    <xdr:sp macro="" textlink="">
      <xdr:nvSpPr>
        <xdr:cNvPr id="75" name="n_1mainValue【道路】&#10;有形固定資産減価償却率"/>
        <xdr:cNvSpPr txBox="1"/>
      </xdr:nvSpPr>
      <xdr:spPr>
        <a:xfrm>
          <a:off x="3582044"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52087</xdr:rowOff>
    </xdr:from>
    <xdr:ext cx="405111" cy="259045"/>
    <xdr:sp macro="" textlink="">
      <xdr:nvSpPr>
        <xdr:cNvPr id="76" name="n_2mainValue【道路】&#10;有形固定資産減価償却率"/>
        <xdr:cNvSpPr txBox="1"/>
      </xdr:nvSpPr>
      <xdr:spPr>
        <a:xfrm>
          <a:off x="2705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80178</xdr:rowOff>
    </xdr:from>
    <xdr:to>
      <xdr:col>50</xdr:col>
      <xdr:colOff>165100</xdr:colOff>
      <xdr:row>42</xdr:row>
      <xdr:rowOff>10328</xdr:rowOff>
    </xdr:to>
    <xdr:sp macro="" textlink="">
      <xdr:nvSpPr>
        <xdr:cNvPr id="114" name="楕円 113"/>
        <xdr:cNvSpPr/>
      </xdr:nvSpPr>
      <xdr:spPr>
        <a:xfrm>
          <a:off x="9588500" y="71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81695</xdr:rowOff>
    </xdr:from>
    <xdr:to>
      <xdr:col>46</xdr:col>
      <xdr:colOff>38100</xdr:colOff>
      <xdr:row>42</xdr:row>
      <xdr:rowOff>11845</xdr:rowOff>
    </xdr:to>
    <xdr:sp macro="" textlink="">
      <xdr:nvSpPr>
        <xdr:cNvPr id="115" name="楕円 114"/>
        <xdr:cNvSpPr/>
      </xdr:nvSpPr>
      <xdr:spPr>
        <a:xfrm>
          <a:off x="8699500" y="71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130978</xdr:rowOff>
    </xdr:from>
    <xdr:to>
      <xdr:col>50</xdr:col>
      <xdr:colOff>114300</xdr:colOff>
      <xdr:row>41</xdr:row>
      <xdr:rowOff>132495</xdr:rowOff>
    </xdr:to>
    <xdr:cxnSp macro="">
      <xdr:nvCxnSpPr>
        <xdr:cNvPr id="116" name="直線コネクタ 115"/>
        <xdr:cNvCxnSpPr/>
      </xdr:nvCxnSpPr>
      <xdr:spPr>
        <a:xfrm flipV="1">
          <a:off x="8750300" y="7160428"/>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1455</xdr:rowOff>
    </xdr:from>
    <xdr:ext cx="534377" cy="259045"/>
    <xdr:sp macro="" textlink="">
      <xdr:nvSpPr>
        <xdr:cNvPr id="119" name="n_1mainValue【道路】&#10;一人当たり延長"/>
        <xdr:cNvSpPr txBox="1"/>
      </xdr:nvSpPr>
      <xdr:spPr>
        <a:xfrm>
          <a:off x="9359411" y="72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2972</xdr:rowOff>
    </xdr:from>
    <xdr:ext cx="534377" cy="259045"/>
    <xdr:sp macro="" textlink="">
      <xdr:nvSpPr>
        <xdr:cNvPr id="120" name="n_2mainValue【道路】&#10;一人当たり延長"/>
        <xdr:cNvSpPr txBox="1"/>
      </xdr:nvSpPr>
      <xdr:spPr>
        <a:xfrm>
          <a:off x="8483111" y="72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159" name="楕円 158"/>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0" name="楕円 159"/>
        <xdr:cNvSpPr/>
      </xdr:nvSpPr>
      <xdr:spPr>
        <a:xfrm>
          <a:off x="2857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158115</xdr:rowOff>
    </xdr:from>
    <xdr:to>
      <xdr:col>19</xdr:col>
      <xdr:colOff>177800</xdr:colOff>
      <xdr:row>59</xdr:row>
      <xdr:rowOff>158115</xdr:rowOff>
    </xdr:to>
    <xdr:cxnSp macro="">
      <xdr:nvCxnSpPr>
        <xdr:cNvPr id="161" name="直線コネクタ 160"/>
        <xdr:cNvCxnSpPr/>
      </xdr:nvCxnSpPr>
      <xdr:spPr>
        <a:xfrm>
          <a:off x="2908300" y="10273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2"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63"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53992</xdr:rowOff>
    </xdr:from>
    <xdr:ext cx="405111" cy="259045"/>
    <xdr:sp macro="" textlink="">
      <xdr:nvSpPr>
        <xdr:cNvPr id="164" name="n_1mainValue【橋りょう・トンネ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65" name="n_2main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108763</xdr:rowOff>
    </xdr:from>
    <xdr:to>
      <xdr:col>50</xdr:col>
      <xdr:colOff>165100</xdr:colOff>
      <xdr:row>63</xdr:row>
      <xdr:rowOff>38913</xdr:rowOff>
    </xdr:to>
    <xdr:sp macro="" textlink="">
      <xdr:nvSpPr>
        <xdr:cNvPr id="205" name="楕円 204"/>
        <xdr:cNvSpPr/>
      </xdr:nvSpPr>
      <xdr:spPr>
        <a:xfrm>
          <a:off x="9588500" y="107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114822</xdr:rowOff>
    </xdr:from>
    <xdr:to>
      <xdr:col>46</xdr:col>
      <xdr:colOff>38100</xdr:colOff>
      <xdr:row>63</xdr:row>
      <xdr:rowOff>44972</xdr:rowOff>
    </xdr:to>
    <xdr:sp macro="" textlink="">
      <xdr:nvSpPr>
        <xdr:cNvPr id="206" name="楕円 205"/>
        <xdr:cNvSpPr/>
      </xdr:nvSpPr>
      <xdr:spPr>
        <a:xfrm>
          <a:off x="8699500" y="107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159563</xdr:rowOff>
    </xdr:from>
    <xdr:to>
      <xdr:col>50</xdr:col>
      <xdr:colOff>114300</xdr:colOff>
      <xdr:row>62</xdr:row>
      <xdr:rowOff>165622</xdr:rowOff>
    </xdr:to>
    <xdr:cxnSp macro="">
      <xdr:nvCxnSpPr>
        <xdr:cNvPr id="207" name="直線コネクタ 206"/>
        <xdr:cNvCxnSpPr/>
      </xdr:nvCxnSpPr>
      <xdr:spPr>
        <a:xfrm flipV="1">
          <a:off x="8750300" y="10789463"/>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09" name="n_2aveValue【橋りょう・トンネル】&#10;一人当たり有形固定資産（償却資産）額"/>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30040</xdr:rowOff>
    </xdr:from>
    <xdr:ext cx="599010" cy="259045"/>
    <xdr:sp macro="" textlink="">
      <xdr:nvSpPr>
        <xdr:cNvPr id="210" name="n_1mainValue【橋りょう・トンネル】&#10;一人当たり有形固定資産（償却資産）額"/>
        <xdr:cNvSpPr txBox="1"/>
      </xdr:nvSpPr>
      <xdr:spPr>
        <a:xfrm>
          <a:off x="9327095" y="1083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61499</xdr:rowOff>
    </xdr:from>
    <xdr:ext cx="599010" cy="259045"/>
    <xdr:sp macro="" textlink="">
      <xdr:nvSpPr>
        <xdr:cNvPr id="211" name="n_2mainValue【橋りょう・トンネル】&#10;一人当たり有形固定資産（償却資産）額"/>
        <xdr:cNvSpPr txBox="1"/>
      </xdr:nvSpPr>
      <xdr:spPr>
        <a:xfrm>
          <a:off x="8450795" y="1051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250" name="楕円 249"/>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1" name="楕円 250"/>
        <xdr:cNvSpPr/>
      </xdr:nvSpPr>
      <xdr:spPr>
        <a:xfrm>
          <a:off x="2857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163830</xdr:rowOff>
    </xdr:to>
    <xdr:cxnSp macro="">
      <xdr:nvCxnSpPr>
        <xdr:cNvPr id="252" name="直線コネクタ 251"/>
        <xdr:cNvCxnSpPr/>
      </xdr:nvCxnSpPr>
      <xdr:spPr>
        <a:xfrm flipV="1">
          <a:off x="2908300" y="138760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3"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255" name="n_1mainValue【公営住宅】&#10;有形固定資産減価償却率"/>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6" name="n_2main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36601</xdr:rowOff>
    </xdr:from>
    <xdr:to>
      <xdr:col>50</xdr:col>
      <xdr:colOff>165100</xdr:colOff>
      <xdr:row>84</xdr:row>
      <xdr:rowOff>138201</xdr:rowOff>
    </xdr:to>
    <xdr:sp macro="" textlink="">
      <xdr:nvSpPr>
        <xdr:cNvPr id="294" name="楕円 293"/>
        <xdr:cNvSpPr/>
      </xdr:nvSpPr>
      <xdr:spPr>
        <a:xfrm>
          <a:off x="9588500" y="1443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43765</xdr:rowOff>
    </xdr:from>
    <xdr:to>
      <xdr:col>46</xdr:col>
      <xdr:colOff>38100</xdr:colOff>
      <xdr:row>84</xdr:row>
      <xdr:rowOff>145365</xdr:rowOff>
    </xdr:to>
    <xdr:sp macro="" textlink="">
      <xdr:nvSpPr>
        <xdr:cNvPr id="295" name="楕円 294"/>
        <xdr:cNvSpPr/>
      </xdr:nvSpPr>
      <xdr:spPr>
        <a:xfrm>
          <a:off x="8699500" y="144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87401</xdr:rowOff>
    </xdr:from>
    <xdr:to>
      <xdr:col>50</xdr:col>
      <xdr:colOff>114300</xdr:colOff>
      <xdr:row>84</xdr:row>
      <xdr:rowOff>94565</xdr:rowOff>
    </xdr:to>
    <xdr:cxnSp macro="">
      <xdr:nvCxnSpPr>
        <xdr:cNvPr id="296" name="直線コネクタ 295"/>
        <xdr:cNvCxnSpPr/>
      </xdr:nvCxnSpPr>
      <xdr:spPr>
        <a:xfrm flipV="1">
          <a:off x="8750300" y="14489201"/>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297"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298" name="n_2aveValue【公営住宅】&#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154728</xdr:rowOff>
    </xdr:from>
    <xdr:ext cx="469744" cy="259045"/>
    <xdr:sp macro="" textlink="">
      <xdr:nvSpPr>
        <xdr:cNvPr id="299" name="n_1mainValue【公営住宅】&#10;一人当たり面積"/>
        <xdr:cNvSpPr txBox="1"/>
      </xdr:nvSpPr>
      <xdr:spPr>
        <a:xfrm>
          <a:off x="9391727" y="1421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161892</xdr:rowOff>
    </xdr:from>
    <xdr:ext cx="469744" cy="259045"/>
    <xdr:sp macro="" textlink="">
      <xdr:nvSpPr>
        <xdr:cNvPr id="300" name="n_2mainValue【公営住宅】&#10;一人当たり面積"/>
        <xdr:cNvSpPr txBox="1"/>
      </xdr:nvSpPr>
      <xdr:spPr>
        <a:xfrm>
          <a:off x="8515427" y="1422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89081</xdr:rowOff>
    </xdr:from>
    <xdr:to>
      <xdr:col>81</xdr:col>
      <xdr:colOff>101600</xdr:colOff>
      <xdr:row>39</xdr:row>
      <xdr:rowOff>19231</xdr:rowOff>
    </xdr:to>
    <xdr:sp macro="" textlink="">
      <xdr:nvSpPr>
        <xdr:cNvPr id="356" name="楕円 355"/>
        <xdr:cNvSpPr/>
      </xdr:nvSpPr>
      <xdr:spPr>
        <a:xfrm>
          <a:off x="15430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40096</xdr:rowOff>
    </xdr:from>
    <xdr:to>
      <xdr:col>76</xdr:col>
      <xdr:colOff>165100</xdr:colOff>
      <xdr:row>33</xdr:row>
      <xdr:rowOff>141696</xdr:rowOff>
    </xdr:to>
    <xdr:sp macro="" textlink="">
      <xdr:nvSpPr>
        <xdr:cNvPr id="357" name="楕円 356"/>
        <xdr:cNvSpPr/>
      </xdr:nvSpPr>
      <xdr:spPr>
        <a:xfrm>
          <a:off x="14541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90896</xdr:rowOff>
    </xdr:from>
    <xdr:to>
      <xdr:col>81</xdr:col>
      <xdr:colOff>50800</xdr:colOff>
      <xdr:row>38</xdr:row>
      <xdr:rowOff>139881</xdr:rowOff>
    </xdr:to>
    <xdr:cxnSp macro="">
      <xdr:nvCxnSpPr>
        <xdr:cNvPr id="358" name="直線コネクタ 357"/>
        <xdr:cNvCxnSpPr/>
      </xdr:nvCxnSpPr>
      <xdr:spPr>
        <a:xfrm>
          <a:off x="14592300" y="5748746"/>
          <a:ext cx="889000" cy="90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59"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6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10358</xdr:rowOff>
    </xdr:from>
    <xdr:ext cx="405111" cy="259045"/>
    <xdr:sp macro="" textlink="">
      <xdr:nvSpPr>
        <xdr:cNvPr id="361" name="n_1mainValue【認定こども園・幼稚園・保育所】&#10;有形固定資産減価償却率"/>
        <xdr:cNvSpPr txBox="1"/>
      </xdr:nvSpPr>
      <xdr:spPr>
        <a:xfrm>
          <a:off x="152660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158223</xdr:rowOff>
    </xdr:from>
    <xdr:ext cx="405111" cy="259045"/>
    <xdr:sp macro="" textlink="">
      <xdr:nvSpPr>
        <xdr:cNvPr id="362" name="n_2mainValue【認定こども園・幼稚園・保育所】&#10;有形固定資産減価償却率"/>
        <xdr:cNvSpPr txBox="1"/>
      </xdr:nvSpPr>
      <xdr:spPr>
        <a:xfrm>
          <a:off x="14389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34290</xdr:rowOff>
    </xdr:from>
    <xdr:to>
      <xdr:col>112</xdr:col>
      <xdr:colOff>38100</xdr:colOff>
      <xdr:row>40</xdr:row>
      <xdr:rowOff>135890</xdr:rowOff>
    </xdr:to>
    <xdr:sp macro="" textlink="">
      <xdr:nvSpPr>
        <xdr:cNvPr id="400" name="楕円 399"/>
        <xdr:cNvSpPr/>
      </xdr:nvSpPr>
      <xdr:spPr>
        <a:xfrm>
          <a:off x="21272500" y="68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153670</xdr:rowOff>
    </xdr:from>
    <xdr:to>
      <xdr:col>107</xdr:col>
      <xdr:colOff>101600</xdr:colOff>
      <xdr:row>40</xdr:row>
      <xdr:rowOff>83820</xdr:rowOff>
    </xdr:to>
    <xdr:sp macro="" textlink="">
      <xdr:nvSpPr>
        <xdr:cNvPr id="401" name="楕円 400"/>
        <xdr:cNvSpPr/>
      </xdr:nvSpPr>
      <xdr:spPr>
        <a:xfrm>
          <a:off x="2038350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33020</xdr:rowOff>
    </xdr:from>
    <xdr:to>
      <xdr:col>111</xdr:col>
      <xdr:colOff>177800</xdr:colOff>
      <xdr:row>40</xdr:row>
      <xdr:rowOff>85090</xdr:rowOff>
    </xdr:to>
    <xdr:cxnSp macro="">
      <xdr:nvCxnSpPr>
        <xdr:cNvPr id="402" name="直線コネクタ 401"/>
        <xdr:cNvCxnSpPr/>
      </xdr:nvCxnSpPr>
      <xdr:spPr>
        <a:xfrm>
          <a:off x="20434300" y="689102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3"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4"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127017</xdr:rowOff>
    </xdr:from>
    <xdr:ext cx="469744" cy="259045"/>
    <xdr:sp macro="" textlink="">
      <xdr:nvSpPr>
        <xdr:cNvPr id="405" name="n_1mainValue【認定こども園・幼稚園・保育所】&#10;一人当たり面積"/>
        <xdr:cNvSpPr txBox="1"/>
      </xdr:nvSpPr>
      <xdr:spPr>
        <a:xfrm>
          <a:off x="21075727"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74947</xdr:rowOff>
    </xdr:from>
    <xdr:ext cx="469744" cy="259045"/>
    <xdr:sp macro="" textlink="">
      <xdr:nvSpPr>
        <xdr:cNvPr id="406" name="n_2mainValue【認定こども園・幼稚園・保育所】&#10;一人当たり面積"/>
        <xdr:cNvSpPr txBox="1"/>
      </xdr:nvSpPr>
      <xdr:spPr>
        <a:xfrm>
          <a:off x="20199427" y="693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445" name="楕円 444"/>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46" name="楕円 445"/>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61</xdr:row>
      <xdr:rowOff>22860</xdr:rowOff>
    </xdr:to>
    <xdr:cxnSp macro="">
      <xdr:nvCxnSpPr>
        <xdr:cNvPr id="447" name="直線コネクタ 446"/>
        <xdr:cNvCxnSpPr/>
      </xdr:nvCxnSpPr>
      <xdr:spPr>
        <a:xfrm>
          <a:off x="14592300" y="103898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8"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49"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450" name="n_1mainValue【学校施設】&#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51" name="n_2main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135128</xdr:rowOff>
    </xdr:from>
    <xdr:to>
      <xdr:col>112</xdr:col>
      <xdr:colOff>38100</xdr:colOff>
      <xdr:row>61</xdr:row>
      <xdr:rowOff>65278</xdr:rowOff>
    </xdr:to>
    <xdr:sp macro="" textlink="">
      <xdr:nvSpPr>
        <xdr:cNvPr id="489" name="楕円 488"/>
        <xdr:cNvSpPr/>
      </xdr:nvSpPr>
      <xdr:spPr>
        <a:xfrm>
          <a:off x="21272500" y="104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75768</xdr:rowOff>
    </xdr:from>
    <xdr:to>
      <xdr:col>107</xdr:col>
      <xdr:colOff>101600</xdr:colOff>
      <xdr:row>61</xdr:row>
      <xdr:rowOff>5918</xdr:rowOff>
    </xdr:to>
    <xdr:sp macro="" textlink="">
      <xdr:nvSpPr>
        <xdr:cNvPr id="490" name="楕円 489"/>
        <xdr:cNvSpPr/>
      </xdr:nvSpPr>
      <xdr:spPr>
        <a:xfrm>
          <a:off x="20383500" y="1036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126568</xdr:rowOff>
    </xdr:from>
    <xdr:to>
      <xdr:col>111</xdr:col>
      <xdr:colOff>177800</xdr:colOff>
      <xdr:row>61</xdr:row>
      <xdr:rowOff>14478</xdr:rowOff>
    </xdr:to>
    <xdr:cxnSp macro="">
      <xdr:nvCxnSpPr>
        <xdr:cNvPr id="491" name="直線コネクタ 490"/>
        <xdr:cNvCxnSpPr/>
      </xdr:nvCxnSpPr>
      <xdr:spPr>
        <a:xfrm>
          <a:off x="20434300" y="10413568"/>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2"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493" name="n_2aveValue【学校施設】&#10;一人当たり面積"/>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81805</xdr:rowOff>
    </xdr:from>
    <xdr:ext cx="469744" cy="259045"/>
    <xdr:sp macro="" textlink="">
      <xdr:nvSpPr>
        <xdr:cNvPr id="494" name="n_1mainValue【学校施設】&#10;一人当たり面積"/>
        <xdr:cNvSpPr txBox="1"/>
      </xdr:nvSpPr>
      <xdr:spPr>
        <a:xfrm>
          <a:off x="21075727" y="10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22445</xdr:rowOff>
    </xdr:from>
    <xdr:ext cx="469744" cy="259045"/>
    <xdr:sp macro="" textlink="">
      <xdr:nvSpPr>
        <xdr:cNvPr id="495" name="n_2mainValue【学校施設】&#10;一人当たり面積"/>
        <xdr:cNvSpPr txBox="1"/>
      </xdr:nvSpPr>
      <xdr:spPr>
        <a:xfrm>
          <a:off x="20199427" y="1013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7" name="直線コネクタ 53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9" name="直線コネクタ 53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2"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3" name="フローチャート: 判断 54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4" name="フローチャート: 判断 54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5" name="フローチャート: 判断 54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46627</xdr:rowOff>
    </xdr:from>
    <xdr:to>
      <xdr:col>81</xdr:col>
      <xdr:colOff>101600</xdr:colOff>
      <xdr:row>103</xdr:row>
      <xdr:rowOff>148227</xdr:rowOff>
    </xdr:to>
    <xdr:sp macro="" textlink="">
      <xdr:nvSpPr>
        <xdr:cNvPr id="551" name="楕円 550"/>
        <xdr:cNvSpPr/>
      </xdr:nvSpPr>
      <xdr:spPr>
        <a:xfrm>
          <a:off x="15430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121738</xdr:rowOff>
    </xdr:from>
    <xdr:to>
      <xdr:col>76</xdr:col>
      <xdr:colOff>165100</xdr:colOff>
      <xdr:row>103</xdr:row>
      <xdr:rowOff>51888</xdr:rowOff>
    </xdr:to>
    <xdr:sp macro="" textlink="">
      <xdr:nvSpPr>
        <xdr:cNvPr id="552" name="楕円 551"/>
        <xdr:cNvSpPr/>
      </xdr:nvSpPr>
      <xdr:spPr>
        <a:xfrm>
          <a:off x="14541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xdr:rowOff>
    </xdr:from>
    <xdr:to>
      <xdr:col>81</xdr:col>
      <xdr:colOff>50800</xdr:colOff>
      <xdr:row>103</xdr:row>
      <xdr:rowOff>97427</xdr:rowOff>
    </xdr:to>
    <xdr:cxnSp macro="">
      <xdr:nvCxnSpPr>
        <xdr:cNvPr id="553" name="直線コネクタ 552"/>
        <xdr:cNvCxnSpPr/>
      </xdr:nvCxnSpPr>
      <xdr:spPr>
        <a:xfrm>
          <a:off x="14592300" y="17660438"/>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554"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55"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139354</xdr:rowOff>
    </xdr:from>
    <xdr:ext cx="405111" cy="259045"/>
    <xdr:sp macro="" textlink="">
      <xdr:nvSpPr>
        <xdr:cNvPr id="556" name="n_1mainValue【公民館】&#10;有形固定資産減価償却率"/>
        <xdr:cNvSpPr txBox="1"/>
      </xdr:nvSpPr>
      <xdr:spPr>
        <a:xfrm>
          <a:off x="15266044" y="1779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68415</xdr:rowOff>
    </xdr:from>
    <xdr:ext cx="405111" cy="259045"/>
    <xdr:sp macro="" textlink="">
      <xdr:nvSpPr>
        <xdr:cNvPr id="557" name="n_2mainValue【公民館】&#10;有形固定資産減価償却率"/>
        <xdr:cNvSpPr txBox="1"/>
      </xdr:nvSpPr>
      <xdr:spPr>
        <a:xfrm>
          <a:off x="143897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1" name="直線コネクタ 580"/>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2"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3" name="直線コネクタ 582"/>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4"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5" name="直線コネクタ 584"/>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6"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7" name="フローチャート: 判断 586"/>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8" name="フローチャート: 判断 587"/>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9" name="フローチャート: 判断 588"/>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85217</xdr:rowOff>
    </xdr:from>
    <xdr:to>
      <xdr:col>112</xdr:col>
      <xdr:colOff>38100</xdr:colOff>
      <xdr:row>107</xdr:row>
      <xdr:rowOff>15367</xdr:rowOff>
    </xdr:to>
    <xdr:sp macro="" textlink="">
      <xdr:nvSpPr>
        <xdr:cNvPr id="595" name="楕円 594"/>
        <xdr:cNvSpPr/>
      </xdr:nvSpPr>
      <xdr:spPr>
        <a:xfrm>
          <a:off x="21272500" y="1825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82169</xdr:rowOff>
    </xdr:from>
    <xdr:to>
      <xdr:col>107</xdr:col>
      <xdr:colOff>101600</xdr:colOff>
      <xdr:row>108</xdr:row>
      <xdr:rowOff>12319</xdr:rowOff>
    </xdr:to>
    <xdr:sp macro="" textlink="">
      <xdr:nvSpPr>
        <xdr:cNvPr id="596" name="楕円 595"/>
        <xdr:cNvSpPr/>
      </xdr:nvSpPr>
      <xdr:spPr>
        <a:xfrm>
          <a:off x="20383500" y="184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136017</xdr:rowOff>
    </xdr:from>
    <xdr:to>
      <xdr:col>111</xdr:col>
      <xdr:colOff>177800</xdr:colOff>
      <xdr:row>107</xdr:row>
      <xdr:rowOff>132969</xdr:rowOff>
    </xdr:to>
    <xdr:cxnSp macro="">
      <xdr:nvCxnSpPr>
        <xdr:cNvPr id="597" name="直線コネクタ 596"/>
        <xdr:cNvCxnSpPr/>
      </xdr:nvCxnSpPr>
      <xdr:spPr>
        <a:xfrm flipV="1">
          <a:off x="20434300" y="18309717"/>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598" name="n_1aveValue【公民館】&#10;一人当たり面積"/>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99"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31894</xdr:rowOff>
    </xdr:from>
    <xdr:ext cx="469744" cy="259045"/>
    <xdr:sp macro="" textlink="">
      <xdr:nvSpPr>
        <xdr:cNvPr id="600" name="n_1mainValue【公民館】&#10;一人当たり面積"/>
        <xdr:cNvSpPr txBox="1"/>
      </xdr:nvSpPr>
      <xdr:spPr>
        <a:xfrm>
          <a:off x="21075727" y="180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3446</xdr:rowOff>
    </xdr:from>
    <xdr:ext cx="469744" cy="259045"/>
    <xdr:sp macro="" textlink="">
      <xdr:nvSpPr>
        <xdr:cNvPr id="601" name="n_2mainValue【公民館】&#10;一人当たり面積"/>
        <xdr:cNvSpPr txBox="1"/>
      </xdr:nvSpPr>
      <xdr:spPr>
        <a:xfrm>
          <a:off x="20199427" y="1852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類似団体平均と比べ道路の老朽化が進んでいることが伺える。道路については、簡易的な補修により維持しており、今後も減価償却率が高くなることが予想される</a:t>
          </a:r>
          <a:r>
            <a:rPr kumimoji="1" lang="ja-JP" altLang="en-US" sz="1100">
              <a:solidFill>
                <a:schemeClr val="dk1"/>
              </a:solidFill>
              <a:effectLst/>
              <a:latin typeface="+mn-lt"/>
              <a:ea typeface="+mn-ea"/>
              <a:cs typeface="+mn-cs"/>
            </a:rPr>
            <a:t>。保育所については建替え事業が終了したことから、大幅に減少している。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
2,549
665.54
5,725,265
5,602,911
99,244
2,823,566
6,804,153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88" name="楕円 87"/>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40640</xdr:rowOff>
    </xdr:from>
    <xdr:to>
      <xdr:col>15</xdr:col>
      <xdr:colOff>101600</xdr:colOff>
      <xdr:row>57</xdr:row>
      <xdr:rowOff>142240</xdr:rowOff>
    </xdr:to>
    <xdr:sp macro="" textlink="">
      <xdr:nvSpPr>
        <xdr:cNvPr id="89" name="楕円 88"/>
        <xdr:cNvSpPr/>
      </xdr:nvSpPr>
      <xdr:spPr>
        <a:xfrm>
          <a:off x="2857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57</xdr:row>
      <xdr:rowOff>91440</xdr:rowOff>
    </xdr:to>
    <xdr:cxnSp macro="">
      <xdr:nvCxnSpPr>
        <xdr:cNvPr id="90" name="直線コネクタ 89"/>
        <xdr:cNvCxnSpPr/>
      </xdr:nvCxnSpPr>
      <xdr:spPr>
        <a:xfrm flipV="1">
          <a:off x="2908300" y="9525000"/>
          <a:ext cx="8890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1" name="n_1mainValue【体育館・プール】&#10;有形固定資産減価償却率"/>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158767</xdr:rowOff>
    </xdr:from>
    <xdr:ext cx="405111" cy="259045"/>
    <xdr:sp macro="" textlink="">
      <xdr:nvSpPr>
        <xdr:cNvPr id="92" name="n_2mainValue【体育館・プール】&#10;有形固定資産減価償却率"/>
        <xdr:cNvSpPr txBox="1"/>
      </xdr:nvSpPr>
      <xdr:spPr>
        <a:xfrm>
          <a:off x="2705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6"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23332</xdr:rowOff>
    </xdr:from>
    <xdr:to>
      <xdr:col>50</xdr:col>
      <xdr:colOff>165100</xdr:colOff>
      <xdr:row>64</xdr:row>
      <xdr:rowOff>124932</xdr:rowOff>
    </xdr:to>
    <xdr:sp macro="" textlink="">
      <xdr:nvSpPr>
        <xdr:cNvPr id="134" name="楕円 133"/>
        <xdr:cNvSpPr/>
      </xdr:nvSpPr>
      <xdr:spPr>
        <a:xfrm>
          <a:off x="9588500" y="109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161798</xdr:rowOff>
    </xdr:from>
    <xdr:to>
      <xdr:col>46</xdr:col>
      <xdr:colOff>38100</xdr:colOff>
      <xdr:row>64</xdr:row>
      <xdr:rowOff>91948</xdr:rowOff>
    </xdr:to>
    <xdr:sp macro="" textlink="">
      <xdr:nvSpPr>
        <xdr:cNvPr id="135" name="楕円 134"/>
        <xdr:cNvSpPr/>
      </xdr:nvSpPr>
      <xdr:spPr>
        <a:xfrm>
          <a:off x="8699500" y="1096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41148</xdr:rowOff>
    </xdr:from>
    <xdr:to>
      <xdr:col>50</xdr:col>
      <xdr:colOff>114300</xdr:colOff>
      <xdr:row>64</xdr:row>
      <xdr:rowOff>74132</xdr:rowOff>
    </xdr:to>
    <xdr:cxnSp macro="">
      <xdr:nvCxnSpPr>
        <xdr:cNvPr id="136" name="直線コネクタ 135"/>
        <xdr:cNvCxnSpPr/>
      </xdr:nvCxnSpPr>
      <xdr:spPr>
        <a:xfrm>
          <a:off x="8750300" y="11013948"/>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116059</xdr:rowOff>
    </xdr:from>
    <xdr:ext cx="469744" cy="259045"/>
    <xdr:sp macro="" textlink="">
      <xdr:nvSpPr>
        <xdr:cNvPr id="137" name="n_1mainValue【体育館・プール】&#10;一人当たり面積"/>
        <xdr:cNvSpPr txBox="1"/>
      </xdr:nvSpPr>
      <xdr:spPr>
        <a:xfrm>
          <a:off x="9391727" y="1108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83075</xdr:rowOff>
    </xdr:from>
    <xdr:ext cx="469744" cy="259045"/>
    <xdr:sp macro="" textlink="">
      <xdr:nvSpPr>
        <xdr:cNvPr id="138" name="n_2mainValue【体育館・プール】&#10;一人当たり面積"/>
        <xdr:cNvSpPr txBox="1"/>
      </xdr:nvSpPr>
      <xdr:spPr>
        <a:xfrm>
          <a:off x="8515427" y="1105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9" name="直線コネクタ 1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0" name="テキスト ボックス 14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1" name="直線コネクタ 1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2" name="テキスト ボックス 1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3" name="直線コネクタ 1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4" name="テキスト ボックス 1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5" name="直線コネクタ 1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6" name="テキスト ボックス 1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7" name="直線コネクタ 1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8" name="テキスト ボックス 1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9" name="直線コネクタ 1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0" name="テキスト ボックス 15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1" name="直線コネクタ 1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2" name="テキスト ボックス 1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64" name="直線コネクタ 16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6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6" name="直線コネクタ 16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8" name="直線コネクタ 16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9"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0" name="フローチャート: 判断 16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1" name="フローチャート: 判断 17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172" name="n_1aveValue【福祉施設】&#10;有形固定資産減価償却率"/>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3" name="フローチャート: 判断 172"/>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74"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165281</xdr:rowOff>
    </xdr:from>
    <xdr:to>
      <xdr:col>20</xdr:col>
      <xdr:colOff>38100</xdr:colOff>
      <xdr:row>83</xdr:row>
      <xdr:rowOff>95431</xdr:rowOff>
    </xdr:to>
    <xdr:sp macro="" textlink="">
      <xdr:nvSpPr>
        <xdr:cNvPr id="180" name="楕円 179"/>
        <xdr:cNvSpPr/>
      </xdr:nvSpPr>
      <xdr:spPr>
        <a:xfrm>
          <a:off x="3746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181" name="楕円 180"/>
        <xdr:cNvSpPr/>
      </xdr:nvSpPr>
      <xdr:spPr>
        <a:xfrm>
          <a:off x="2857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44631</xdr:rowOff>
    </xdr:from>
    <xdr:to>
      <xdr:col>19</xdr:col>
      <xdr:colOff>177800</xdr:colOff>
      <xdr:row>83</xdr:row>
      <xdr:rowOff>57694</xdr:rowOff>
    </xdr:to>
    <xdr:cxnSp macro="">
      <xdr:nvCxnSpPr>
        <xdr:cNvPr id="182" name="直線コネクタ 181"/>
        <xdr:cNvCxnSpPr/>
      </xdr:nvCxnSpPr>
      <xdr:spPr>
        <a:xfrm flipV="1">
          <a:off x="2908300" y="1427498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86558</xdr:rowOff>
    </xdr:from>
    <xdr:ext cx="405111" cy="259045"/>
    <xdr:sp macro="" textlink="">
      <xdr:nvSpPr>
        <xdr:cNvPr id="183" name="n_1mainValue【福祉施設】&#10;有形固定資産減価償却率"/>
        <xdr:cNvSpPr txBox="1"/>
      </xdr:nvSpPr>
      <xdr:spPr>
        <a:xfrm>
          <a:off x="35820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184" name="n_2mainValue【福祉施設】&#10;有形固定資産減価償却率"/>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5" name="正方形/長方形 1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6" name="正方形/長方形 1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7" name="正方形/長方形 1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8" name="正方形/長方形 1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9" name="正方形/長方形 1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0" name="正方形/長方形 1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1" name="正方形/長方形 1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2" name="正方形/長方形 1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3" name="テキスト ボックス 1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4" name="直線コネクタ 1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5" name="直線コネクタ 1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6" name="テキスト ボックス 1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7" name="直線コネクタ 1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8" name="テキスト ボックス 1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9" name="直線コネクタ 1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0" name="テキスト ボックス 1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1" name="直線コネクタ 2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2" name="テキスト ボックス 2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3" name="直線コネクタ 2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4" name="テキスト ボックス 2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08" name="直線コネクタ 207"/>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9"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0" name="直線コネクタ 209"/>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11"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12" name="直線コネクタ 211"/>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13"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4" name="フローチャート: 判断 213"/>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15" name="フローチャート: 判断 214"/>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16" name="n_1aveValue【福祉施設】&#10;一人当たり面積"/>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7" name="フローチャート: 判断 216"/>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29354</xdr:rowOff>
    </xdr:from>
    <xdr:ext cx="469744" cy="259045"/>
    <xdr:sp macro="" textlink="">
      <xdr:nvSpPr>
        <xdr:cNvPr id="218" name="n_2aveValue【福祉施設】&#10;一人当たり面積"/>
        <xdr:cNvSpPr txBox="1"/>
      </xdr:nvSpPr>
      <xdr:spPr>
        <a:xfrm>
          <a:off x="8515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66167</xdr:rowOff>
    </xdr:from>
    <xdr:to>
      <xdr:col>50</xdr:col>
      <xdr:colOff>165100</xdr:colOff>
      <xdr:row>84</xdr:row>
      <xdr:rowOff>167767</xdr:rowOff>
    </xdr:to>
    <xdr:sp macro="" textlink="">
      <xdr:nvSpPr>
        <xdr:cNvPr id="224" name="楕円 223"/>
        <xdr:cNvSpPr/>
      </xdr:nvSpPr>
      <xdr:spPr>
        <a:xfrm>
          <a:off x="9588500" y="144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145796</xdr:rowOff>
    </xdr:from>
    <xdr:to>
      <xdr:col>46</xdr:col>
      <xdr:colOff>38100</xdr:colOff>
      <xdr:row>84</xdr:row>
      <xdr:rowOff>75946</xdr:rowOff>
    </xdr:to>
    <xdr:sp macro="" textlink="">
      <xdr:nvSpPr>
        <xdr:cNvPr id="225" name="楕円 224"/>
        <xdr:cNvSpPr/>
      </xdr:nvSpPr>
      <xdr:spPr>
        <a:xfrm>
          <a:off x="8699500" y="1437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25146</xdr:rowOff>
    </xdr:from>
    <xdr:to>
      <xdr:col>50</xdr:col>
      <xdr:colOff>114300</xdr:colOff>
      <xdr:row>84</xdr:row>
      <xdr:rowOff>116967</xdr:rowOff>
    </xdr:to>
    <xdr:cxnSp macro="">
      <xdr:nvCxnSpPr>
        <xdr:cNvPr id="226" name="直線コネクタ 225"/>
        <xdr:cNvCxnSpPr/>
      </xdr:nvCxnSpPr>
      <xdr:spPr>
        <a:xfrm>
          <a:off x="8750300" y="14426946"/>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12844</xdr:rowOff>
    </xdr:from>
    <xdr:ext cx="469744" cy="259045"/>
    <xdr:sp macro="" textlink="">
      <xdr:nvSpPr>
        <xdr:cNvPr id="227" name="n_1mainValue【福祉施設】&#10;一人当たり面積"/>
        <xdr:cNvSpPr txBox="1"/>
      </xdr:nvSpPr>
      <xdr:spPr>
        <a:xfrm>
          <a:off x="9391727" y="1424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92473</xdr:rowOff>
    </xdr:from>
    <xdr:ext cx="469744" cy="259045"/>
    <xdr:sp macro="" textlink="">
      <xdr:nvSpPr>
        <xdr:cNvPr id="228" name="n_2mainValue【福祉施設】&#10;一人当たり面積"/>
        <xdr:cNvSpPr txBox="1"/>
      </xdr:nvSpPr>
      <xdr:spPr>
        <a:xfrm>
          <a:off x="8515427" y="1415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7" name="正方形/長方形 2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4" name="正方形/長方形 2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5" name="正方形/長方形 2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6" name="正方形/長方形 2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7" name="正方形/長方形 2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8" name="正方形/長方形 2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9" name="正方形/長方形 2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0" name="正方形/長方形 2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1" name="正方形/長方形 2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2" name="正方形/長方形 2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3" name="テキスト ボックス 2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4" name="直線コネクタ 2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5" name="テキスト ボックス 2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6" name="直線コネクタ 2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7" name="テキスト ボックス 2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8" name="直線コネクタ 2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9" name="テキスト ボックス 2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0" name="直線コネクタ 2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1" name="テキスト ボックス 2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2" name="直線コネクタ 2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3" name="テキスト ボックス 2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4" name="直線コネクタ 2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5" name="テキスト ボックス 2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69" name="直線コネクタ 268"/>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70"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71" name="直線コネクタ 270"/>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2"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3" name="直線コネクタ 27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74"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75" name="フローチャート: 判断 274"/>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76" name="フローチャート: 判断 275"/>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77"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78" name="フローチャート: 判断 277"/>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79"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0" name="テキスト ボックス 2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1" name="テキスト ボックス 2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2" name="テキスト ボックス 2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3" name="テキスト ボックス 2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4" name="テキスト ボックス 2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33020</xdr:rowOff>
    </xdr:from>
    <xdr:to>
      <xdr:col>81</xdr:col>
      <xdr:colOff>101600</xdr:colOff>
      <xdr:row>39</xdr:row>
      <xdr:rowOff>134620</xdr:rowOff>
    </xdr:to>
    <xdr:sp macro="" textlink="">
      <xdr:nvSpPr>
        <xdr:cNvPr id="285" name="楕円 284"/>
        <xdr:cNvSpPr/>
      </xdr:nvSpPr>
      <xdr:spPr>
        <a:xfrm>
          <a:off x="15430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125747</xdr:rowOff>
    </xdr:from>
    <xdr:ext cx="405111" cy="259045"/>
    <xdr:sp macro="" textlink="">
      <xdr:nvSpPr>
        <xdr:cNvPr id="286" name="n_1mainValue【一般廃棄物処理施設】&#10;有形固定資産減価償却率"/>
        <xdr:cNvSpPr txBox="1"/>
      </xdr:nvSpPr>
      <xdr:spPr>
        <a:xfrm>
          <a:off x="152660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7" name="直線コネクタ 2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8" name="テキスト ボックス 29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9" name="直線コネクタ 2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00" name="テキスト ボックス 29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1" name="直線コネクタ 3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2" name="テキスト ボックス 30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3" name="直線コネクタ 3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4" name="テキスト ボックス 30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5" name="直線コネクタ 3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6" name="テキスト ボックス 30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7" name="直線コネクタ 3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8" name="テキスト ボックス 30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10" name="直線コネクタ 309"/>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11"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12" name="直線コネクタ 311"/>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13"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14" name="直線コネクタ 313"/>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15"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16" name="フローチャート: 判断 315"/>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17" name="フローチャート: 判断 316"/>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18"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19" name="フローチャート: 判断 318"/>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320"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1" name="テキスト ボックス 3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2" name="テキスト ボックス 3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3" name="テキスト ボックス 3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4" name="テキスト ボックス 3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5" name="テキスト ボックス 3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68941</xdr:rowOff>
    </xdr:from>
    <xdr:to>
      <xdr:col>112</xdr:col>
      <xdr:colOff>38100</xdr:colOff>
      <xdr:row>40</xdr:row>
      <xdr:rowOff>170541</xdr:rowOff>
    </xdr:to>
    <xdr:sp macro="" textlink="">
      <xdr:nvSpPr>
        <xdr:cNvPr id="326" name="楕円 325"/>
        <xdr:cNvSpPr/>
      </xdr:nvSpPr>
      <xdr:spPr>
        <a:xfrm>
          <a:off x="21272500" y="69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161668</xdr:rowOff>
    </xdr:from>
    <xdr:ext cx="599010" cy="259045"/>
    <xdr:sp macro="" textlink="">
      <xdr:nvSpPr>
        <xdr:cNvPr id="327" name="n_1mainValue【一般廃棄物処理施設】&#10;一人当たり有形固定資産（償却資産）額"/>
        <xdr:cNvSpPr txBox="1"/>
      </xdr:nvSpPr>
      <xdr:spPr>
        <a:xfrm>
          <a:off x="21011095" y="701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8" name="正方形/長方形 3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9" name="正方形/長方形 3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0" name="正方形/長方形 3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1" name="正方形/長方形 3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2" name="正方形/長方形 3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3" name="正方形/長方形 3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4" name="正方形/長方形 3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正方形/長方形 3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6" name="テキスト ボックス 3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7" name="直線コネクタ 3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38" name="直線コネクタ 3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39" name="テキスト ボックス 33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0" name="直線コネクタ 3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1" name="テキスト ボックス 3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42" name="直線コネクタ 3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43" name="テキスト ボックス 3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44" name="直線コネクタ 3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45" name="テキスト ボックス 3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46" name="直線コネクタ 3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47" name="テキスト ボックス 3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48" name="直線コネクタ 3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49" name="テキスト ボックス 34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0" name="直線コネクタ 3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1" name="テキスト ボックス 3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53" name="直線コネクタ 352"/>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54"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55" name="直線コネクタ 354"/>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5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57" name="直線コネクタ 35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58"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59" name="フローチャート: 判断 358"/>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60" name="フローチャート: 判断 359"/>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361"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62" name="フローチャート: 判断 361"/>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136633</xdr:rowOff>
    </xdr:from>
    <xdr:ext cx="405111" cy="259045"/>
    <xdr:sp macro="" textlink="">
      <xdr:nvSpPr>
        <xdr:cNvPr id="363" name="n_2aveValue【保健センター・保健所】&#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4" name="テキスト ボックス 3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5" name="テキスト ボックス 3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6" name="テキスト ボックス 3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7" name="テキスト ボックス 3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8" name="テキスト ボックス 3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107587</xdr:rowOff>
    </xdr:from>
    <xdr:to>
      <xdr:col>81</xdr:col>
      <xdr:colOff>101600</xdr:colOff>
      <xdr:row>57</xdr:row>
      <xdr:rowOff>37737</xdr:rowOff>
    </xdr:to>
    <xdr:sp macro="" textlink="">
      <xdr:nvSpPr>
        <xdr:cNvPr id="369" name="楕円 368"/>
        <xdr:cNvSpPr/>
      </xdr:nvSpPr>
      <xdr:spPr>
        <a:xfrm>
          <a:off x="15430500" y="97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65133</xdr:rowOff>
    </xdr:from>
    <xdr:to>
      <xdr:col>76</xdr:col>
      <xdr:colOff>165100</xdr:colOff>
      <xdr:row>57</xdr:row>
      <xdr:rowOff>166733</xdr:rowOff>
    </xdr:to>
    <xdr:sp macro="" textlink="">
      <xdr:nvSpPr>
        <xdr:cNvPr id="370" name="楕円 369"/>
        <xdr:cNvSpPr/>
      </xdr:nvSpPr>
      <xdr:spPr>
        <a:xfrm>
          <a:off x="14541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158387</xdr:rowOff>
    </xdr:from>
    <xdr:to>
      <xdr:col>81</xdr:col>
      <xdr:colOff>50800</xdr:colOff>
      <xdr:row>57</xdr:row>
      <xdr:rowOff>115933</xdr:rowOff>
    </xdr:to>
    <xdr:cxnSp macro="">
      <xdr:nvCxnSpPr>
        <xdr:cNvPr id="371" name="直線コネクタ 370"/>
        <xdr:cNvCxnSpPr/>
      </xdr:nvCxnSpPr>
      <xdr:spPr>
        <a:xfrm flipV="1">
          <a:off x="14592300" y="9759587"/>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54264</xdr:rowOff>
    </xdr:from>
    <xdr:ext cx="405111" cy="259045"/>
    <xdr:sp macro="" textlink="">
      <xdr:nvSpPr>
        <xdr:cNvPr id="372" name="n_1mainValue【保健センター・保健所】&#10;有形固定資産減価償却率"/>
        <xdr:cNvSpPr txBox="1"/>
      </xdr:nvSpPr>
      <xdr:spPr>
        <a:xfrm>
          <a:off x="15266044" y="948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11810</xdr:rowOff>
    </xdr:from>
    <xdr:ext cx="405111" cy="259045"/>
    <xdr:sp macro="" textlink="">
      <xdr:nvSpPr>
        <xdr:cNvPr id="373" name="n_2mainValue【保健センター・保健所】&#10;有形固定資産減価償却率"/>
        <xdr:cNvSpPr txBox="1"/>
      </xdr:nvSpPr>
      <xdr:spPr>
        <a:xfrm>
          <a:off x="14389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4" name="直線コネクタ 3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5" name="テキスト ボックス 3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6" name="直線コネクタ 3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7" name="テキスト ボックス 3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8" name="直線コネクタ 3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9" name="テキスト ボックス 3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0" name="直線コネクタ 3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1" name="テキスト ボックス 3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2" name="直線コネクタ 3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3" name="テキスト ボックス 3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97" name="直線コネクタ 396"/>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98"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99" name="直線コネクタ 398"/>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00"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01" name="直線コネクタ 400"/>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02"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03" name="フローチャート: 判断 402"/>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04" name="フローチャート: 判断 403"/>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405"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06" name="フローチャート: 判断 405"/>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3065</xdr:rowOff>
    </xdr:from>
    <xdr:ext cx="469744" cy="259045"/>
    <xdr:sp macro="" textlink="">
      <xdr:nvSpPr>
        <xdr:cNvPr id="407" name="n_2aveValue【保健センター・保健所】&#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8" name="テキスト ボックス 4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9" name="テキスト ボックス 4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0" name="テキスト ボックス 4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1" name="テキスト ボックス 4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2" name="テキスト ボックス 4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135890</xdr:rowOff>
    </xdr:from>
    <xdr:to>
      <xdr:col>112</xdr:col>
      <xdr:colOff>38100</xdr:colOff>
      <xdr:row>60</xdr:row>
      <xdr:rowOff>66040</xdr:rowOff>
    </xdr:to>
    <xdr:sp macro="" textlink="">
      <xdr:nvSpPr>
        <xdr:cNvPr id="413" name="楕円 412"/>
        <xdr:cNvSpPr/>
      </xdr:nvSpPr>
      <xdr:spPr>
        <a:xfrm>
          <a:off x="21272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150368</xdr:rowOff>
    </xdr:from>
    <xdr:to>
      <xdr:col>107</xdr:col>
      <xdr:colOff>101600</xdr:colOff>
      <xdr:row>60</xdr:row>
      <xdr:rowOff>80518</xdr:rowOff>
    </xdr:to>
    <xdr:sp macro="" textlink="">
      <xdr:nvSpPr>
        <xdr:cNvPr id="414" name="楕円 413"/>
        <xdr:cNvSpPr/>
      </xdr:nvSpPr>
      <xdr:spPr>
        <a:xfrm>
          <a:off x="20383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xdr:rowOff>
    </xdr:from>
    <xdr:to>
      <xdr:col>111</xdr:col>
      <xdr:colOff>177800</xdr:colOff>
      <xdr:row>60</xdr:row>
      <xdr:rowOff>29718</xdr:rowOff>
    </xdr:to>
    <xdr:cxnSp macro="">
      <xdr:nvCxnSpPr>
        <xdr:cNvPr id="415" name="直線コネクタ 414"/>
        <xdr:cNvCxnSpPr/>
      </xdr:nvCxnSpPr>
      <xdr:spPr>
        <a:xfrm flipV="1">
          <a:off x="20434300" y="103022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82567</xdr:rowOff>
    </xdr:from>
    <xdr:ext cx="469744" cy="259045"/>
    <xdr:sp macro="" textlink="">
      <xdr:nvSpPr>
        <xdr:cNvPr id="416" name="n_1mainValue【保健センター・保健所】&#10;一人当たり面積"/>
        <xdr:cNvSpPr txBox="1"/>
      </xdr:nvSpPr>
      <xdr:spPr>
        <a:xfrm>
          <a:off x="21075727" y="100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97045</xdr:rowOff>
    </xdr:from>
    <xdr:ext cx="469744" cy="259045"/>
    <xdr:sp macro="" textlink="">
      <xdr:nvSpPr>
        <xdr:cNvPr id="417" name="n_2mainValue【保健センター・保健所】&#10;一人当たり面積"/>
        <xdr:cNvSpPr txBox="1"/>
      </xdr:nvSpPr>
      <xdr:spPr>
        <a:xfrm>
          <a:off x="20199427" y="100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6" name="テキスト ボックス 4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7" name="直線コネクタ 4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8" name="直線コネクタ 4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9" name="テキスト ボックス 42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0" name="直線コネクタ 4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1" name="テキスト ボックス 4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2" name="直線コネクタ 4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3" name="テキスト ボックス 4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4" name="直線コネクタ 4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5" name="テキスト ボックス 4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6" name="直線コネクタ 4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7" name="テキスト ボックス 4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8" name="直線コネクタ 4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9" name="テキスト ボックス 43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0" name="直線コネクタ 4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1" name="テキスト ボックス 4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43" name="直線コネクタ 442"/>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44"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45" name="直線コネクタ 444"/>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4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47" name="直線コネクタ 44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448"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49" name="フローチャート: 判断 448"/>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50" name="フローチャート: 判断 449"/>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451"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52" name="フローチャート: 判断 451"/>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453"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4" name="テキスト ボックス 4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158750</xdr:rowOff>
    </xdr:from>
    <xdr:to>
      <xdr:col>81</xdr:col>
      <xdr:colOff>101600</xdr:colOff>
      <xdr:row>79</xdr:row>
      <xdr:rowOff>88900</xdr:rowOff>
    </xdr:to>
    <xdr:sp macro="" textlink="">
      <xdr:nvSpPr>
        <xdr:cNvPr id="459" name="楕円 458"/>
        <xdr:cNvSpPr/>
      </xdr:nvSpPr>
      <xdr:spPr>
        <a:xfrm>
          <a:off x="1543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460" name="楕円 459"/>
        <xdr:cNvSpPr/>
      </xdr:nvSpPr>
      <xdr:spPr>
        <a:xfrm>
          <a:off x="145415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38100</xdr:rowOff>
    </xdr:from>
    <xdr:to>
      <xdr:col>81</xdr:col>
      <xdr:colOff>50800</xdr:colOff>
      <xdr:row>79</xdr:row>
      <xdr:rowOff>85452</xdr:rowOff>
    </xdr:to>
    <xdr:cxnSp macro="">
      <xdr:nvCxnSpPr>
        <xdr:cNvPr id="461" name="直線コネクタ 460"/>
        <xdr:cNvCxnSpPr/>
      </xdr:nvCxnSpPr>
      <xdr:spPr>
        <a:xfrm flipV="1">
          <a:off x="14592300" y="13582650"/>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105427</xdr:rowOff>
    </xdr:from>
    <xdr:ext cx="405111" cy="259045"/>
    <xdr:sp macro="" textlink="">
      <xdr:nvSpPr>
        <xdr:cNvPr id="462" name="n_1mainValue【消防施設】&#10;有形固定資産減価償却率"/>
        <xdr:cNvSpPr txBox="1"/>
      </xdr:nvSpPr>
      <xdr:spPr>
        <a:xfrm>
          <a:off x="15266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152779</xdr:rowOff>
    </xdr:from>
    <xdr:ext cx="405111" cy="259045"/>
    <xdr:sp macro="" textlink="">
      <xdr:nvSpPr>
        <xdr:cNvPr id="463" name="n_2mainValue【消防施設】&#10;有形固定資産減価償却率"/>
        <xdr:cNvSpPr txBox="1"/>
      </xdr:nvSpPr>
      <xdr:spPr>
        <a:xfrm>
          <a:off x="14389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4" name="正方形/長方形 4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5" name="正方形/長方形 4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6" name="正方形/長方形 4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7" name="正方形/長方形 4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8" name="正方形/長方形 4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9" name="正方形/長方形 4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0" name="正方形/長方形 4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1" name="正方形/長方形 4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2" name="テキスト ボックス 4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3" name="直線コネクタ 4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4" name="直線コネクタ 47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5" name="テキスト ボックス 47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6" name="直線コネクタ 47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7" name="テキスト ボックス 47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8" name="直線コネクタ 47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9" name="テキスト ボックス 47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0" name="直線コネクタ 47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1" name="テキスト ボックス 48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2" name="直線コネクタ 48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3" name="テキスト ボックス 48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4" name="直線コネクタ 4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5" name="テキスト ボックス 4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87" name="直線コネクタ 486"/>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88"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89" name="直線コネクタ 488"/>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90"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91" name="直線コネクタ 490"/>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92"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93" name="フローチャート: 判断 492"/>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94" name="フローチャート: 判断 493"/>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95"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96" name="フローチャート: 判断 495"/>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97"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8" name="テキスト ボックス 4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9" name="テキスト ボックス 4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0" name="テキスト ボックス 4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1" name="テキスト ボックス 5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2" name="テキスト ボックス 5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15494</xdr:rowOff>
    </xdr:from>
    <xdr:to>
      <xdr:col>112</xdr:col>
      <xdr:colOff>38100</xdr:colOff>
      <xdr:row>86</xdr:row>
      <xdr:rowOff>117094</xdr:rowOff>
    </xdr:to>
    <xdr:sp macro="" textlink="">
      <xdr:nvSpPr>
        <xdr:cNvPr id="503" name="楕円 502"/>
        <xdr:cNvSpPr/>
      </xdr:nvSpPr>
      <xdr:spPr>
        <a:xfrm>
          <a:off x="21272500" y="147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16638</xdr:rowOff>
    </xdr:from>
    <xdr:to>
      <xdr:col>107</xdr:col>
      <xdr:colOff>101600</xdr:colOff>
      <xdr:row>86</xdr:row>
      <xdr:rowOff>118238</xdr:rowOff>
    </xdr:to>
    <xdr:sp macro="" textlink="">
      <xdr:nvSpPr>
        <xdr:cNvPr id="504" name="楕円 503"/>
        <xdr:cNvSpPr/>
      </xdr:nvSpPr>
      <xdr:spPr>
        <a:xfrm>
          <a:off x="20383500" y="147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66294</xdr:rowOff>
    </xdr:from>
    <xdr:to>
      <xdr:col>111</xdr:col>
      <xdr:colOff>177800</xdr:colOff>
      <xdr:row>86</xdr:row>
      <xdr:rowOff>67438</xdr:rowOff>
    </xdr:to>
    <xdr:cxnSp macro="">
      <xdr:nvCxnSpPr>
        <xdr:cNvPr id="505" name="直線コネクタ 504"/>
        <xdr:cNvCxnSpPr/>
      </xdr:nvCxnSpPr>
      <xdr:spPr>
        <a:xfrm flipV="1">
          <a:off x="20434300" y="1481099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108221</xdr:rowOff>
    </xdr:from>
    <xdr:ext cx="469744" cy="259045"/>
    <xdr:sp macro="" textlink="">
      <xdr:nvSpPr>
        <xdr:cNvPr id="506" name="n_1mainValue【消防施設】&#10;一人当たり面積"/>
        <xdr:cNvSpPr txBox="1"/>
      </xdr:nvSpPr>
      <xdr:spPr>
        <a:xfrm>
          <a:off x="21075727"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109365</xdr:rowOff>
    </xdr:from>
    <xdr:ext cx="469744" cy="259045"/>
    <xdr:sp macro="" textlink="">
      <xdr:nvSpPr>
        <xdr:cNvPr id="507" name="n_2mainValue【消防施設】&#10;一人当たり面積"/>
        <xdr:cNvSpPr txBox="1"/>
      </xdr:nvSpPr>
      <xdr:spPr>
        <a:xfrm>
          <a:off x="20199427" y="1485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8" name="直線コネクタ 5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9" name="テキスト ボックス 5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0" name="直線コネクタ 5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1" name="テキスト ボックス 5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2" name="直線コネクタ 5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3" name="テキスト ボックス 5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4" name="直線コネクタ 5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5" name="テキスト ボックス 5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6" name="直線コネクタ 5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7" name="テキスト ボックス 5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8" name="直線コネクタ 5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9" name="テキスト ボックス 5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0" name="直線コネクタ 5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1" name="テキスト ボックス 5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33" name="直線コネクタ 532"/>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34"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35" name="直線コネクタ 534"/>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7" name="直線コネクタ 53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538"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39" name="フローチャート: 判断 538"/>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40" name="フローチャート: 判断 539"/>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41"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42" name="フローチャート: 判断 541"/>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43"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167458</xdr:rowOff>
    </xdr:from>
    <xdr:to>
      <xdr:col>81</xdr:col>
      <xdr:colOff>101600</xdr:colOff>
      <xdr:row>101</xdr:row>
      <xdr:rowOff>97608</xdr:rowOff>
    </xdr:to>
    <xdr:sp macro="" textlink="">
      <xdr:nvSpPr>
        <xdr:cNvPr id="549" name="楕円 548"/>
        <xdr:cNvSpPr/>
      </xdr:nvSpPr>
      <xdr:spPr>
        <a:xfrm>
          <a:off x="1543050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46627</xdr:rowOff>
    </xdr:from>
    <xdr:to>
      <xdr:col>76</xdr:col>
      <xdr:colOff>165100</xdr:colOff>
      <xdr:row>101</xdr:row>
      <xdr:rowOff>148227</xdr:rowOff>
    </xdr:to>
    <xdr:sp macro="" textlink="">
      <xdr:nvSpPr>
        <xdr:cNvPr id="550" name="楕円 549"/>
        <xdr:cNvSpPr/>
      </xdr:nvSpPr>
      <xdr:spPr>
        <a:xfrm>
          <a:off x="14541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46808</xdr:rowOff>
    </xdr:from>
    <xdr:to>
      <xdr:col>81</xdr:col>
      <xdr:colOff>50800</xdr:colOff>
      <xdr:row>101</xdr:row>
      <xdr:rowOff>97427</xdr:rowOff>
    </xdr:to>
    <xdr:cxnSp macro="">
      <xdr:nvCxnSpPr>
        <xdr:cNvPr id="551" name="直線コネクタ 550"/>
        <xdr:cNvCxnSpPr/>
      </xdr:nvCxnSpPr>
      <xdr:spPr>
        <a:xfrm flipV="1">
          <a:off x="14592300" y="1736325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114135</xdr:rowOff>
    </xdr:from>
    <xdr:ext cx="405111" cy="259045"/>
    <xdr:sp macro="" textlink="">
      <xdr:nvSpPr>
        <xdr:cNvPr id="552" name="n_1mainValue【庁舎】&#10;有形固定資産減価償却率"/>
        <xdr:cNvSpPr txBox="1"/>
      </xdr:nvSpPr>
      <xdr:spPr>
        <a:xfrm>
          <a:off x="15266044" y="1708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164754</xdr:rowOff>
    </xdr:from>
    <xdr:ext cx="405111" cy="259045"/>
    <xdr:sp macro="" textlink="">
      <xdr:nvSpPr>
        <xdr:cNvPr id="553" name="n_2mainValue【庁舎】&#10;有形固定資産減価償却率"/>
        <xdr:cNvSpPr txBox="1"/>
      </xdr:nvSpPr>
      <xdr:spPr>
        <a:xfrm>
          <a:off x="14389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4" name="直線コネクタ 5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5" name="テキスト ボックス 5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6" name="直線コネクタ 5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7" name="テキスト ボックス 5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8" name="直線コネクタ 5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9" name="テキスト ボックス 5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0" name="直線コネクタ 5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1" name="テキスト ボックス 5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75" name="直線コネクタ 574"/>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76"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77" name="直線コネクタ 576"/>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78"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79" name="直線コネクタ 578"/>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80"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81" name="フローチャート: 判断 580"/>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82" name="フローチャート: 判断 581"/>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83"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84" name="フローチャート: 判断 583"/>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585" name="n_2ave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135356</xdr:rowOff>
    </xdr:from>
    <xdr:to>
      <xdr:col>112</xdr:col>
      <xdr:colOff>38100</xdr:colOff>
      <xdr:row>107</xdr:row>
      <xdr:rowOff>65506</xdr:rowOff>
    </xdr:to>
    <xdr:sp macro="" textlink="">
      <xdr:nvSpPr>
        <xdr:cNvPr id="591" name="楕円 590"/>
        <xdr:cNvSpPr/>
      </xdr:nvSpPr>
      <xdr:spPr>
        <a:xfrm>
          <a:off x="21272500" y="183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140385</xdr:rowOff>
    </xdr:from>
    <xdr:to>
      <xdr:col>107</xdr:col>
      <xdr:colOff>101600</xdr:colOff>
      <xdr:row>107</xdr:row>
      <xdr:rowOff>70535</xdr:rowOff>
    </xdr:to>
    <xdr:sp macro="" textlink="">
      <xdr:nvSpPr>
        <xdr:cNvPr id="592" name="楕円 591"/>
        <xdr:cNvSpPr/>
      </xdr:nvSpPr>
      <xdr:spPr>
        <a:xfrm>
          <a:off x="20383500" y="183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14706</xdr:rowOff>
    </xdr:from>
    <xdr:to>
      <xdr:col>111</xdr:col>
      <xdr:colOff>177800</xdr:colOff>
      <xdr:row>107</xdr:row>
      <xdr:rowOff>19735</xdr:rowOff>
    </xdr:to>
    <xdr:cxnSp macro="">
      <xdr:nvCxnSpPr>
        <xdr:cNvPr id="593" name="直線コネクタ 592"/>
        <xdr:cNvCxnSpPr/>
      </xdr:nvCxnSpPr>
      <xdr:spPr>
        <a:xfrm flipV="1">
          <a:off x="20434300" y="1835985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82033</xdr:rowOff>
    </xdr:from>
    <xdr:ext cx="469744" cy="259045"/>
    <xdr:sp macro="" textlink="">
      <xdr:nvSpPr>
        <xdr:cNvPr id="594" name="n_1mainValue【庁舎】&#10;一人当たり面積"/>
        <xdr:cNvSpPr txBox="1"/>
      </xdr:nvSpPr>
      <xdr:spPr>
        <a:xfrm>
          <a:off x="21075727" y="180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87062</xdr:rowOff>
    </xdr:from>
    <xdr:ext cx="469744" cy="259045"/>
    <xdr:sp macro="" textlink="">
      <xdr:nvSpPr>
        <xdr:cNvPr id="595" name="n_2mainValue【庁舎】&#10;一人当たり面積"/>
        <xdr:cNvSpPr txBox="1"/>
      </xdr:nvSpPr>
      <xdr:spPr>
        <a:xfrm>
          <a:off x="20199427" y="1808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類似団体平均と比べ、多くの施設が老朽化しており、</a:t>
          </a:r>
          <a:r>
            <a:rPr kumimoji="1" lang="ja-JP" altLang="en-US" sz="1100">
              <a:solidFill>
                <a:schemeClr val="dk1"/>
              </a:solidFill>
              <a:effectLst/>
              <a:latin typeface="+mn-lt"/>
              <a:ea typeface="+mn-ea"/>
              <a:cs typeface="+mn-cs"/>
            </a:rPr>
            <a:t>体育館、</a:t>
          </a:r>
          <a:r>
            <a:rPr kumimoji="1" lang="ja-JP" altLang="ja-JP" sz="1100">
              <a:solidFill>
                <a:schemeClr val="dk1"/>
              </a:solidFill>
              <a:effectLst/>
              <a:latin typeface="+mn-lt"/>
              <a:ea typeface="+mn-ea"/>
              <a:cs typeface="+mn-cs"/>
            </a:rPr>
            <a:t>消防施設、庁舎については類似団体との差が大きいことがうかがえる。</a:t>
          </a:r>
          <a:r>
            <a:rPr kumimoji="1" lang="ja-JP" altLang="en-US" sz="1100">
              <a:solidFill>
                <a:schemeClr val="dk1"/>
              </a:solidFill>
              <a:effectLst/>
              <a:latin typeface="+mn-lt"/>
              <a:ea typeface="+mn-ea"/>
              <a:cs typeface="+mn-cs"/>
            </a:rPr>
            <a:t>財政状況を踏まえ建替等の検討を進める。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
2,549
665.54
5,725,265
5,602,911
99,244
2,823,566
6,804,153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人口の減少や全国平均を上回る高齢化率</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年度末</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32.2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％）に加え、</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町内に大型事業所等が少ないことなどにより財政基盤が弱く、類似団体平均を下回っている。人件費の平準化や投資的経費の抑制とともに、公共料金の改定や町税の収納率向上など歳入確保に努める。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157056</xdr:rowOff>
    </xdr:to>
    <xdr:cxnSp macro="">
      <xdr:nvCxnSpPr>
        <xdr:cNvPr id="71" name="直線コネクタ 70"/>
        <xdr:cNvCxnSpPr/>
      </xdr:nvCxnSpPr>
      <xdr:spPr>
        <a:xfrm flipV="1">
          <a:off x="3225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収入の大部分を占める地方交付税が大きく減少したことや、起債の償還が高止まり傾向にあることなどにより割合が高くなっている。類似団体平均と比較しても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ポイントも上回っており、人件費の平準化や事務事業の効率化、施設の統廃合など、行財政改革の取り組みを一層推進し、義務的経費の抑制に努める。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48078</xdr:rowOff>
    </xdr:from>
    <xdr:to>
      <xdr:col>23</xdr:col>
      <xdr:colOff>133350</xdr:colOff>
      <xdr:row>67</xdr:row>
      <xdr:rowOff>11067</xdr:rowOff>
    </xdr:to>
    <xdr:cxnSp macro="">
      <xdr:nvCxnSpPr>
        <xdr:cNvPr id="133" name="直線コネクタ 132"/>
        <xdr:cNvCxnSpPr/>
      </xdr:nvCxnSpPr>
      <xdr:spPr>
        <a:xfrm>
          <a:off x="4114800" y="11363778"/>
          <a:ext cx="8382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2359</xdr:rowOff>
    </xdr:from>
    <xdr:to>
      <xdr:col>19</xdr:col>
      <xdr:colOff>133350</xdr:colOff>
      <xdr:row>66</xdr:row>
      <xdr:rowOff>48078</xdr:rowOff>
    </xdr:to>
    <xdr:cxnSp macro="">
      <xdr:nvCxnSpPr>
        <xdr:cNvPr id="136" name="直線コネクタ 135"/>
        <xdr:cNvCxnSpPr/>
      </xdr:nvCxnSpPr>
      <xdr:spPr>
        <a:xfrm>
          <a:off x="3225800" y="11146609"/>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2359</xdr:rowOff>
    </xdr:from>
    <xdr:to>
      <xdr:col>15</xdr:col>
      <xdr:colOff>82550</xdr:colOff>
      <xdr:row>65</xdr:row>
      <xdr:rowOff>67854</xdr:rowOff>
    </xdr:to>
    <xdr:cxnSp macro="">
      <xdr:nvCxnSpPr>
        <xdr:cNvPr id="139" name="直線コネクタ 138"/>
        <xdr:cNvCxnSpPr/>
      </xdr:nvCxnSpPr>
      <xdr:spPr>
        <a:xfrm flipV="1">
          <a:off x="2336800" y="11146609"/>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56606</xdr:rowOff>
    </xdr:from>
    <xdr:to>
      <xdr:col>11</xdr:col>
      <xdr:colOff>31750</xdr:colOff>
      <xdr:row>65</xdr:row>
      <xdr:rowOff>67854</xdr:rowOff>
    </xdr:to>
    <xdr:cxnSp macro="">
      <xdr:nvCxnSpPr>
        <xdr:cNvPr id="142" name="直線コネクタ 141"/>
        <xdr:cNvCxnSpPr/>
      </xdr:nvCxnSpPr>
      <xdr:spPr>
        <a:xfrm>
          <a:off x="1447800" y="11029406"/>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131717</xdr:rowOff>
    </xdr:from>
    <xdr:to>
      <xdr:col>23</xdr:col>
      <xdr:colOff>184150</xdr:colOff>
      <xdr:row>67</xdr:row>
      <xdr:rowOff>61867</xdr:rowOff>
    </xdr:to>
    <xdr:sp macro="" textlink="">
      <xdr:nvSpPr>
        <xdr:cNvPr id="152" name="楕円 151"/>
        <xdr:cNvSpPr/>
      </xdr:nvSpPr>
      <xdr:spPr>
        <a:xfrm>
          <a:off x="4902200" y="114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103794</xdr:rowOff>
    </xdr:from>
    <xdr:ext cx="762000" cy="259045"/>
    <xdr:sp macro="" textlink="">
      <xdr:nvSpPr>
        <xdr:cNvPr id="153" name="財政構造の弾力性該当値テキスト"/>
        <xdr:cNvSpPr txBox="1"/>
      </xdr:nvSpPr>
      <xdr:spPr>
        <a:xfrm>
          <a:off x="5041900" y="114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168728</xdr:rowOff>
    </xdr:from>
    <xdr:to>
      <xdr:col>19</xdr:col>
      <xdr:colOff>184150</xdr:colOff>
      <xdr:row>66</xdr:row>
      <xdr:rowOff>98878</xdr:rowOff>
    </xdr:to>
    <xdr:sp macro="" textlink="">
      <xdr:nvSpPr>
        <xdr:cNvPr id="154" name="楕円 153"/>
        <xdr:cNvSpPr/>
      </xdr:nvSpPr>
      <xdr:spPr>
        <a:xfrm>
          <a:off x="4064000" y="113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83655</xdr:rowOff>
    </xdr:from>
    <xdr:ext cx="736600" cy="259045"/>
    <xdr:sp macro="" textlink="">
      <xdr:nvSpPr>
        <xdr:cNvPr id="155" name="テキスト ボックス 154"/>
        <xdr:cNvSpPr txBox="1"/>
      </xdr:nvSpPr>
      <xdr:spPr>
        <a:xfrm>
          <a:off x="3733800" y="1139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123009</xdr:rowOff>
    </xdr:from>
    <xdr:to>
      <xdr:col>15</xdr:col>
      <xdr:colOff>133350</xdr:colOff>
      <xdr:row>65</xdr:row>
      <xdr:rowOff>53159</xdr:rowOff>
    </xdr:to>
    <xdr:sp macro="" textlink="">
      <xdr:nvSpPr>
        <xdr:cNvPr id="156" name="楕円 155"/>
        <xdr:cNvSpPr/>
      </xdr:nvSpPr>
      <xdr:spPr>
        <a:xfrm>
          <a:off x="3175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37936</xdr:rowOff>
    </xdr:from>
    <xdr:ext cx="762000" cy="259045"/>
    <xdr:sp macro="" textlink="">
      <xdr:nvSpPr>
        <xdr:cNvPr id="157" name="テキスト ボックス 156"/>
        <xdr:cNvSpPr txBox="1"/>
      </xdr:nvSpPr>
      <xdr:spPr>
        <a:xfrm>
          <a:off x="2844800" y="1118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17054</xdr:rowOff>
    </xdr:from>
    <xdr:to>
      <xdr:col>11</xdr:col>
      <xdr:colOff>82550</xdr:colOff>
      <xdr:row>65</xdr:row>
      <xdr:rowOff>118654</xdr:rowOff>
    </xdr:to>
    <xdr:sp macro="" textlink="">
      <xdr:nvSpPr>
        <xdr:cNvPr id="158" name="楕円 157"/>
        <xdr:cNvSpPr/>
      </xdr:nvSpPr>
      <xdr:spPr>
        <a:xfrm>
          <a:off x="2286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103431</xdr:rowOff>
    </xdr:from>
    <xdr:ext cx="762000" cy="259045"/>
    <xdr:sp macro="" textlink="">
      <xdr:nvSpPr>
        <xdr:cNvPr id="159" name="テキスト ボックス 158"/>
        <xdr:cNvSpPr txBox="1"/>
      </xdr:nvSpPr>
      <xdr:spPr>
        <a:xfrm>
          <a:off x="1955800" y="1124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5806</xdr:rowOff>
    </xdr:from>
    <xdr:to>
      <xdr:col>7</xdr:col>
      <xdr:colOff>31750</xdr:colOff>
      <xdr:row>64</xdr:row>
      <xdr:rowOff>107406</xdr:rowOff>
    </xdr:to>
    <xdr:sp macro="" textlink="">
      <xdr:nvSpPr>
        <xdr:cNvPr id="160" name="楕円 159"/>
        <xdr:cNvSpPr/>
      </xdr:nvSpPr>
      <xdr:spPr>
        <a:xfrm>
          <a:off x="1397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92183</xdr:rowOff>
    </xdr:from>
    <xdr:ext cx="762000" cy="259045"/>
    <xdr:sp macro="" textlink="">
      <xdr:nvSpPr>
        <xdr:cNvPr id="161" name="テキスト ボックス 160"/>
        <xdr:cNvSpPr txBox="1"/>
      </xdr:nvSpPr>
      <xdr:spPr>
        <a:xfrm>
          <a:off x="1066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[629,417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山間に広大な行政面積を持ち、かつ中心部に人造湖を抱えていることから、集落が分散し行政コストが高くなる地理的条件にあり、類似団体平均を上回っている。人件費の平準化や、近隣市町村との広域事務化の拡大などにより経費節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64644</xdr:rowOff>
    </xdr:from>
    <xdr:to>
      <xdr:col>23</xdr:col>
      <xdr:colOff>133350</xdr:colOff>
      <xdr:row>84</xdr:row>
      <xdr:rowOff>127583</xdr:rowOff>
    </xdr:to>
    <xdr:cxnSp macro="">
      <xdr:nvCxnSpPr>
        <xdr:cNvPr id="197" name="直線コネクタ 196"/>
        <xdr:cNvCxnSpPr/>
      </xdr:nvCxnSpPr>
      <xdr:spPr>
        <a:xfrm flipV="1">
          <a:off x="4114800" y="14466444"/>
          <a:ext cx="838200" cy="6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55573</xdr:rowOff>
    </xdr:from>
    <xdr:to>
      <xdr:col>19</xdr:col>
      <xdr:colOff>133350</xdr:colOff>
      <xdr:row>84</xdr:row>
      <xdr:rowOff>127583</xdr:rowOff>
    </xdr:to>
    <xdr:cxnSp macro="">
      <xdr:nvCxnSpPr>
        <xdr:cNvPr id="200" name="直線コネクタ 199"/>
        <xdr:cNvCxnSpPr/>
      </xdr:nvCxnSpPr>
      <xdr:spPr>
        <a:xfrm>
          <a:off x="3225800" y="14457373"/>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8097</xdr:rowOff>
    </xdr:from>
    <xdr:to>
      <xdr:col>15</xdr:col>
      <xdr:colOff>82550</xdr:colOff>
      <xdr:row>84</xdr:row>
      <xdr:rowOff>55573</xdr:rowOff>
    </xdr:to>
    <xdr:cxnSp macro="">
      <xdr:nvCxnSpPr>
        <xdr:cNvPr id="203" name="直線コネクタ 202"/>
        <xdr:cNvCxnSpPr/>
      </xdr:nvCxnSpPr>
      <xdr:spPr>
        <a:xfrm>
          <a:off x="2336800" y="14409897"/>
          <a:ext cx="889000" cy="4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140612</xdr:rowOff>
    </xdr:from>
    <xdr:to>
      <xdr:col>11</xdr:col>
      <xdr:colOff>31750</xdr:colOff>
      <xdr:row>84</xdr:row>
      <xdr:rowOff>8097</xdr:rowOff>
    </xdr:to>
    <xdr:cxnSp macro="">
      <xdr:nvCxnSpPr>
        <xdr:cNvPr id="206" name="直線コネクタ 205"/>
        <xdr:cNvCxnSpPr/>
      </xdr:nvCxnSpPr>
      <xdr:spPr>
        <a:xfrm>
          <a:off x="1447800" y="14370962"/>
          <a:ext cx="889000" cy="3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13844</xdr:rowOff>
    </xdr:from>
    <xdr:to>
      <xdr:col>23</xdr:col>
      <xdr:colOff>184150</xdr:colOff>
      <xdr:row>84</xdr:row>
      <xdr:rowOff>115444</xdr:rowOff>
    </xdr:to>
    <xdr:sp macro="" textlink="">
      <xdr:nvSpPr>
        <xdr:cNvPr id="216" name="楕円 215"/>
        <xdr:cNvSpPr/>
      </xdr:nvSpPr>
      <xdr:spPr>
        <a:xfrm>
          <a:off x="4902200" y="144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157371</xdr:rowOff>
    </xdr:from>
    <xdr:ext cx="762000" cy="259045"/>
    <xdr:sp macro="" textlink="">
      <xdr:nvSpPr>
        <xdr:cNvPr id="217" name="人件費・物件費等の状況該当値テキスト"/>
        <xdr:cNvSpPr txBox="1"/>
      </xdr:nvSpPr>
      <xdr:spPr>
        <a:xfrm>
          <a:off x="5041900" y="143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76783</xdr:rowOff>
    </xdr:from>
    <xdr:to>
      <xdr:col>19</xdr:col>
      <xdr:colOff>184150</xdr:colOff>
      <xdr:row>85</xdr:row>
      <xdr:rowOff>6933</xdr:rowOff>
    </xdr:to>
    <xdr:sp macro="" textlink="">
      <xdr:nvSpPr>
        <xdr:cNvPr id="218" name="楕円 217"/>
        <xdr:cNvSpPr/>
      </xdr:nvSpPr>
      <xdr:spPr>
        <a:xfrm>
          <a:off x="4064000" y="144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163160</xdr:rowOff>
    </xdr:from>
    <xdr:ext cx="736600" cy="259045"/>
    <xdr:sp macro="" textlink="">
      <xdr:nvSpPr>
        <xdr:cNvPr id="219" name="テキスト ボックス 218"/>
        <xdr:cNvSpPr txBox="1"/>
      </xdr:nvSpPr>
      <xdr:spPr>
        <a:xfrm>
          <a:off x="3733800" y="14564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4773</xdr:rowOff>
    </xdr:from>
    <xdr:to>
      <xdr:col>15</xdr:col>
      <xdr:colOff>133350</xdr:colOff>
      <xdr:row>84</xdr:row>
      <xdr:rowOff>106373</xdr:rowOff>
    </xdr:to>
    <xdr:sp macro="" textlink="">
      <xdr:nvSpPr>
        <xdr:cNvPr id="220" name="楕円 219"/>
        <xdr:cNvSpPr/>
      </xdr:nvSpPr>
      <xdr:spPr>
        <a:xfrm>
          <a:off x="3175000" y="1440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91150</xdr:rowOff>
    </xdr:from>
    <xdr:ext cx="762000" cy="259045"/>
    <xdr:sp macro="" textlink="">
      <xdr:nvSpPr>
        <xdr:cNvPr id="221" name="テキスト ボックス 220"/>
        <xdr:cNvSpPr txBox="1"/>
      </xdr:nvSpPr>
      <xdr:spPr>
        <a:xfrm>
          <a:off x="2844800" y="1449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128747</xdr:rowOff>
    </xdr:from>
    <xdr:to>
      <xdr:col>11</xdr:col>
      <xdr:colOff>82550</xdr:colOff>
      <xdr:row>84</xdr:row>
      <xdr:rowOff>58897</xdr:rowOff>
    </xdr:to>
    <xdr:sp macro="" textlink="">
      <xdr:nvSpPr>
        <xdr:cNvPr id="222" name="楕円 221"/>
        <xdr:cNvSpPr/>
      </xdr:nvSpPr>
      <xdr:spPr>
        <a:xfrm>
          <a:off x="2286000" y="143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43674</xdr:rowOff>
    </xdr:from>
    <xdr:ext cx="762000" cy="259045"/>
    <xdr:sp macro="" textlink="">
      <xdr:nvSpPr>
        <xdr:cNvPr id="223" name="テキスト ボックス 222"/>
        <xdr:cNvSpPr txBox="1"/>
      </xdr:nvSpPr>
      <xdr:spPr>
        <a:xfrm>
          <a:off x="1955800" y="1444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89812</xdr:rowOff>
    </xdr:from>
    <xdr:to>
      <xdr:col>7</xdr:col>
      <xdr:colOff>31750</xdr:colOff>
      <xdr:row>84</xdr:row>
      <xdr:rowOff>19962</xdr:rowOff>
    </xdr:to>
    <xdr:sp macro="" textlink="">
      <xdr:nvSpPr>
        <xdr:cNvPr id="224" name="楕円 223"/>
        <xdr:cNvSpPr/>
      </xdr:nvSpPr>
      <xdr:spPr>
        <a:xfrm>
          <a:off x="1397000" y="143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4739</xdr:rowOff>
    </xdr:from>
    <xdr:ext cx="762000" cy="259045"/>
    <xdr:sp macro="" textlink="">
      <xdr:nvSpPr>
        <xdr:cNvPr id="225" name="テキスト ボックス 224"/>
        <xdr:cNvSpPr txBox="1"/>
      </xdr:nvSpPr>
      <xdr:spPr>
        <a:xfrm>
          <a:off x="1066800" y="1440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96.1</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と類似団体平均を上回っている。職員構成にバラツキがあることから、今後も増減が予想されるが、計画的な職員採用と給与の適正化を図り縮減に努める。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56832</xdr:rowOff>
    </xdr:from>
    <xdr:to>
      <xdr:col>81</xdr:col>
      <xdr:colOff>44450</xdr:colOff>
      <xdr:row>87</xdr:row>
      <xdr:rowOff>56832</xdr:rowOff>
    </xdr:to>
    <xdr:cxnSp macro="">
      <xdr:nvCxnSpPr>
        <xdr:cNvPr id="255" name="直線コネクタ 254"/>
        <xdr:cNvCxnSpPr/>
      </xdr:nvCxnSpPr>
      <xdr:spPr>
        <a:xfrm>
          <a:off x="16179800" y="149729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56832</xdr:rowOff>
    </xdr:from>
    <xdr:to>
      <xdr:col>77</xdr:col>
      <xdr:colOff>44450</xdr:colOff>
      <xdr:row>88</xdr:row>
      <xdr:rowOff>66357</xdr:rowOff>
    </xdr:to>
    <xdr:cxnSp macro="">
      <xdr:nvCxnSpPr>
        <xdr:cNvPr id="258" name="直線コネクタ 257"/>
        <xdr:cNvCxnSpPr/>
      </xdr:nvCxnSpPr>
      <xdr:spPr>
        <a:xfrm flipV="1">
          <a:off x="15290800" y="1497298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54293</xdr:rowOff>
    </xdr:from>
    <xdr:to>
      <xdr:col>72</xdr:col>
      <xdr:colOff>203200</xdr:colOff>
      <xdr:row>88</xdr:row>
      <xdr:rowOff>66357</xdr:rowOff>
    </xdr:to>
    <xdr:cxnSp macro="">
      <xdr:nvCxnSpPr>
        <xdr:cNvPr id="261" name="直線コネクタ 260"/>
        <xdr:cNvCxnSpPr/>
      </xdr:nvCxnSpPr>
      <xdr:spPr>
        <a:xfrm>
          <a:off x="14401800" y="1514189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12064</xdr:rowOff>
    </xdr:from>
    <xdr:to>
      <xdr:col>68</xdr:col>
      <xdr:colOff>152400</xdr:colOff>
      <xdr:row>88</xdr:row>
      <xdr:rowOff>54293</xdr:rowOff>
    </xdr:to>
    <xdr:cxnSp macro="">
      <xdr:nvCxnSpPr>
        <xdr:cNvPr id="264" name="直線コネクタ 263"/>
        <xdr:cNvCxnSpPr/>
      </xdr:nvCxnSpPr>
      <xdr:spPr>
        <a:xfrm>
          <a:off x="13512800" y="1509966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xdr:rowOff>
    </xdr:from>
    <xdr:to>
      <xdr:col>81</xdr:col>
      <xdr:colOff>95250</xdr:colOff>
      <xdr:row>87</xdr:row>
      <xdr:rowOff>107632</xdr:rowOff>
    </xdr:to>
    <xdr:sp macro="" textlink="">
      <xdr:nvSpPr>
        <xdr:cNvPr id="274" name="楕円 273"/>
        <xdr:cNvSpPr/>
      </xdr:nvSpPr>
      <xdr:spPr>
        <a:xfrm>
          <a:off x="169672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149559</xdr:rowOff>
    </xdr:from>
    <xdr:ext cx="762000" cy="259045"/>
    <xdr:sp macro="" textlink="">
      <xdr:nvSpPr>
        <xdr:cNvPr id="275" name="給与水準   （国との比較）該当値テキスト"/>
        <xdr:cNvSpPr txBox="1"/>
      </xdr:nvSpPr>
      <xdr:spPr>
        <a:xfrm>
          <a:off x="17106900" y="1489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xdr:rowOff>
    </xdr:from>
    <xdr:to>
      <xdr:col>77</xdr:col>
      <xdr:colOff>95250</xdr:colOff>
      <xdr:row>87</xdr:row>
      <xdr:rowOff>107632</xdr:rowOff>
    </xdr:to>
    <xdr:sp macro="" textlink="">
      <xdr:nvSpPr>
        <xdr:cNvPr id="276" name="楕円 275"/>
        <xdr:cNvSpPr/>
      </xdr:nvSpPr>
      <xdr:spPr>
        <a:xfrm>
          <a:off x="16129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92409</xdr:rowOff>
    </xdr:from>
    <xdr:ext cx="736600" cy="259045"/>
    <xdr:sp macro="" textlink="">
      <xdr:nvSpPr>
        <xdr:cNvPr id="277" name="テキスト ボックス 276"/>
        <xdr:cNvSpPr txBox="1"/>
      </xdr:nvSpPr>
      <xdr:spPr>
        <a:xfrm>
          <a:off x="15798800" y="1500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15557</xdr:rowOff>
    </xdr:from>
    <xdr:to>
      <xdr:col>73</xdr:col>
      <xdr:colOff>44450</xdr:colOff>
      <xdr:row>88</xdr:row>
      <xdr:rowOff>117157</xdr:rowOff>
    </xdr:to>
    <xdr:sp macro="" textlink="">
      <xdr:nvSpPr>
        <xdr:cNvPr id="278" name="楕円 277"/>
        <xdr:cNvSpPr/>
      </xdr:nvSpPr>
      <xdr:spPr>
        <a:xfrm>
          <a:off x="15240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101934</xdr:rowOff>
    </xdr:from>
    <xdr:ext cx="762000" cy="259045"/>
    <xdr:sp macro="" textlink="">
      <xdr:nvSpPr>
        <xdr:cNvPr id="279" name="テキスト ボックス 278"/>
        <xdr:cNvSpPr txBox="1"/>
      </xdr:nvSpPr>
      <xdr:spPr>
        <a:xfrm>
          <a:off x="14909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3493</xdr:rowOff>
    </xdr:from>
    <xdr:to>
      <xdr:col>68</xdr:col>
      <xdr:colOff>203200</xdr:colOff>
      <xdr:row>88</xdr:row>
      <xdr:rowOff>105093</xdr:rowOff>
    </xdr:to>
    <xdr:sp macro="" textlink="">
      <xdr:nvSpPr>
        <xdr:cNvPr id="280" name="楕円 279"/>
        <xdr:cNvSpPr/>
      </xdr:nvSpPr>
      <xdr:spPr>
        <a:xfrm>
          <a:off x="14351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89870</xdr:rowOff>
    </xdr:from>
    <xdr:ext cx="762000" cy="259045"/>
    <xdr:sp macro="" textlink="">
      <xdr:nvSpPr>
        <xdr:cNvPr id="281" name="テキスト ボックス 280"/>
        <xdr:cNvSpPr txBox="1"/>
      </xdr:nvSpPr>
      <xdr:spPr>
        <a:xfrm>
          <a:off x="14020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132714</xdr:rowOff>
    </xdr:from>
    <xdr:to>
      <xdr:col>64</xdr:col>
      <xdr:colOff>152400</xdr:colOff>
      <xdr:row>88</xdr:row>
      <xdr:rowOff>62864</xdr:rowOff>
    </xdr:to>
    <xdr:sp macro="" textlink="">
      <xdr:nvSpPr>
        <xdr:cNvPr id="282" name="楕円 281"/>
        <xdr:cNvSpPr/>
      </xdr:nvSpPr>
      <xdr:spPr>
        <a:xfrm>
          <a:off x="13462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47641</xdr:rowOff>
    </xdr:from>
    <xdr:ext cx="762000" cy="259045"/>
    <xdr:sp macro="" textlink="">
      <xdr:nvSpPr>
        <xdr:cNvPr id="283" name="テキスト ボックス 282"/>
        <xdr:cNvSpPr txBox="1"/>
      </xdr:nvSpPr>
      <xdr:spPr>
        <a:xfrm>
          <a:off x="13131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2,563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人と少ないため</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32.77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人と類似団体平均を上回っている。雇用の創設や住宅施策、更には子育て施策の充実により人口流出の抑制に努めるとともに人件費の平準化を図る。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51803</xdr:rowOff>
    </xdr:from>
    <xdr:to>
      <xdr:col>81</xdr:col>
      <xdr:colOff>44450</xdr:colOff>
      <xdr:row>63</xdr:row>
      <xdr:rowOff>60490</xdr:rowOff>
    </xdr:to>
    <xdr:cxnSp macro="">
      <xdr:nvCxnSpPr>
        <xdr:cNvPr id="315" name="直線コネクタ 314"/>
        <xdr:cNvCxnSpPr/>
      </xdr:nvCxnSpPr>
      <xdr:spPr>
        <a:xfrm>
          <a:off x="16179800" y="10853153"/>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51803</xdr:rowOff>
    </xdr:from>
    <xdr:to>
      <xdr:col>77</xdr:col>
      <xdr:colOff>44450</xdr:colOff>
      <xdr:row>63</xdr:row>
      <xdr:rowOff>64109</xdr:rowOff>
    </xdr:to>
    <xdr:cxnSp macro="">
      <xdr:nvCxnSpPr>
        <xdr:cNvPr id="318" name="直線コネクタ 317"/>
        <xdr:cNvCxnSpPr/>
      </xdr:nvCxnSpPr>
      <xdr:spPr>
        <a:xfrm flipV="1">
          <a:off x="15290800" y="10853153"/>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43841</xdr:rowOff>
    </xdr:from>
    <xdr:to>
      <xdr:col>72</xdr:col>
      <xdr:colOff>203200</xdr:colOff>
      <xdr:row>63</xdr:row>
      <xdr:rowOff>64109</xdr:rowOff>
    </xdr:to>
    <xdr:cxnSp macro="">
      <xdr:nvCxnSpPr>
        <xdr:cNvPr id="321" name="直線コネクタ 320"/>
        <xdr:cNvCxnSpPr/>
      </xdr:nvCxnSpPr>
      <xdr:spPr>
        <a:xfrm>
          <a:off x="14401800" y="10845191"/>
          <a:ext cx="8890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171132</xdr:rowOff>
    </xdr:from>
    <xdr:to>
      <xdr:col>68</xdr:col>
      <xdr:colOff>152400</xdr:colOff>
      <xdr:row>63</xdr:row>
      <xdr:rowOff>43841</xdr:rowOff>
    </xdr:to>
    <xdr:cxnSp macro="">
      <xdr:nvCxnSpPr>
        <xdr:cNvPr id="324" name="直線コネクタ 323"/>
        <xdr:cNvCxnSpPr/>
      </xdr:nvCxnSpPr>
      <xdr:spPr>
        <a:xfrm>
          <a:off x="13512800" y="10801032"/>
          <a:ext cx="8890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9690</xdr:rowOff>
    </xdr:from>
    <xdr:to>
      <xdr:col>81</xdr:col>
      <xdr:colOff>95250</xdr:colOff>
      <xdr:row>63</xdr:row>
      <xdr:rowOff>111290</xdr:rowOff>
    </xdr:to>
    <xdr:sp macro="" textlink="">
      <xdr:nvSpPr>
        <xdr:cNvPr id="334" name="楕円 333"/>
        <xdr:cNvSpPr/>
      </xdr:nvSpPr>
      <xdr:spPr>
        <a:xfrm>
          <a:off x="16967200" y="1081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153217</xdr:rowOff>
    </xdr:from>
    <xdr:ext cx="762000" cy="259045"/>
    <xdr:sp macro="" textlink="">
      <xdr:nvSpPr>
        <xdr:cNvPr id="335" name="定員管理の状況該当値テキスト"/>
        <xdr:cNvSpPr txBox="1"/>
      </xdr:nvSpPr>
      <xdr:spPr>
        <a:xfrm>
          <a:off x="17106900" y="107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1003</xdr:rowOff>
    </xdr:from>
    <xdr:to>
      <xdr:col>77</xdr:col>
      <xdr:colOff>95250</xdr:colOff>
      <xdr:row>63</xdr:row>
      <xdr:rowOff>102603</xdr:rowOff>
    </xdr:to>
    <xdr:sp macro="" textlink="">
      <xdr:nvSpPr>
        <xdr:cNvPr id="336" name="楕円 335"/>
        <xdr:cNvSpPr/>
      </xdr:nvSpPr>
      <xdr:spPr>
        <a:xfrm>
          <a:off x="16129000" y="108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87380</xdr:rowOff>
    </xdr:from>
    <xdr:ext cx="736600" cy="259045"/>
    <xdr:sp macro="" textlink="">
      <xdr:nvSpPr>
        <xdr:cNvPr id="337" name="テキスト ボックス 336"/>
        <xdr:cNvSpPr txBox="1"/>
      </xdr:nvSpPr>
      <xdr:spPr>
        <a:xfrm>
          <a:off x="15798800" y="10888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13309</xdr:rowOff>
    </xdr:from>
    <xdr:to>
      <xdr:col>73</xdr:col>
      <xdr:colOff>44450</xdr:colOff>
      <xdr:row>63</xdr:row>
      <xdr:rowOff>114909</xdr:rowOff>
    </xdr:to>
    <xdr:sp macro="" textlink="">
      <xdr:nvSpPr>
        <xdr:cNvPr id="338" name="楕円 337"/>
        <xdr:cNvSpPr/>
      </xdr:nvSpPr>
      <xdr:spPr>
        <a:xfrm>
          <a:off x="15240000" y="1081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99686</xdr:rowOff>
    </xdr:from>
    <xdr:ext cx="762000" cy="259045"/>
    <xdr:sp macro="" textlink="">
      <xdr:nvSpPr>
        <xdr:cNvPr id="339" name="テキスト ボックス 338"/>
        <xdr:cNvSpPr txBox="1"/>
      </xdr:nvSpPr>
      <xdr:spPr>
        <a:xfrm>
          <a:off x="14909800" y="1090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164491</xdr:rowOff>
    </xdr:from>
    <xdr:to>
      <xdr:col>68</xdr:col>
      <xdr:colOff>203200</xdr:colOff>
      <xdr:row>63</xdr:row>
      <xdr:rowOff>94641</xdr:rowOff>
    </xdr:to>
    <xdr:sp macro="" textlink="">
      <xdr:nvSpPr>
        <xdr:cNvPr id="340" name="楕円 339"/>
        <xdr:cNvSpPr/>
      </xdr:nvSpPr>
      <xdr:spPr>
        <a:xfrm>
          <a:off x="14351000" y="107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79418</xdr:rowOff>
    </xdr:from>
    <xdr:ext cx="762000" cy="259045"/>
    <xdr:sp macro="" textlink="">
      <xdr:nvSpPr>
        <xdr:cNvPr id="341" name="テキスト ボックス 340"/>
        <xdr:cNvSpPr txBox="1"/>
      </xdr:nvSpPr>
      <xdr:spPr>
        <a:xfrm>
          <a:off x="14020800" y="1088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120332</xdr:rowOff>
    </xdr:from>
    <xdr:to>
      <xdr:col>64</xdr:col>
      <xdr:colOff>152400</xdr:colOff>
      <xdr:row>63</xdr:row>
      <xdr:rowOff>50482</xdr:rowOff>
    </xdr:to>
    <xdr:sp macro="" textlink="">
      <xdr:nvSpPr>
        <xdr:cNvPr id="342" name="楕円 341"/>
        <xdr:cNvSpPr/>
      </xdr:nvSpPr>
      <xdr:spPr>
        <a:xfrm>
          <a:off x="13462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35259</xdr:rowOff>
    </xdr:from>
    <xdr:ext cx="762000" cy="259045"/>
    <xdr:sp macro="" textlink="">
      <xdr:nvSpPr>
        <xdr:cNvPr id="343" name="テキスト ボックス 342"/>
        <xdr:cNvSpPr txBox="1"/>
      </xdr:nvSpPr>
      <xdr:spPr>
        <a:xfrm>
          <a:off x="13131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小学校校舎改築事業や特別養護老人ホーム整備事業、防災資機材庫の整備などに係る起債の元利償還金により増加してきており、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％と前年度、更には類似団体平均を上回っている。今後更に、保育所や公営住宅などの地方債元利償還金により増加が見込まれるが、計画的な事業実施による地方債発行額の抑制に努める。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44</xdr:row>
      <xdr:rowOff>36406</xdr:rowOff>
    </xdr:to>
    <xdr:cxnSp macro="">
      <xdr:nvCxnSpPr>
        <xdr:cNvPr id="376" name="直線コネクタ 375"/>
        <xdr:cNvCxnSpPr/>
      </xdr:nvCxnSpPr>
      <xdr:spPr>
        <a:xfrm>
          <a:off x="16179800" y="748368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111337</xdr:rowOff>
    </xdr:to>
    <xdr:cxnSp macro="">
      <xdr:nvCxnSpPr>
        <xdr:cNvPr id="379" name="直線コネクタ 378"/>
        <xdr:cNvCxnSpPr/>
      </xdr:nvCxnSpPr>
      <xdr:spPr>
        <a:xfrm>
          <a:off x="15290800" y="739521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22860</xdr:rowOff>
    </xdr:to>
    <xdr:cxnSp macro="">
      <xdr:nvCxnSpPr>
        <xdr:cNvPr id="382" name="直線コネクタ 381"/>
        <xdr:cNvCxnSpPr/>
      </xdr:nvCxnSpPr>
      <xdr:spPr>
        <a:xfrm>
          <a:off x="14401800" y="737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6773</xdr:rowOff>
    </xdr:to>
    <xdr:cxnSp macro="">
      <xdr:nvCxnSpPr>
        <xdr:cNvPr id="385" name="直線コネクタ 384"/>
        <xdr:cNvCxnSpPr/>
      </xdr:nvCxnSpPr>
      <xdr:spPr>
        <a:xfrm>
          <a:off x="13512800" y="73389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157056</xdr:rowOff>
    </xdr:from>
    <xdr:to>
      <xdr:col>81</xdr:col>
      <xdr:colOff>95250</xdr:colOff>
      <xdr:row>44</xdr:row>
      <xdr:rowOff>87206</xdr:rowOff>
    </xdr:to>
    <xdr:sp macro="" textlink="">
      <xdr:nvSpPr>
        <xdr:cNvPr id="395" name="楕円 394"/>
        <xdr:cNvSpPr/>
      </xdr:nvSpPr>
      <xdr:spPr>
        <a:xfrm>
          <a:off x="16967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129133</xdr:rowOff>
    </xdr:from>
    <xdr:ext cx="762000" cy="259045"/>
    <xdr:sp macro="" textlink="">
      <xdr:nvSpPr>
        <xdr:cNvPr id="396" name="公債費負担の状況該当値テキスト"/>
        <xdr:cNvSpPr txBox="1"/>
      </xdr:nvSpPr>
      <xdr:spPr>
        <a:xfrm>
          <a:off x="171069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60537</xdr:rowOff>
    </xdr:from>
    <xdr:to>
      <xdr:col>77</xdr:col>
      <xdr:colOff>95250</xdr:colOff>
      <xdr:row>43</xdr:row>
      <xdr:rowOff>162137</xdr:rowOff>
    </xdr:to>
    <xdr:sp macro="" textlink="">
      <xdr:nvSpPr>
        <xdr:cNvPr id="397" name="楕円 396"/>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146914</xdr:rowOff>
    </xdr:from>
    <xdr:ext cx="736600" cy="259045"/>
    <xdr:sp macro="" textlink="">
      <xdr:nvSpPr>
        <xdr:cNvPr id="398" name="テキスト ボックス 397"/>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399" name="楕円 398"/>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0" name="テキスト ボックス 399"/>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1" name="楕円 400"/>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2" name="テキスト ボックス 401"/>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3" name="楕円 402"/>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4" name="テキスト ボックス 403"/>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保育所や公営住宅の建設に伴い地方債残高が増加したことにより前年度を上回っている。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地方債残高が増加傾向にあることから、投資的経費の抑制による地方債残高の抑制や、充当可能基金の増額等を一層図ることにより、将来負担額の減少を図り、財政の健全化に努める。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44994</xdr:rowOff>
    </xdr:from>
    <xdr:to>
      <xdr:col>81</xdr:col>
      <xdr:colOff>44450</xdr:colOff>
      <xdr:row>20</xdr:row>
      <xdr:rowOff>1089</xdr:rowOff>
    </xdr:to>
    <xdr:cxnSp macro="">
      <xdr:nvCxnSpPr>
        <xdr:cNvPr id="440" name="直線コネクタ 439"/>
        <xdr:cNvCxnSpPr/>
      </xdr:nvCxnSpPr>
      <xdr:spPr>
        <a:xfrm>
          <a:off x="16179800" y="3302544"/>
          <a:ext cx="8382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113030</xdr:rowOff>
    </xdr:from>
    <xdr:to>
      <xdr:col>77</xdr:col>
      <xdr:colOff>44450</xdr:colOff>
      <xdr:row>19</xdr:row>
      <xdr:rowOff>44994</xdr:rowOff>
    </xdr:to>
    <xdr:cxnSp macro="">
      <xdr:nvCxnSpPr>
        <xdr:cNvPr id="443" name="直線コネクタ 442"/>
        <xdr:cNvCxnSpPr/>
      </xdr:nvCxnSpPr>
      <xdr:spPr>
        <a:xfrm>
          <a:off x="15290800" y="319913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136253</xdr:rowOff>
    </xdr:from>
    <xdr:to>
      <xdr:col>72</xdr:col>
      <xdr:colOff>203200</xdr:colOff>
      <xdr:row>18</xdr:row>
      <xdr:rowOff>113030</xdr:rowOff>
    </xdr:to>
    <xdr:cxnSp macro="">
      <xdr:nvCxnSpPr>
        <xdr:cNvPr id="446" name="直線コネクタ 445"/>
        <xdr:cNvCxnSpPr/>
      </xdr:nvCxnSpPr>
      <xdr:spPr>
        <a:xfrm>
          <a:off x="14401800" y="3050903"/>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115570</xdr:rowOff>
    </xdr:from>
    <xdr:to>
      <xdr:col>68</xdr:col>
      <xdr:colOff>152400</xdr:colOff>
      <xdr:row>17</xdr:row>
      <xdr:rowOff>136253</xdr:rowOff>
    </xdr:to>
    <xdr:cxnSp macro="">
      <xdr:nvCxnSpPr>
        <xdr:cNvPr id="449" name="直線コネクタ 448"/>
        <xdr:cNvCxnSpPr/>
      </xdr:nvCxnSpPr>
      <xdr:spPr>
        <a:xfrm>
          <a:off x="13512800" y="30302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121739</xdr:rowOff>
    </xdr:from>
    <xdr:to>
      <xdr:col>81</xdr:col>
      <xdr:colOff>95250</xdr:colOff>
      <xdr:row>20</xdr:row>
      <xdr:rowOff>51889</xdr:rowOff>
    </xdr:to>
    <xdr:sp macro="" textlink="">
      <xdr:nvSpPr>
        <xdr:cNvPr id="459" name="楕円 458"/>
        <xdr:cNvSpPr/>
      </xdr:nvSpPr>
      <xdr:spPr>
        <a:xfrm>
          <a:off x="169672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93816</xdr:rowOff>
    </xdr:from>
    <xdr:ext cx="762000" cy="259045"/>
    <xdr:sp macro="" textlink="">
      <xdr:nvSpPr>
        <xdr:cNvPr id="460" name="将来負担の状況該当値テキスト"/>
        <xdr:cNvSpPr txBox="1"/>
      </xdr:nvSpPr>
      <xdr:spPr>
        <a:xfrm>
          <a:off x="17106900" y="335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165644</xdr:rowOff>
    </xdr:from>
    <xdr:to>
      <xdr:col>77</xdr:col>
      <xdr:colOff>95250</xdr:colOff>
      <xdr:row>19</xdr:row>
      <xdr:rowOff>95794</xdr:rowOff>
    </xdr:to>
    <xdr:sp macro="" textlink="">
      <xdr:nvSpPr>
        <xdr:cNvPr id="461" name="楕円 460"/>
        <xdr:cNvSpPr/>
      </xdr:nvSpPr>
      <xdr:spPr>
        <a:xfrm>
          <a:off x="16129000" y="32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80571</xdr:rowOff>
    </xdr:from>
    <xdr:ext cx="736600" cy="259045"/>
    <xdr:sp macro="" textlink="">
      <xdr:nvSpPr>
        <xdr:cNvPr id="462" name="テキスト ボックス 461"/>
        <xdr:cNvSpPr txBox="1"/>
      </xdr:nvSpPr>
      <xdr:spPr>
        <a:xfrm>
          <a:off x="15798800" y="333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62230</xdr:rowOff>
    </xdr:from>
    <xdr:to>
      <xdr:col>73</xdr:col>
      <xdr:colOff>44450</xdr:colOff>
      <xdr:row>18</xdr:row>
      <xdr:rowOff>163830</xdr:rowOff>
    </xdr:to>
    <xdr:sp macro="" textlink="">
      <xdr:nvSpPr>
        <xdr:cNvPr id="463" name="楕円 462"/>
        <xdr:cNvSpPr/>
      </xdr:nvSpPr>
      <xdr:spPr>
        <a:xfrm>
          <a:off x="15240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148607</xdr:rowOff>
    </xdr:from>
    <xdr:ext cx="762000" cy="259045"/>
    <xdr:sp macro="" textlink="">
      <xdr:nvSpPr>
        <xdr:cNvPr id="464" name="テキスト ボックス 463"/>
        <xdr:cNvSpPr txBox="1"/>
      </xdr:nvSpPr>
      <xdr:spPr>
        <a:xfrm>
          <a:off x="14909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85453</xdr:rowOff>
    </xdr:from>
    <xdr:to>
      <xdr:col>68</xdr:col>
      <xdr:colOff>203200</xdr:colOff>
      <xdr:row>18</xdr:row>
      <xdr:rowOff>15603</xdr:rowOff>
    </xdr:to>
    <xdr:sp macro="" textlink="">
      <xdr:nvSpPr>
        <xdr:cNvPr id="465" name="楕円 464"/>
        <xdr:cNvSpPr/>
      </xdr:nvSpPr>
      <xdr:spPr>
        <a:xfrm>
          <a:off x="14351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380</xdr:rowOff>
    </xdr:from>
    <xdr:ext cx="762000" cy="259045"/>
    <xdr:sp macro="" textlink="">
      <xdr:nvSpPr>
        <xdr:cNvPr id="466" name="テキスト ボックス 465"/>
        <xdr:cNvSpPr txBox="1"/>
      </xdr:nvSpPr>
      <xdr:spPr>
        <a:xfrm>
          <a:off x="14020800" y="30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64770</xdr:rowOff>
    </xdr:from>
    <xdr:to>
      <xdr:col>64</xdr:col>
      <xdr:colOff>152400</xdr:colOff>
      <xdr:row>17</xdr:row>
      <xdr:rowOff>166370</xdr:rowOff>
    </xdr:to>
    <xdr:sp macro="" textlink="">
      <xdr:nvSpPr>
        <xdr:cNvPr id="467" name="楕円 466"/>
        <xdr:cNvSpPr/>
      </xdr:nvSpPr>
      <xdr:spPr>
        <a:xfrm>
          <a:off x="1346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151147</xdr:rowOff>
    </xdr:from>
    <xdr:ext cx="762000" cy="259045"/>
    <xdr:sp macro="" textlink="">
      <xdr:nvSpPr>
        <xdr:cNvPr id="468" name="テキスト ボックス 467"/>
        <xdr:cNvSpPr txBox="1"/>
      </xdr:nvSpPr>
      <xdr:spPr>
        <a:xfrm>
          <a:off x="1313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
2,549
665.54
5,725,265
5,602,911
99,244
2,823,566
6,804,153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定期昇給などにより類似団体平均と比較すると依然として上回っている状況であり、引き続き定住化策や地域支援策により税収の増加を図るとともに、人件費の平準化を図る。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56134</xdr:rowOff>
    </xdr:to>
    <xdr:cxnSp macro="">
      <xdr:nvCxnSpPr>
        <xdr:cNvPr id="64" name="直線コネクタ 63"/>
        <xdr:cNvCxnSpPr/>
      </xdr:nvCxnSpPr>
      <xdr:spPr>
        <a:xfrm>
          <a:off x="3987800" y="63906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46990</xdr:rowOff>
    </xdr:to>
    <xdr:cxnSp macro="">
      <xdr:nvCxnSpPr>
        <xdr:cNvPr id="67" name="直線コネクタ 66"/>
        <xdr:cNvCxnSpPr/>
      </xdr:nvCxnSpPr>
      <xdr:spPr>
        <a:xfrm>
          <a:off x="3098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33274</xdr:rowOff>
    </xdr:to>
    <xdr:cxnSp macro="">
      <xdr:nvCxnSpPr>
        <xdr:cNvPr id="70" name="直線コネクタ 69"/>
        <xdr:cNvCxnSpPr/>
      </xdr:nvCxnSpPr>
      <xdr:spPr>
        <a:xfrm flipV="1">
          <a:off x="2209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33274</xdr:rowOff>
    </xdr:to>
    <xdr:cxnSp macro="">
      <xdr:nvCxnSpPr>
        <xdr:cNvPr id="73" name="直線コネクタ 72"/>
        <xdr:cNvCxnSpPr/>
      </xdr:nvCxnSpPr>
      <xdr:spPr>
        <a:xfrm>
          <a:off x="1320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92" name="テキスト ボックス 91"/>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委託料の増などにより物件費の額は増加し、前年度、更には類似団体平均を上回っている。山間に広大な行政面積を持ち、かつ中心部に人造湖を抱えていることから集落が分散し、人口規模に比べて学校や公民館などの公共施設が多いことによるものである。既に施設の指定管理制度を導入しているが、今後も行財政改革による事務事業の効率化や施設の統廃合などにより経費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17</xdr:row>
      <xdr:rowOff>43724</xdr:rowOff>
    </xdr:to>
    <xdr:cxnSp macro="">
      <xdr:nvCxnSpPr>
        <xdr:cNvPr id="127" name="直線コネクタ 126"/>
        <xdr:cNvCxnSpPr/>
      </xdr:nvCxnSpPr>
      <xdr:spPr>
        <a:xfrm>
          <a:off x="15671800" y="2853871"/>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91077</xdr:rowOff>
    </xdr:from>
    <xdr:to>
      <xdr:col>78</xdr:col>
      <xdr:colOff>69850</xdr:colOff>
      <xdr:row>16</xdr:row>
      <xdr:rowOff>110671</xdr:rowOff>
    </xdr:to>
    <xdr:cxnSp macro="">
      <xdr:nvCxnSpPr>
        <xdr:cNvPr id="130" name="直線コネクタ 129"/>
        <xdr:cNvCxnSpPr/>
      </xdr:nvCxnSpPr>
      <xdr:spPr>
        <a:xfrm>
          <a:off x="14782800" y="28342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91077</xdr:rowOff>
    </xdr:from>
    <xdr:to>
      <xdr:col>73</xdr:col>
      <xdr:colOff>180975</xdr:colOff>
      <xdr:row>16</xdr:row>
      <xdr:rowOff>104140</xdr:rowOff>
    </xdr:to>
    <xdr:cxnSp macro="">
      <xdr:nvCxnSpPr>
        <xdr:cNvPr id="133" name="直線コネクタ 132"/>
        <xdr:cNvCxnSpPr/>
      </xdr:nvCxnSpPr>
      <xdr:spPr>
        <a:xfrm flipV="1">
          <a:off x="13893800" y="28342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71483</xdr:rowOff>
    </xdr:from>
    <xdr:to>
      <xdr:col>69</xdr:col>
      <xdr:colOff>92075</xdr:colOff>
      <xdr:row>16</xdr:row>
      <xdr:rowOff>104140</xdr:rowOff>
    </xdr:to>
    <xdr:cxnSp macro="">
      <xdr:nvCxnSpPr>
        <xdr:cNvPr id="136" name="直線コネクタ 135"/>
        <xdr:cNvCxnSpPr/>
      </xdr:nvCxnSpPr>
      <xdr:spPr>
        <a:xfrm>
          <a:off x="13004800" y="2814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164374</xdr:rowOff>
    </xdr:from>
    <xdr:to>
      <xdr:col>82</xdr:col>
      <xdr:colOff>158750</xdr:colOff>
      <xdr:row>17</xdr:row>
      <xdr:rowOff>94524</xdr:rowOff>
    </xdr:to>
    <xdr:sp macro="" textlink="">
      <xdr:nvSpPr>
        <xdr:cNvPr id="146" name="楕円 145"/>
        <xdr:cNvSpPr/>
      </xdr:nvSpPr>
      <xdr:spPr>
        <a:xfrm>
          <a:off x="164592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136451</xdr:rowOff>
    </xdr:from>
    <xdr:ext cx="762000" cy="259045"/>
    <xdr:sp macro="" textlink="">
      <xdr:nvSpPr>
        <xdr:cNvPr id="147" name="物件費該当値テキスト"/>
        <xdr:cNvSpPr txBox="1"/>
      </xdr:nvSpPr>
      <xdr:spPr>
        <a:xfrm>
          <a:off x="16598900" y="287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48" name="楕円 147"/>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49" name="テキスト ボックス 148"/>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40277</xdr:rowOff>
    </xdr:from>
    <xdr:to>
      <xdr:col>74</xdr:col>
      <xdr:colOff>31750</xdr:colOff>
      <xdr:row>16</xdr:row>
      <xdr:rowOff>141877</xdr:rowOff>
    </xdr:to>
    <xdr:sp macro="" textlink="">
      <xdr:nvSpPr>
        <xdr:cNvPr id="150" name="楕円 149"/>
        <xdr:cNvSpPr/>
      </xdr:nvSpPr>
      <xdr:spPr>
        <a:xfrm>
          <a:off x="14732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126654</xdr:rowOff>
    </xdr:from>
    <xdr:ext cx="762000" cy="259045"/>
    <xdr:sp macro="" textlink="">
      <xdr:nvSpPr>
        <xdr:cNvPr id="151" name="テキスト ボックス 150"/>
        <xdr:cNvSpPr txBox="1"/>
      </xdr:nvSpPr>
      <xdr:spPr>
        <a:xfrm>
          <a:off x="14401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3" name="テキスト ボックス 152"/>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20683</xdr:rowOff>
    </xdr:from>
    <xdr:to>
      <xdr:col>65</xdr:col>
      <xdr:colOff>53975</xdr:colOff>
      <xdr:row>16</xdr:row>
      <xdr:rowOff>122283</xdr:rowOff>
    </xdr:to>
    <xdr:sp macro="" textlink="">
      <xdr:nvSpPr>
        <xdr:cNvPr id="154" name="楕円 153"/>
        <xdr:cNvSpPr/>
      </xdr:nvSpPr>
      <xdr:spPr>
        <a:xfrm>
          <a:off x="12954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107060</xdr:rowOff>
    </xdr:from>
    <xdr:ext cx="762000" cy="259045"/>
    <xdr:sp macro="" textlink="">
      <xdr:nvSpPr>
        <xdr:cNvPr id="155" name="テキスト ボックス 154"/>
        <xdr:cNvSpPr txBox="1"/>
      </xdr:nvSpPr>
      <xdr:spPr>
        <a:xfrm>
          <a:off x="12623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児童手当や医療費助成などが微減となり、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％と類似団体平均を下回っている。今後も特定財源の確保や、事業の見直しなどを図り事業費の抑制に努める。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50800</xdr:rowOff>
    </xdr:to>
    <xdr:cxnSp macro="">
      <xdr:nvCxnSpPr>
        <xdr:cNvPr id="187" name="直線コネクタ 186"/>
        <xdr:cNvCxnSpPr/>
      </xdr:nvCxnSpPr>
      <xdr:spPr>
        <a:xfrm flipV="1">
          <a:off x="3987800" y="9283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90" name="直線コネクタ 189"/>
        <xdr:cNvCxnSpPr/>
      </xdr:nvCxnSpPr>
      <xdr:spPr>
        <a:xfrm>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63500</xdr:rowOff>
    </xdr:to>
    <xdr:cxnSp macro="">
      <xdr:nvCxnSpPr>
        <xdr:cNvPr id="193" name="直線コネクタ 192"/>
        <xdr:cNvCxnSpPr/>
      </xdr:nvCxnSpPr>
      <xdr:spPr>
        <a:xfrm flipV="1">
          <a:off x="2209800" y="9271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63500</xdr:rowOff>
    </xdr:to>
    <xdr:cxnSp macro="">
      <xdr:nvCxnSpPr>
        <xdr:cNvPr id="196" name="直線コネクタ 195"/>
        <xdr:cNvCxnSpPr/>
      </xdr:nvCxnSpPr>
      <xdr:spPr>
        <a:xfrm>
          <a:off x="1320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6" name="楕円 205"/>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7"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8" name="楕円 207"/>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9" name="テキスト ボックス 208"/>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0" name="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12" name="楕円 211"/>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13" name="テキスト ボックス 212"/>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4" name="楕円 213"/>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5" name="テキスト ボックス 214"/>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公共施設等の老朽化が進んでおり、今後は維持補修費の増加が見込まれることから、効率的な施設管理のあり方を含めて計画的な営繕の実施により維持補修費の平準化に努める。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108712</xdr:rowOff>
    </xdr:to>
    <xdr:cxnSp macro="">
      <xdr:nvCxnSpPr>
        <xdr:cNvPr id="245" name="直線コネクタ 244"/>
        <xdr:cNvCxnSpPr/>
      </xdr:nvCxnSpPr>
      <xdr:spPr>
        <a:xfrm>
          <a:off x="15671800" y="96824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81280</xdr:rowOff>
    </xdr:to>
    <xdr:cxnSp macro="">
      <xdr:nvCxnSpPr>
        <xdr:cNvPr id="248" name="直線コネクタ 247"/>
        <xdr:cNvCxnSpPr/>
      </xdr:nvCxnSpPr>
      <xdr:spPr>
        <a:xfrm>
          <a:off x="14782800" y="9664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40132</xdr:rowOff>
    </xdr:from>
    <xdr:to>
      <xdr:col>73</xdr:col>
      <xdr:colOff>180975</xdr:colOff>
      <xdr:row>56</xdr:row>
      <xdr:rowOff>62992</xdr:rowOff>
    </xdr:to>
    <xdr:cxnSp macro="">
      <xdr:nvCxnSpPr>
        <xdr:cNvPr id="251" name="直線コネクタ 250"/>
        <xdr:cNvCxnSpPr/>
      </xdr:nvCxnSpPr>
      <xdr:spPr>
        <a:xfrm>
          <a:off x="13893800" y="9641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152146</xdr:rowOff>
    </xdr:from>
    <xdr:to>
      <xdr:col>69</xdr:col>
      <xdr:colOff>92075</xdr:colOff>
      <xdr:row>56</xdr:row>
      <xdr:rowOff>40132</xdr:rowOff>
    </xdr:to>
    <xdr:cxnSp macro="">
      <xdr:nvCxnSpPr>
        <xdr:cNvPr id="254" name="直線コネクタ 253"/>
        <xdr:cNvCxnSpPr/>
      </xdr:nvCxnSpPr>
      <xdr:spPr>
        <a:xfrm>
          <a:off x="13004800" y="9581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57912</xdr:rowOff>
    </xdr:from>
    <xdr:to>
      <xdr:col>82</xdr:col>
      <xdr:colOff>158750</xdr:colOff>
      <xdr:row>56</xdr:row>
      <xdr:rowOff>159512</xdr:rowOff>
    </xdr:to>
    <xdr:sp macro="" textlink="">
      <xdr:nvSpPr>
        <xdr:cNvPr id="264" name="楕円 263"/>
        <xdr:cNvSpPr/>
      </xdr:nvSpPr>
      <xdr:spPr>
        <a:xfrm>
          <a:off x="164592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29989</xdr:rowOff>
    </xdr:from>
    <xdr:ext cx="762000" cy="259045"/>
    <xdr:sp macro="" textlink="">
      <xdr:nvSpPr>
        <xdr:cNvPr id="265" name="その他該当値テキスト"/>
        <xdr:cNvSpPr txBox="1"/>
      </xdr:nvSpPr>
      <xdr:spPr>
        <a:xfrm>
          <a:off x="165989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7" name="テキスト ボックス 266"/>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68" name="楕円 267"/>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98569</xdr:rowOff>
    </xdr:from>
    <xdr:ext cx="762000" cy="259045"/>
    <xdr:sp macro="" textlink="">
      <xdr:nvSpPr>
        <xdr:cNvPr id="269" name="テキスト ボックス 268"/>
        <xdr:cNvSpPr txBox="1"/>
      </xdr:nvSpPr>
      <xdr:spPr>
        <a:xfrm>
          <a:off x="14401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160782</xdr:rowOff>
    </xdr:from>
    <xdr:to>
      <xdr:col>69</xdr:col>
      <xdr:colOff>142875</xdr:colOff>
      <xdr:row>56</xdr:row>
      <xdr:rowOff>90932</xdr:rowOff>
    </xdr:to>
    <xdr:sp macro="" textlink="">
      <xdr:nvSpPr>
        <xdr:cNvPr id="270" name="楕円 269"/>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101109</xdr:rowOff>
    </xdr:from>
    <xdr:ext cx="762000" cy="259045"/>
    <xdr:sp macro="" textlink="">
      <xdr:nvSpPr>
        <xdr:cNvPr id="271" name="テキスト ボックス 270"/>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101346</xdr:rowOff>
    </xdr:from>
    <xdr:to>
      <xdr:col>65</xdr:col>
      <xdr:colOff>53975</xdr:colOff>
      <xdr:row>56</xdr:row>
      <xdr:rowOff>31496</xdr:rowOff>
    </xdr:to>
    <xdr:sp macro="" textlink="">
      <xdr:nvSpPr>
        <xdr:cNvPr id="272" name="楕円 271"/>
        <xdr:cNvSpPr/>
      </xdr:nvSpPr>
      <xdr:spPr>
        <a:xfrm>
          <a:off x="12954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41673</xdr:rowOff>
    </xdr:from>
    <xdr:ext cx="762000" cy="259045"/>
    <xdr:sp macro="" textlink="">
      <xdr:nvSpPr>
        <xdr:cNvPr id="273" name="テキスト ボックス 272"/>
        <xdr:cNvSpPr txBox="1"/>
      </xdr:nvSpPr>
      <xdr:spPr>
        <a:xfrm>
          <a:off x="12623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福祉や農業に対する補助費の増加により前年度及び類似団体平均を上回っている。今後も継続が見込まれるが、事業費の抑制に努める。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140716</xdr:rowOff>
    </xdr:to>
    <xdr:cxnSp macro="">
      <xdr:nvCxnSpPr>
        <xdr:cNvPr id="303" name="直線コネクタ 302"/>
        <xdr:cNvCxnSpPr/>
      </xdr:nvCxnSpPr>
      <xdr:spPr>
        <a:xfrm>
          <a:off x="15671800" y="62854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113284</xdr:rowOff>
    </xdr:to>
    <xdr:cxnSp macro="">
      <xdr:nvCxnSpPr>
        <xdr:cNvPr id="306" name="直線コネクタ 305"/>
        <xdr:cNvCxnSpPr/>
      </xdr:nvCxnSpPr>
      <xdr:spPr>
        <a:xfrm>
          <a:off x="14782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94996</xdr:rowOff>
    </xdr:to>
    <xdr:cxnSp macro="">
      <xdr:nvCxnSpPr>
        <xdr:cNvPr id="309" name="直線コネクタ 308"/>
        <xdr:cNvCxnSpPr/>
      </xdr:nvCxnSpPr>
      <xdr:spPr>
        <a:xfrm>
          <a:off x="13893800" y="6235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62992</xdr:rowOff>
    </xdr:to>
    <xdr:cxnSp macro="">
      <xdr:nvCxnSpPr>
        <xdr:cNvPr id="312" name="直線コネクタ 311"/>
        <xdr:cNvCxnSpPr/>
      </xdr:nvCxnSpPr>
      <xdr:spPr>
        <a:xfrm>
          <a:off x="13004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2" name="楕円 321"/>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61993</xdr:rowOff>
    </xdr:from>
    <xdr:ext cx="762000" cy="259045"/>
    <xdr:sp macro="" textlink="">
      <xdr:nvSpPr>
        <xdr:cNvPr id="323" name="補助費等該当値テキスト"/>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4" name="楕円 323"/>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25" name="テキスト ボックス 324"/>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6" name="楕円 325"/>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130573</xdr:rowOff>
    </xdr:from>
    <xdr:ext cx="762000" cy="259045"/>
    <xdr:sp macro="" textlink="">
      <xdr:nvSpPr>
        <xdr:cNvPr id="327" name="テキスト ボックス 326"/>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28" name="楕円 327"/>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29" name="テキスト ボックス 328"/>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0" name="楕円 329"/>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1" name="テキスト ボックス 33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小学校校舎改築事業や防災資機材庫等に係る地方債の償還が開始され、今後も数年間は増加が見込まれる。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％と類似団体平均を上回っており、また、経常経費に</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占める割合も大きいことから、事業費の管理を行い削減に努める。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168911</xdr:rowOff>
    </xdr:to>
    <xdr:cxnSp macro="">
      <xdr:nvCxnSpPr>
        <xdr:cNvPr id="363" name="直線コネクタ 362"/>
        <xdr:cNvCxnSpPr/>
      </xdr:nvCxnSpPr>
      <xdr:spPr>
        <a:xfrm>
          <a:off x="3987800" y="135001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142239</xdr:rowOff>
    </xdr:from>
    <xdr:to>
      <xdr:col>19</xdr:col>
      <xdr:colOff>187325</xdr:colOff>
      <xdr:row>78</xdr:row>
      <xdr:rowOff>127000</xdr:rowOff>
    </xdr:to>
    <xdr:cxnSp macro="">
      <xdr:nvCxnSpPr>
        <xdr:cNvPr id="366" name="直線コネクタ 365"/>
        <xdr:cNvCxnSpPr/>
      </xdr:nvCxnSpPr>
      <xdr:spPr>
        <a:xfrm>
          <a:off x="3098800" y="133438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142239</xdr:rowOff>
    </xdr:from>
    <xdr:to>
      <xdr:col>15</xdr:col>
      <xdr:colOff>98425</xdr:colOff>
      <xdr:row>78</xdr:row>
      <xdr:rowOff>46989</xdr:rowOff>
    </xdr:to>
    <xdr:cxnSp macro="">
      <xdr:nvCxnSpPr>
        <xdr:cNvPr id="369" name="直線コネクタ 368"/>
        <xdr:cNvCxnSpPr/>
      </xdr:nvCxnSpPr>
      <xdr:spPr>
        <a:xfrm flipV="1">
          <a:off x="2209800" y="133438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127000</xdr:rowOff>
    </xdr:from>
    <xdr:to>
      <xdr:col>11</xdr:col>
      <xdr:colOff>9525</xdr:colOff>
      <xdr:row>78</xdr:row>
      <xdr:rowOff>46989</xdr:rowOff>
    </xdr:to>
    <xdr:cxnSp macro="">
      <xdr:nvCxnSpPr>
        <xdr:cNvPr id="372" name="直線コネクタ 371"/>
        <xdr:cNvCxnSpPr/>
      </xdr:nvCxnSpPr>
      <xdr:spPr>
        <a:xfrm>
          <a:off x="1320800" y="133286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118111</xdr:rowOff>
    </xdr:from>
    <xdr:to>
      <xdr:col>24</xdr:col>
      <xdr:colOff>76200</xdr:colOff>
      <xdr:row>79</xdr:row>
      <xdr:rowOff>48261</xdr:rowOff>
    </xdr:to>
    <xdr:sp macro="" textlink="">
      <xdr:nvSpPr>
        <xdr:cNvPr id="382" name="楕円 381"/>
        <xdr:cNvSpPr/>
      </xdr:nvSpPr>
      <xdr:spPr>
        <a:xfrm>
          <a:off x="4775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90188</xdr:rowOff>
    </xdr:from>
    <xdr:ext cx="762000" cy="259045"/>
    <xdr:sp macro="" textlink="">
      <xdr:nvSpPr>
        <xdr:cNvPr id="383" name="公債費該当値テキスト"/>
        <xdr:cNvSpPr txBox="1"/>
      </xdr:nvSpPr>
      <xdr:spPr>
        <a:xfrm>
          <a:off x="4914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84" name="楕円 383"/>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85" name="テキスト ボックス 384"/>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91439</xdr:rowOff>
    </xdr:from>
    <xdr:to>
      <xdr:col>15</xdr:col>
      <xdr:colOff>149225</xdr:colOff>
      <xdr:row>78</xdr:row>
      <xdr:rowOff>21589</xdr:rowOff>
    </xdr:to>
    <xdr:sp macro="" textlink="">
      <xdr:nvSpPr>
        <xdr:cNvPr id="386" name="楕円 385"/>
        <xdr:cNvSpPr/>
      </xdr:nvSpPr>
      <xdr:spPr>
        <a:xfrm>
          <a:off x="3048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6366</xdr:rowOff>
    </xdr:from>
    <xdr:ext cx="762000" cy="259045"/>
    <xdr:sp macro="" textlink="">
      <xdr:nvSpPr>
        <xdr:cNvPr id="387" name="テキスト ボックス 386"/>
        <xdr:cNvSpPr txBox="1"/>
      </xdr:nvSpPr>
      <xdr:spPr>
        <a:xfrm>
          <a:off x="2717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167639</xdr:rowOff>
    </xdr:from>
    <xdr:to>
      <xdr:col>11</xdr:col>
      <xdr:colOff>60325</xdr:colOff>
      <xdr:row>78</xdr:row>
      <xdr:rowOff>97789</xdr:rowOff>
    </xdr:to>
    <xdr:sp macro="" textlink="">
      <xdr:nvSpPr>
        <xdr:cNvPr id="388" name="楕円 387"/>
        <xdr:cNvSpPr/>
      </xdr:nvSpPr>
      <xdr:spPr>
        <a:xfrm>
          <a:off x="2159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82566</xdr:rowOff>
    </xdr:from>
    <xdr:ext cx="762000" cy="259045"/>
    <xdr:sp macro="" textlink="">
      <xdr:nvSpPr>
        <xdr:cNvPr id="389" name="テキスト ボックス 388"/>
        <xdr:cNvSpPr txBox="1"/>
      </xdr:nvSpPr>
      <xdr:spPr>
        <a:xfrm>
          <a:off x="1828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76200</xdr:rowOff>
    </xdr:from>
    <xdr:to>
      <xdr:col>6</xdr:col>
      <xdr:colOff>171450</xdr:colOff>
      <xdr:row>78</xdr:row>
      <xdr:rowOff>6350</xdr:rowOff>
    </xdr:to>
    <xdr:sp macro="" textlink="">
      <xdr:nvSpPr>
        <xdr:cNvPr id="390" name="楕円 389"/>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162577</xdr:rowOff>
    </xdr:from>
    <xdr:ext cx="762000" cy="259045"/>
    <xdr:sp macro="" textlink="">
      <xdr:nvSpPr>
        <xdr:cNvPr id="391" name="テキスト ボックス 390"/>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物件費の増加などにより類似団体平均を上回っている。行財政改革による事務事業の効率化や施設の統廃合などにより経費節減に努める。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86179</xdr:rowOff>
    </xdr:from>
    <xdr:to>
      <xdr:col>82</xdr:col>
      <xdr:colOff>107950</xdr:colOff>
      <xdr:row>78</xdr:row>
      <xdr:rowOff>6169</xdr:rowOff>
    </xdr:to>
    <xdr:cxnSp macro="">
      <xdr:nvCxnSpPr>
        <xdr:cNvPr id="426" name="直線コネクタ 425"/>
        <xdr:cNvCxnSpPr/>
      </xdr:nvCxnSpPr>
      <xdr:spPr>
        <a:xfrm>
          <a:off x="15671800" y="13287829"/>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14332</xdr:rowOff>
    </xdr:from>
    <xdr:to>
      <xdr:col>78</xdr:col>
      <xdr:colOff>69850</xdr:colOff>
      <xdr:row>77</xdr:row>
      <xdr:rowOff>86179</xdr:rowOff>
    </xdr:to>
    <xdr:cxnSp macro="">
      <xdr:nvCxnSpPr>
        <xdr:cNvPr id="429" name="直線コネクタ 428"/>
        <xdr:cNvCxnSpPr/>
      </xdr:nvCxnSpPr>
      <xdr:spPr>
        <a:xfrm>
          <a:off x="14782800" y="1321598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11068</xdr:rowOff>
    </xdr:from>
    <xdr:to>
      <xdr:col>73</xdr:col>
      <xdr:colOff>180975</xdr:colOff>
      <xdr:row>77</xdr:row>
      <xdr:rowOff>14332</xdr:rowOff>
    </xdr:to>
    <xdr:cxnSp macro="">
      <xdr:nvCxnSpPr>
        <xdr:cNvPr id="432" name="直線コネクタ 431"/>
        <xdr:cNvCxnSpPr/>
      </xdr:nvCxnSpPr>
      <xdr:spPr>
        <a:xfrm>
          <a:off x="13893800" y="132127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87812</xdr:rowOff>
    </xdr:from>
    <xdr:to>
      <xdr:col>69</xdr:col>
      <xdr:colOff>92075</xdr:colOff>
      <xdr:row>77</xdr:row>
      <xdr:rowOff>11068</xdr:rowOff>
    </xdr:to>
    <xdr:cxnSp macro="">
      <xdr:nvCxnSpPr>
        <xdr:cNvPr id="435" name="直線コネクタ 434"/>
        <xdr:cNvCxnSpPr/>
      </xdr:nvCxnSpPr>
      <xdr:spPr>
        <a:xfrm>
          <a:off x="13004800" y="131180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126819</xdr:rowOff>
    </xdr:from>
    <xdr:to>
      <xdr:col>82</xdr:col>
      <xdr:colOff>158750</xdr:colOff>
      <xdr:row>78</xdr:row>
      <xdr:rowOff>56969</xdr:rowOff>
    </xdr:to>
    <xdr:sp macro="" textlink="">
      <xdr:nvSpPr>
        <xdr:cNvPr id="445" name="楕円 444"/>
        <xdr:cNvSpPr/>
      </xdr:nvSpPr>
      <xdr:spPr>
        <a:xfrm>
          <a:off x="164592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98896</xdr:rowOff>
    </xdr:from>
    <xdr:ext cx="762000" cy="259045"/>
    <xdr:sp macro="" textlink="">
      <xdr:nvSpPr>
        <xdr:cNvPr id="446" name="公債費以外該当値テキスト"/>
        <xdr:cNvSpPr txBox="1"/>
      </xdr:nvSpPr>
      <xdr:spPr>
        <a:xfrm>
          <a:off x="165989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35379</xdr:rowOff>
    </xdr:from>
    <xdr:to>
      <xdr:col>78</xdr:col>
      <xdr:colOff>120650</xdr:colOff>
      <xdr:row>77</xdr:row>
      <xdr:rowOff>136979</xdr:rowOff>
    </xdr:to>
    <xdr:sp macro="" textlink="">
      <xdr:nvSpPr>
        <xdr:cNvPr id="447" name="楕円 446"/>
        <xdr:cNvSpPr/>
      </xdr:nvSpPr>
      <xdr:spPr>
        <a:xfrm>
          <a:off x="15621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121756</xdr:rowOff>
    </xdr:from>
    <xdr:ext cx="736600" cy="259045"/>
    <xdr:sp macro="" textlink="">
      <xdr:nvSpPr>
        <xdr:cNvPr id="448" name="テキスト ボックス 447"/>
        <xdr:cNvSpPr txBox="1"/>
      </xdr:nvSpPr>
      <xdr:spPr>
        <a:xfrm>
          <a:off x="15290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134982</xdr:rowOff>
    </xdr:from>
    <xdr:to>
      <xdr:col>74</xdr:col>
      <xdr:colOff>31750</xdr:colOff>
      <xdr:row>77</xdr:row>
      <xdr:rowOff>65132</xdr:rowOff>
    </xdr:to>
    <xdr:sp macro="" textlink="">
      <xdr:nvSpPr>
        <xdr:cNvPr id="449" name="楕円 448"/>
        <xdr:cNvSpPr/>
      </xdr:nvSpPr>
      <xdr:spPr>
        <a:xfrm>
          <a:off x="14732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49909</xdr:rowOff>
    </xdr:from>
    <xdr:ext cx="762000" cy="259045"/>
    <xdr:sp macro="" textlink="">
      <xdr:nvSpPr>
        <xdr:cNvPr id="450" name="テキスト ボックス 449"/>
        <xdr:cNvSpPr txBox="1"/>
      </xdr:nvSpPr>
      <xdr:spPr>
        <a:xfrm>
          <a:off x="144018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51" name="楕円 450"/>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46645</xdr:rowOff>
    </xdr:from>
    <xdr:ext cx="762000" cy="259045"/>
    <xdr:sp macro="" textlink="">
      <xdr:nvSpPr>
        <xdr:cNvPr id="452" name="テキスト ボックス 451"/>
        <xdr:cNvSpPr txBox="1"/>
      </xdr:nvSpPr>
      <xdr:spPr>
        <a:xfrm>
          <a:off x="13512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37012</xdr:rowOff>
    </xdr:from>
    <xdr:to>
      <xdr:col>65</xdr:col>
      <xdr:colOff>53975</xdr:colOff>
      <xdr:row>76</xdr:row>
      <xdr:rowOff>138612</xdr:rowOff>
    </xdr:to>
    <xdr:sp macro="" textlink="">
      <xdr:nvSpPr>
        <xdr:cNvPr id="453" name="楕円 452"/>
        <xdr:cNvSpPr/>
      </xdr:nvSpPr>
      <xdr:spPr>
        <a:xfrm>
          <a:off x="12954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123389</xdr:rowOff>
    </xdr:from>
    <xdr:ext cx="762000" cy="259045"/>
    <xdr:sp macro="" textlink="">
      <xdr:nvSpPr>
        <xdr:cNvPr id="454" name="テキスト ボックス 453"/>
        <xdr:cNvSpPr txBox="1"/>
      </xdr:nvSpPr>
      <xdr:spPr>
        <a:xfrm>
          <a:off x="126238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53494</xdr:rowOff>
    </xdr:from>
    <xdr:to>
      <xdr:col>29</xdr:col>
      <xdr:colOff>127000</xdr:colOff>
      <xdr:row>16</xdr:row>
      <xdr:rowOff>55770</xdr:rowOff>
    </xdr:to>
    <xdr:cxnSp macro="">
      <xdr:nvCxnSpPr>
        <xdr:cNvPr id="49" name="直線コネクタ 48"/>
        <xdr:cNvCxnSpPr/>
      </xdr:nvCxnSpPr>
      <xdr:spPr bwMode="auto">
        <a:xfrm>
          <a:off x="5003800" y="2844319"/>
          <a:ext cx="647700" cy="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53494</xdr:rowOff>
    </xdr:from>
    <xdr:to>
      <xdr:col>26</xdr:col>
      <xdr:colOff>50800</xdr:colOff>
      <xdr:row>16</xdr:row>
      <xdr:rowOff>91142</xdr:rowOff>
    </xdr:to>
    <xdr:cxnSp macro="">
      <xdr:nvCxnSpPr>
        <xdr:cNvPr id="52" name="直線コネクタ 51"/>
        <xdr:cNvCxnSpPr/>
      </xdr:nvCxnSpPr>
      <xdr:spPr bwMode="auto">
        <a:xfrm flipV="1">
          <a:off x="4305300" y="2844319"/>
          <a:ext cx="698500" cy="3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91142</xdr:rowOff>
    </xdr:from>
    <xdr:to>
      <xdr:col>22</xdr:col>
      <xdr:colOff>114300</xdr:colOff>
      <xdr:row>16</xdr:row>
      <xdr:rowOff>119283</xdr:rowOff>
    </xdr:to>
    <xdr:cxnSp macro="">
      <xdr:nvCxnSpPr>
        <xdr:cNvPr id="55" name="直線コネクタ 54"/>
        <xdr:cNvCxnSpPr/>
      </xdr:nvCxnSpPr>
      <xdr:spPr bwMode="auto">
        <a:xfrm flipV="1">
          <a:off x="3606800" y="2881967"/>
          <a:ext cx="698500" cy="2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119283</xdr:rowOff>
    </xdr:from>
    <xdr:to>
      <xdr:col>18</xdr:col>
      <xdr:colOff>177800</xdr:colOff>
      <xdr:row>16</xdr:row>
      <xdr:rowOff>130233</xdr:rowOff>
    </xdr:to>
    <xdr:cxnSp macro="">
      <xdr:nvCxnSpPr>
        <xdr:cNvPr id="58" name="直線コネクタ 57"/>
        <xdr:cNvCxnSpPr/>
      </xdr:nvCxnSpPr>
      <xdr:spPr bwMode="auto">
        <a:xfrm flipV="1">
          <a:off x="2908300" y="2910108"/>
          <a:ext cx="698500" cy="10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4970</xdr:rowOff>
    </xdr:from>
    <xdr:to>
      <xdr:col>29</xdr:col>
      <xdr:colOff>177800</xdr:colOff>
      <xdr:row>16</xdr:row>
      <xdr:rowOff>106570</xdr:rowOff>
    </xdr:to>
    <xdr:sp macro="" textlink="">
      <xdr:nvSpPr>
        <xdr:cNvPr id="68" name="楕円 67"/>
        <xdr:cNvSpPr/>
      </xdr:nvSpPr>
      <xdr:spPr bwMode="auto">
        <a:xfrm>
          <a:off x="5600700" y="2795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21497</xdr:rowOff>
    </xdr:from>
    <xdr:ext cx="762000" cy="259045"/>
    <xdr:sp macro="" textlink="">
      <xdr:nvSpPr>
        <xdr:cNvPr id="69" name="人口1人当たり決算額の推移該当値テキスト130"/>
        <xdr:cNvSpPr txBox="1"/>
      </xdr:nvSpPr>
      <xdr:spPr>
        <a:xfrm>
          <a:off x="5740400" y="264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2694</xdr:rowOff>
    </xdr:from>
    <xdr:to>
      <xdr:col>26</xdr:col>
      <xdr:colOff>101600</xdr:colOff>
      <xdr:row>16</xdr:row>
      <xdr:rowOff>104294</xdr:rowOff>
    </xdr:to>
    <xdr:sp macro="" textlink="">
      <xdr:nvSpPr>
        <xdr:cNvPr id="70" name="楕円 69"/>
        <xdr:cNvSpPr/>
      </xdr:nvSpPr>
      <xdr:spPr bwMode="auto">
        <a:xfrm>
          <a:off x="4953000" y="279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114471</xdr:rowOff>
    </xdr:from>
    <xdr:ext cx="736600" cy="259045"/>
    <xdr:sp macro="" textlink="">
      <xdr:nvSpPr>
        <xdr:cNvPr id="71" name="テキスト ボックス 70"/>
        <xdr:cNvSpPr txBox="1"/>
      </xdr:nvSpPr>
      <xdr:spPr>
        <a:xfrm>
          <a:off x="4622800" y="2562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40342</xdr:rowOff>
    </xdr:from>
    <xdr:to>
      <xdr:col>22</xdr:col>
      <xdr:colOff>165100</xdr:colOff>
      <xdr:row>16</xdr:row>
      <xdr:rowOff>141942</xdr:rowOff>
    </xdr:to>
    <xdr:sp macro="" textlink="">
      <xdr:nvSpPr>
        <xdr:cNvPr id="72" name="楕円 71"/>
        <xdr:cNvSpPr/>
      </xdr:nvSpPr>
      <xdr:spPr bwMode="auto">
        <a:xfrm>
          <a:off x="4254500" y="283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152119</xdr:rowOff>
    </xdr:from>
    <xdr:ext cx="762000" cy="259045"/>
    <xdr:sp macro="" textlink="">
      <xdr:nvSpPr>
        <xdr:cNvPr id="73" name="テキスト ボックス 72"/>
        <xdr:cNvSpPr txBox="1"/>
      </xdr:nvSpPr>
      <xdr:spPr>
        <a:xfrm>
          <a:off x="3924300" y="260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68483</xdr:rowOff>
    </xdr:from>
    <xdr:to>
      <xdr:col>19</xdr:col>
      <xdr:colOff>38100</xdr:colOff>
      <xdr:row>16</xdr:row>
      <xdr:rowOff>170083</xdr:rowOff>
    </xdr:to>
    <xdr:sp macro="" textlink="">
      <xdr:nvSpPr>
        <xdr:cNvPr id="74" name="楕円 73"/>
        <xdr:cNvSpPr/>
      </xdr:nvSpPr>
      <xdr:spPr bwMode="auto">
        <a:xfrm>
          <a:off x="3556000" y="285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8810</xdr:rowOff>
    </xdr:from>
    <xdr:ext cx="762000" cy="259045"/>
    <xdr:sp macro="" textlink="">
      <xdr:nvSpPr>
        <xdr:cNvPr id="75" name="テキスト ボックス 74"/>
        <xdr:cNvSpPr txBox="1"/>
      </xdr:nvSpPr>
      <xdr:spPr>
        <a:xfrm>
          <a:off x="3225800" y="26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79433</xdr:rowOff>
    </xdr:from>
    <xdr:to>
      <xdr:col>15</xdr:col>
      <xdr:colOff>101600</xdr:colOff>
      <xdr:row>17</xdr:row>
      <xdr:rowOff>9583</xdr:rowOff>
    </xdr:to>
    <xdr:sp macro="" textlink="">
      <xdr:nvSpPr>
        <xdr:cNvPr id="76" name="楕円 75"/>
        <xdr:cNvSpPr/>
      </xdr:nvSpPr>
      <xdr:spPr bwMode="auto">
        <a:xfrm>
          <a:off x="2857500" y="287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19760</xdr:rowOff>
    </xdr:from>
    <xdr:ext cx="762000" cy="259045"/>
    <xdr:sp macro="" textlink="">
      <xdr:nvSpPr>
        <xdr:cNvPr id="77" name="テキスト ボックス 76"/>
        <xdr:cNvSpPr txBox="1"/>
      </xdr:nvSpPr>
      <xdr:spPr>
        <a:xfrm>
          <a:off x="2527300" y="263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176871</xdr:rowOff>
    </xdr:from>
    <xdr:to>
      <xdr:col>29</xdr:col>
      <xdr:colOff>127000</xdr:colOff>
      <xdr:row>34</xdr:row>
      <xdr:rowOff>222523</xdr:rowOff>
    </xdr:to>
    <xdr:cxnSp macro="">
      <xdr:nvCxnSpPr>
        <xdr:cNvPr id="108" name="直線コネクタ 107"/>
        <xdr:cNvCxnSpPr/>
      </xdr:nvCxnSpPr>
      <xdr:spPr bwMode="auto">
        <a:xfrm flipV="1">
          <a:off x="5003800" y="6444321"/>
          <a:ext cx="647700" cy="45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222523</xdr:rowOff>
    </xdr:from>
    <xdr:to>
      <xdr:col>26</xdr:col>
      <xdr:colOff>50800</xdr:colOff>
      <xdr:row>35</xdr:row>
      <xdr:rowOff>18817</xdr:rowOff>
    </xdr:to>
    <xdr:cxnSp macro="">
      <xdr:nvCxnSpPr>
        <xdr:cNvPr id="111" name="直線コネクタ 110"/>
        <xdr:cNvCxnSpPr/>
      </xdr:nvCxnSpPr>
      <xdr:spPr bwMode="auto">
        <a:xfrm flipV="1">
          <a:off x="4305300" y="6489973"/>
          <a:ext cx="698500" cy="139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320510</xdr:rowOff>
    </xdr:from>
    <xdr:to>
      <xdr:col>22</xdr:col>
      <xdr:colOff>114300</xdr:colOff>
      <xdr:row>35</xdr:row>
      <xdr:rowOff>18817</xdr:rowOff>
    </xdr:to>
    <xdr:cxnSp macro="">
      <xdr:nvCxnSpPr>
        <xdr:cNvPr id="114" name="直線コネクタ 113"/>
        <xdr:cNvCxnSpPr/>
      </xdr:nvCxnSpPr>
      <xdr:spPr bwMode="auto">
        <a:xfrm>
          <a:off x="3606800" y="6587960"/>
          <a:ext cx="698500" cy="41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320510</xdr:rowOff>
    </xdr:from>
    <xdr:to>
      <xdr:col>18</xdr:col>
      <xdr:colOff>177800</xdr:colOff>
      <xdr:row>35</xdr:row>
      <xdr:rowOff>14643</xdr:rowOff>
    </xdr:to>
    <xdr:cxnSp macro="">
      <xdr:nvCxnSpPr>
        <xdr:cNvPr id="117" name="直線コネクタ 116"/>
        <xdr:cNvCxnSpPr/>
      </xdr:nvCxnSpPr>
      <xdr:spPr bwMode="auto">
        <a:xfrm flipV="1">
          <a:off x="2908300" y="6587960"/>
          <a:ext cx="6985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126071</xdr:rowOff>
    </xdr:from>
    <xdr:to>
      <xdr:col>29</xdr:col>
      <xdr:colOff>177800</xdr:colOff>
      <xdr:row>34</xdr:row>
      <xdr:rowOff>227671</xdr:rowOff>
    </xdr:to>
    <xdr:sp macro="" textlink="">
      <xdr:nvSpPr>
        <xdr:cNvPr id="127" name="楕円 126"/>
        <xdr:cNvSpPr/>
      </xdr:nvSpPr>
      <xdr:spPr bwMode="auto">
        <a:xfrm>
          <a:off x="5600700" y="639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314048</xdr:rowOff>
    </xdr:from>
    <xdr:ext cx="762000" cy="259045"/>
    <xdr:sp macro="" textlink="">
      <xdr:nvSpPr>
        <xdr:cNvPr id="128" name="人口1人当たり決算額の推移該当値テキスト445"/>
        <xdr:cNvSpPr txBox="1"/>
      </xdr:nvSpPr>
      <xdr:spPr>
        <a:xfrm>
          <a:off x="5740400" y="62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171723</xdr:rowOff>
    </xdr:from>
    <xdr:to>
      <xdr:col>26</xdr:col>
      <xdr:colOff>101600</xdr:colOff>
      <xdr:row>34</xdr:row>
      <xdr:rowOff>273323</xdr:rowOff>
    </xdr:to>
    <xdr:sp macro="" textlink="">
      <xdr:nvSpPr>
        <xdr:cNvPr id="129" name="楕円 128"/>
        <xdr:cNvSpPr/>
      </xdr:nvSpPr>
      <xdr:spPr bwMode="auto">
        <a:xfrm>
          <a:off x="4953000" y="6439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283500</xdr:rowOff>
    </xdr:from>
    <xdr:ext cx="736600" cy="259045"/>
    <xdr:sp macro="" textlink="">
      <xdr:nvSpPr>
        <xdr:cNvPr id="130" name="テキスト ボックス 129"/>
        <xdr:cNvSpPr txBox="1"/>
      </xdr:nvSpPr>
      <xdr:spPr>
        <a:xfrm>
          <a:off x="4622800" y="6208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310917</xdr:rowOff>
    </xdr:from>
    <xdr:to>
      <xdr:col>22</xdr:col>
      <xdr:colOff>165100</xdr:colOff>
      <xdr:row>35</xdr:row>
      <xdr:rowOff>69617</xdr:rowOff>
    </xdr:to>
    <xdr:sp macro="" textlink="">
      <xdr:nvSpPr>
        <xdr:cNvPr id="131" name="楕円 130"/>
        <xdr:cNvSpPr/>
      </xdr:nvSpPr>
      <xdr:spPr bwMode="auto">
        <a:xfrm>
          <a:off x="4254500" y="6578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79794</xdr:rowOff>
    </xdr:from>
    <xdr:ext cx="762000" cy="259045"/>
    <xdr:sp macro="" textlink="">
      <xdr:nvSpPr>
        <xdr:cNvPr id="132" name="テキスト ボックス 131"/>
        <xdr:cNvSpPr txBox="1"/>
      </xdr:nvSpPr>
      <xdr:spPr>
        <a:xfrm>
          <a:off x="3924300" y="634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269710</xdr:rowOff>
    </xdr:from>
    <xdr:to>
      <xdr:col>19</xdr:col>
      <xdr:colOff>38100</xdr:colOff>
      <xdr:row>35</xdr:row>
      <xdr:rowOff>28410</xdr:rowOff>
    </xdr:to>
    <xdr:sp macro="" textlink="">
      <xdr:nvSpPr>
        <xdr:cNvPr id="133" name="楕円 132"/>
        <xdr:cNvSpPr/>
      </xdr:nvSpPr>
      <xdr:spPr bwMode="auto">
        <a:xfrm>
          <a:off x="3556000" y="6537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38587</xdr:rowOff>
    </xdr:from>
    <xdr:ext cx="762000" cy="259045"/>
    <xdr:sp macro="" textlink="">
      <xdr:nvSpPr>
        <xdr:cNvPr id="134" name="テキスト ボックス 133"/>
        <xdr:cNvSpPr txBox="1"/>
      </xdr:nvSpPr>
      <xdr:spPr>
        <a:xfrm>
          <a:off x="3225800" y="630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306743</xdr:rowOff>
    </xdr:from>
    <xdr:to>
      <xdr:col>15</xdr:col>
      <xdr:colOff>101600</xdr:colOff>
      <xdr:row>35</xdr:row>
      <xdr:rowOff>65443</xdr:rowOff>
    </xdr:to>
    <xdr:sp macro="" textlink="">
      <xdr:nvSpPr>
        <xdr:cNvPr id="135" name="楕円 134"/>
        <xdr:cNvSpPr/>
      </xdr:nvSpPr>
      <xdr:spPr bwMode="auto">
        <a:xfrm>
          <a:off x="2857500" y="6574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75620</xdr:rowOff>
    </xdr:from>
    <xdr:ext cx="762000" cy="259045"/>
    <xdr:sp macro="" textlink="">
      <xdr:nvSpPr>
        <xdr:cNvPr id="136" name="テキスト ボックス 135"/>
        <xdr:cNvSpPr txBox="1"/>
      </xdr:nvSpPr>
      <xdr:spPr>
        <a:xfrm>
          <a:off x="2527300" y="634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
2,549
665.54
5,725,265
5,602,911
99,244
2,823,566
6,804,153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128482</xdr:rowOff>
    </xdr:from>
    <xdr:to>
      <xdr:col>24</xdr:col>
      <xdr:colOff>63500</xdr:colOff>
      <xdr:row>34</xdr:row>
      <xdr:rowOff>152950</xdr:rowOff>
    </xdr:to>
    <xdr:cxnSp macro="">
      <xdr:nvCxnSpPr>
        <xdr:cNvPr id="58" name="直線コネクタ 57"/>
        <xdr:cNvCxnSpPr/>
      </xdr:nvCxnSpPr>
      <xdr:spPr>
        <a:xfrm>
          <a:off x="3797300" y="5957782"/>
          <a:ext cx="838200" cy="2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128482</xdr:rowOff>
    </xdr:from>
    <xdr:to>
      <xdr:col>19</xdr:col>
      <xdr:colOff>177800</xdr:colOff>
      <xdr:row>34</xdr:row>
      <xdr:rowOff>159913</xdr:rowOff>
    </xdr:to>
    <xdr:cxnSp macro="">
      <xdr:nvCxnSpPr>
        <xdr:cNvPr id="61" name="直線コネクタ 60"/>
        <xdr:cNvCxnSpPr/>
      </xdr:nvCxnSpPr>
      <xdr:spPr>
        <a:xfrm flipV="1">
          <a:off x="2908300" y="5957782"/>
          <a:ext cx="889000" cy="3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159913</xdr:rowOff>
    </xdr:from>
    <xdr:to>
      <xdr:col>15</xdr:col>
      <xdr:colOff>50800</xdr:colOff>
      <xdr:row>35</xdr:row>
      <xdr:rowOff>7279</xdr:rowOff>
    </xdr:to>
    <xdr:cxnSp macro="">
      <xdr:nvCxnSpPr>
        <xdr:cNvPr id="64" name="直線コネクタ 63"/>
        <xdr:cNvCxnSpPr/>
      </xdr:nvCxnSpPr>
      <xdr:spPr>
        <a:xfrm flipV="1">
          <a:off x="2019300" y="5989213"/>
          <a:ext cx="889000" cy="1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7279</xdr:rowOff>
    </xdr:from>
    <xdr:to>
      <xdr:col>10</xdr:col>
      <xdr:colOff>114300</xdr:colOff>
      <xdr:row>35</xdr:row>
      <xdr:rowOff>32000</xdr:rowOff>
    </xdr:to>
    <xdr:cxnSp macro="">
      <xdr:nvCxnSpPr>
        <xdr:cNvPr id="67" name="直線コネクタ 66"/>
        <xdr:cNvCxnSpPr/>
      </xdr:nvCxnSpPr>
      <xdr:spPr>
        <a:xfrm flipV="1">
          <a:off x="1130300" y="6008029"/>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102150</xdr:rowOff>
    </xdr:from>
    <xdr:to>
      <xdr:col>24</xdr:col>
      <xdr:colOff>114300</xdr:colOff>
      <xdr:row>35</xdr:row>
      <xdr:rowOff>32300</xdr:rowOff>
    </xdr:to>
    <xdr:sp macro="" textlink="">
      <xdr:nvSpPr>
        <xdr:cNvPr id="77" name="楕円 76"/>
        <xdr:cNvSpPr/>
      </xdr:nvSpPr>
      <xdr:spPr>
        <a:xfrm>
          <a:off x="4584700" y="59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125027</xdr:rowOff>
    </xdr:from>
    <xdr:ext cx="599010" cy="259045"/>
    <xdr:sp macro="" textlink="">
      <xdr:nvSpPr>
        <xdr:cNvPr id="78" name="人件費該当値テキスト"/>
        <xdr:cNvSpPr txBox="1"/>
      </xdr:nvSpPr>
      <xdr:spPr>
        <a:xfrm>
          <a:off x="4686300" y="578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77682</xdr:rowOff>
    </xdr:from>
    <xdr:to>
      <xdr:col>20</xdr:col>
      <xdr:colOff>38100</xdr:colOff>
      <xdr:row>35</xdr:row>
      <xdr:rowOff>7832</xdr:rowOff>
    </xdr:to>
    <xdr:sp macro="" textlink="">
      <xdr:nvSpPr>
        <xdr:cNvPr id="79" name="楕円 78"/>
        <xdr:cNvSpPr/>
      </xdr:nvSpPr>
      <xdr:spPr>
        <a:xfrm>
          <a:off x="3746500" y="590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24359</xdr:rowOff>
    </xdr:from>
    <xdr:ext cx="599010" cy="259045"/>
    <xdr:sp macro="" textlink="">
      <xdr:nvSpPr>
        <xdr:cNvPr id="80" name="テキスト ボックス 79"/>
        <xdr:cNvSpPr txBox="1"/>
      </xdr:nvSpPr>
      <xdr:spPr>
        <a:xfrm>
          <a:off x="3497795" y="568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109113</xdr:rowOff>
    </xdr:from>
    <xdr:to>
      <xdr:col>15</xdr:col>
      <xdr:colOff>101600</xdr:colOff>
      <xdr:row>35</xdr:row>
      <xdr:rowOff>39263</xdr:rowOff>
    </xdr:to>
    <xdr:sp macro="" textlink="">
      <xdr:nvSpPr>
        <xdr:cNvPr id="81" name="楕円 80"/>
        <xdr:cNvSpPr/>
      </xdr:nvSpPr>
      <xdr:spPr>
        <a:xfrm>
          <a:off x="2857500" y="593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55790</xdr:rowOff>
    </xdr:from>
    <xdr:ext cx="599010" cy="259045"/>
    <xdr:sp macro="" textlink="">
      <xdr:nvSpPr>
        <xdr:cNvPr id="82" name="テキスト ボックス 81"/>
        <xdr:cNvSpPr txBox="1"/>
      </xdr:nvSpPr>
      <xdr:spPr>
        <a:xfrm>
          <a:off x="2608795" y="571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127929</xdr:rowOff>
    </xdr:from>
    <xdr:to>
      <xdr:col>10</xdr:col>
      <xdr:colOff>165100</xdr:colOff>
      <xdr:row>35</xdr:row>
      <xdr:rowOff>58079</xdr:rowOff>
    </xdr:to>
    <xdr:sp macro="" textlink="">
      <xdr:nvSpPr>
        <xdr:cNvPr id="83" name="楕円 82"/>
        <xdr:cNvSpPr/>
      </xdr:nvSpPr>
      <xdr:spPr>
        <a:xfrm>
          <a:off x="1968500" y="595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74606</xdr:rowOff>
    </xdr:from>
    <xdr:ext cx="599010" cy="259045"/>
    <xdr:sp macro="" textlink="">
      <xdr:nvSpPr>
        <xdr:cNvPr id="84" name="テキスト ボックス 83"/>
        <xdr:cNvSpPr txBox="1"/>
      </xdr:nvSpPr>
      <xdr:spPr>
        <a:xfrm>
          <a:off x="1719795" y="573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152650</xdr:rowOff>
    </xdr:from>
    <xdr:to>
      <xdr:col>6</xdr:col>
      <xdr:colOff>38100</xdr:colOff>
      <xdr:row>35</xdr:row>
      <xdr:rowOff>82800</xdr:rowOff>
    </xdr:to>
    <xdr:sp macro="" textlink="">
      <xdr:nvSpPr>
        <xdr:cNvPr id="85" name="楕円 84"/>
        <xdr:cNvSpPr/>
      </xdr:nvSpPr>
      <xdr:spPr>
        <a:xfrm>
          <a:off x="1079500" y="598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99327</xdr:rowOff>
    </xdr:from>
    <xdr:ext cx="599010" cy="259045"/>
    <xdr:sp macro="" textlink="">
      <xdr:nvSpPr>
        <xdr:cNvPr id="86" name="テキスト ボックス 85"/>
        <xdr:cNvSpPr txBox="1"/>
      </xdr:nvSpPr>
      <xdr:spPr>
        <a:xfrm>
          <a:off x="830795" y="575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87695</xdr:rowOff>
    </xdr:from>
    <xdr:to>
      <xdr:col>24</xdr:col>
      <xdr:colOff>63500</xdr:colOff>
      <xdr:row>56</xdr:row>
      <xdr:rowOff>149282</xdr:rowOff>
    </xdr:to>
    <xdr:cxnSp macro="">
      <xdr:nvCxnSpPr>
        <xdr:cNvPr id="117" name="直線コネクタ 116"/>
        <xdr:cNvCxnSpPr/>
      </xdr:nvCxnSpPr>
      <xdr:spPr>
        <a:xfrm>
          <a:off x="3797300" y="9688895"/>
          <a:ext cx="838200" cy="6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87695</xdr:rowOff>
    </xdr:from>
    <xdr:to>
      <xdr:col>19</xdr:col>
      <xdr:colOff>177800</xdr:colOff>
      <xdr:row>57</xdr:row>
      <xdr:rowOff>5803</xdr:rowOff>
    </xdr:to>
    <xdr:cxnSp macro="">
      <xdr:nvCxnSpPr>
        <xdr:cNvPr id="120" name="直線コネクタ 119"/>
        <xdr:cNvCxnSpPr/>
      </xdr:nvCxnSpPr>
      <xdr:spPr>
        <a:xfrm flipV="1">
          <a:off x="2908300" y="9688895"/>
          <a:ext cx="889000" cy="8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5803</xdr:rowOff>
    </xdr:from>
    <xdr:to>
      <xdr:col>15</xdr:col>
      <xdr:colOff>50800</xdr:colOff>
      <xdr:row>57</xdr:row>
      <xdr:rowOff>33726</xdr:rowOff>
    </xdr:to>
    <xdr:cxnSp macro="">
      <xdr:nvCxnSpPr>
        <xdr:cNvPr id="123" name="直線コネクタ 122"/>
        <xdr:cNvCxnSpPr/>
      </xdr:nvCxnSpPr>
      <xdr:spPr>
        <a:xfrm flipV="1">
          <a:off x="2019300" y="9778453"/>
          <a:ext cx="889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33726</xdr:rowOff>
    </xdr:from>
    <xdr:to>
      <xdr:col>10</xdr:col>
      <xdr:colOff>114300</xdr:colOff>
      <xdr:row>57</xdr:row>
      <xdr:rowOff>56615</xdr:rowOff>
    </xdr:to>
    <xdr:cxnSp macro="">
      <xdr:nvCxnSpPr>
        <xdr:cNvPr id="126" name="直線コネクタ 125"/>
        <xdr:cNvCxnSpPr/>
      </xdr:nvCxnSpPr>
      <xdr:spPr>
        <a:xfrm flipV="1">
          <a:off x="1130300" y="9806376"/>
          <a:ext cx="889000" cy="2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98482</xdr:rowOff>
    </xdr:from>
    <xdr:to>
      <xdr:col>24</xdr:col>
      <xdr:colOff>114300</xdr:colOff>
      <xdr:row>57</xdr:row>
      <xdr:rowOff>28632</xdr:rowOff>
    </xdr:to>
    <xdr:sp macro="" textlink="">
      <xdr:nvSpPr>
        <xdr:cNvPr id="136" name="楕円 135"/>
        <xdr:cNvSpPr/>
      </xdr:nvSpPr>
      <xdr:spPr>
        <a:xfrm>
          <a:off x="4584700" y="96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121359</xdr:rowOff>
    </xdr:from>
    <xdr:ext cx="599010" cy="259045"/>
    <xdr:sp macro="" textlink="">
      <xdr:nvSpPr>
        <xdr:cNvPr id="137" name="物件費該当値テキスト"/>
        <xdr:cNvSpPr txBox="1"/>
      </xdr:nvSpPr>
      <xdr:spPr>
        <a:xfrm>
          <a:off x="4686300" y="955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36895</xdr:rowOff>
    </xdr:from>
    <xdr:to>
      <xdr:col>20</xdr:col>
      <xdr:colOff>38100</xdr:colOff>
      <xdr:row>56</xdr:row>
      <xdr:rowOff>138495</xdr:rowOff>
    </xdr:to>
    <xdr:sp macro="" textlink="">
      <xdr:nvSpPr>
        <xdr:cNvPr id="138" name="楕円 137"/>
        <xdr:cNvSpPr/>
      </xdr:nvSpPr>
      <xdr:spPr>
        <a:xfrm>
          <a:off x="3746500" y="96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155022</xdr:rowOff>
    </xdr:from>
    <xdr:ext cx="599010" cy="259045"/>
    <xdr:sp macro="" textlink="">
      <xdr:nvSpPr>
        <xdr:cNvPr id="139" name="テキスト ボックス 138"/>
        <xdr:cNvSpPr txBox="1"/>
      </xdr:nvSpPr>
      <xdr:spPr>
        <a:xfrm>
          <a:off x="3497795" y="941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126453</xdr:rowOff>
    </xdr:from>
    <xdr:to>
      <xdr:col>15</xdr:col>
      <xdr:colOff>101600</xdr:colOff>
      <xdr:row>57</xdr:row>
      <xdr:rowOff>56603</xdr:rowOff>
    </xdr:to>
    <xdr:sp macro="" textlink="">
      <xdr:nvSpPr>
        <xdr:cNvPr id="140" name="楕円 139"/>
        <xdr:cNvSpPr/>
      </xdr:nvSpPr>
      <xdr:spPr>
        <a:xfrm>
          <a:off x="2857500" y="97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73130</xdr:rowOff>
    </xdr:from>
    <xdr:ext cx="599010" cy="259045"/>
    <xdr:sp macro="" textlink="">
      <xdr:nvSpPr>
        <xdr:cNvPr id="141" name="テキスト ボックス 140"/>
        <xdr:cNvSpPr txBox="1"/>
      </xdr:nvSpPr>
      <xdr:spPr>
        <a:xfrm>
          <a:off x="2608795" y="950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154376</xdr:rowOff>
    </xdr:from>
    <xdr:to>
      <xdr:col>10</xdr:col>
      <xdr:colOff>165100</xdr:colOff>
      <xdr:row>57</xdr:row>
      <xdr:rowOff>84526</xdr:rowOff>
    </xdr:to>
    <xdr:sp macro="" textlink="">
      <xdr:nvSpPr>
        <xdr:cNvPr id="142" name="楕円 141"/>
        <xdr:cNvSpPr/>
      </xdr:nvSpPr>
      <xdr:spPr>
        <a:xfrm>
          <a:off x="1968500" y="97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101053</xdr:rowOff>
    </xdr:from>
    <xdr:ext cx="599010" cy="259045"/>
    <xdr:sp macro="" textlink="">
      <xdr:nvSpPr>
        <xdr:cNvPr id="143" name="テキスト ボックス 142"/>
        <xdr:cNvSpPr txBox="1"/>
      </xdr:nvSpPr>
      <xdr:spPr>
        <a:xfrm>
          <a:off x="1719795" y="953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5815</xdr:rowOff>
    </xdr:from>
    <xdr:to>
      <xdr:col>6</xdr:col>
      <xdr:colOff>38100</xdr:colOff>
      <xdr:row>57</xdr:row>
      <xdr:rowOff>107415</xdr:rowOff>
    </xdr:to>
    <xdr:sp macro="" textlink="">
      <xdr:nvSpPr>
        <xdr:cNvPr id="144" name="楕円 143"/>
        <xdr:cNvSpPr/>
      </xdr:nvSpPr>
      <xdr:spPr>
        <a:xfrm>
          <a:off x="1079500" y="977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123942</xdr:rowOff>
    </xdr:from>
    <xdr:ext cx="599010" cy="259045"/>
    <xdr:sp macro="" textlink="">
      <xdr:nvSpPr>
        <xdr:cNvPr id="145" name="テキスト ボックス 144"/>
        <xdr:cNvSpPr txBox="1"/>
      </xdr:nvSpPr>
      <xdr:spPr>
        <a:xfrm>
          <a:off x="830795" y="955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104650</xdr:rowOff>
    </xdr:from>
    <xdr:to>
      <xdr:col>24</xdr:col>
      <xdr:colOff>63500</xdr:colOff>
      <xdr:row>76</xdr:row>
      <xdr:rowOff>18914</xdr:rowOff>
    </xdr:to>
    <xdr:cxnSp macro="">
      <xdr:nvCxnSpPr>
        <xdr:cNvPr id="170" name="直線コネクタ 169"/>
        <xdr:cNvCxnSpPr/>
      </xdr:nvCxnSpPr>
      <xdr:spPr>
        <a:xfrm>
          <a:off x="3797300" y="12963400"/>
          <a:ext cx="838200" cy="8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93854</xdr:rowOff>
    </xdr:from>
    <xdr:to>
      <xdr:col>19</xdr:col>
      <xdr:colOff>177800</xdr:colOff>
      <xdr:row>75</xdr:row>
      <xdr:rowOff>104650</xdr:rowOff>
    </xdr:to>
    <xdr:cxnSp macro="">
      <xdr:nvCxnSpPr>
        <xdr:cNvPr id="173" name="直線コネクタ 172"/>
        <xdr:cNvCxnSpPr/>
      </xdr:nvCxnSpPr>
      <xdr:spPr>
        <a:xfrm>
          <a:off x="2908300" y="12952604"/>
          <a:ext cx="8890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93854</xdr:rowOff>
    </xdr:from>
    <xdr:to>
      <xdr:col>15</xdr:col>
      <xdr:colOff>50800</xdr:colOff>
      <xdr:row>76</xdr:row>
      <xdr:rowOff>15765</xdr:rowOff>
    </xdr:to>
    <xdr:cxnSp macro="">
      <xdr:nvCxnSpPr>
        <xdr:cNvPr id="176" name="直線コネクタ 175"/>
        <xdr:cNvCxnSpPr/>
      </xdr:nvCxnSpPr>
      <xdr:spPr>
        <a:xfrm flipV="1">
          <a:off x="2019300" y="12952604"/>
          <a:ext cx="889000" cy="9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15765</xdr:rowOff>
    </xdr:from>
    <xdr:to>
      <xdr:col>10</xdr:col>
      <xdr:colOff>114300</xdr:colOff>
      <xdr:row>76</xdr:row>
      <xdr:rowOff>60747</xdr:rowOff>
    </xdr:to>
    <xdr:cxnSp macro="">
      <xdr:nvCxnSpPr>
        <xdr:cNvPr id="179" name="直線コネクタ 178"/>
        <xdr:cNvCxnSpPr/>
      </xdr:nvCxnSpPr>
      <xdr:spPr>
        <a:xfrm flipV="1">
          <a:off x="1130300" y="13045965"/>
          <a:ext cx="889000" cy="4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139564</xdr:rowOff>
    </xdr:from>
    <xdr:to>
      <xdr:col>24</xdr:col>
      <xdr:colOff>114300</xdr:colOff>
      <xdr:row>76</xdr:row>
      <xdr:rowOff>69714</xdr:rowOff>
    </xdr:to>
    <xdr:sp macro="" textlink="">
      <xdr:nvSpPr>
        <xdr:cNvPr id="189" name="楕円 188"/>
        <xdr:cNvSpPr/>
      </xdr:nvSpPr>
      <xdr:spPr>
        <a:xfrm>
          <a:off x="4584700" y="129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162441</xdr:rowOff>
    </xdr:from>
    <xdr:ext cx="534377" cy="259045"/>
    <xdr:sp macro="" textlink="">
      <xdr:nvSpPr>
        <xdr:cNvPr id="190" name="維持補修費該当値テキスト"/>
        <xdr:cNvSpPr txBox="1"/>
      </xdr:nvSpPr>
      <xdr:spPr>
        <a:xfrm>
          <a:off x="4686300" y="1284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53850</xdr:rowOff>
    </xdr:from>
    <xdr:to>
      <xdr:col>20</xdr:col>
      <xdr:colOff>38100</xdr:colOff>
      <xdr:row>75</xdr:row>
      <xdr:rowOff>155451</xdr:rowOff>
    </xdr:to>
    <xdr:sp macro="" textlink="">
      <xdr:nvSpPr>
        <xdr:cNvPr id="191" name="楕円 190"/>
        <xdr:cNvSpPr/>
      </xdr:nvSpPr>
      <xdr:spPr>
        <a:xfrm>
          <a:off x="3746500" y="12912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527</xdr:rowOff>
    </xdr:from>
    <xdr:ext cx="534377" cy="259045"/>
    <xdr:sp macro="" textlink="">
      <xdr:nvSpPr>
        <xdr:cNvPr id="192" name="テキスト ボックス 191"/>
        <xdr:cNvSpPr txBox="1"/>
      </xdr:nvSpPr>
      <xdr:spPr>
        <a:xfrm>
          <a:off x="3530111" y="126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43054</xdr:rowOff>
    </xdr:from>
    <xdr:to>
      <xdr:col>15</xdr:col>
      <xdr:colOff>101600</xdr:colOff>
      <xdr:row>75</xdr:row>
      <xdr:rowOff>144654</xdr:rowOff>
    </xdr:to>
    <xdr:sp macro="" textlink="">
      <xdr:nvSpPr>
        <xdr:cNvPr id="193" name="楕円 192"/>
        <xdr:cNvSpPr/>
      </xdr:nvSpPr>
      <xdr:spPr>
        <a:xfrm>
          <a:off x="2857500" y="1290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161181</xdr:rowOff>
    </xdr:from>
    <xdr:ext cx="534377" cy="259045"/>
    <xdr:sp macro="" textlink="">
      <xdr:nvSpPr>
        <xdr:cNvPr id="194" name="テキスト ボックス 193"/>
        <xdr:cNvSpPr txBox="1"/>
      </xdr:nvSpPr>
      <xdr:spPr>
        <a:xfrm>
          <a:off x="2641111" y="126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136414</xdr:rowOff>
    </xdr:from>
    <xdr:to>
      <xdr:col>10</xdr:col>
      <xdr:colOff>165100</xdr:colOff>
      <xdr:row>76</xdr:row>
      <xdr:rowOff>66563</xdr:rowOff>
    </xdr:to>
    <xdr:sp macro="" textlink="">
      <xdr:nvSpPr>
        <xdr:cNvPr id="195" name="楕円 194"/>
        <xdr:cNvSpPr/>
      </xdr:nvSpPr>
      <xdr:spPr>
        <a:xfrm>
          <a:off x="1968500" y="12995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83091</xdr:rowOff>
    </xdr:from>
    <xdr:ext cx="534377" cy="259045"/>
    <xdr:sp macro="" textlink="">
      <xdr:nvSpPr>
        <xdr:cNvPr id="196" name="テキスト ボックス 195"/>
        <xdr:cNvSpPr txBox="1"/>
      </xdr:nvSpPr>
      <xdr:spPr>
        <a:xfrm>
          <a:off x="1752111" y="1277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9947</xdr:rowOff>
    </xdr:from>
    <xdr:to>
      <xdr:col>6</xdr:col>
      <xdr:colOff>38100</xdr:colOff>
      <xdr:row>76</xdr:row>
      <xdr:rowOff>111547</xdr:rowOff>
    </xdr:to>
    <xdr:sp macro="" textlink="">
      <xdr:nvSpPr>
        <xdr:cNvPr id="197" name="楕円 196"/>
        <xdr:cNvSpPr/>
      </xdr:nvSpPr>
      <xdr:spPr>
        <a:xfrm>
          <a:off x="1079500" y="130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128074</xdr:rowOff>
    </xdr:from>
    <xdr:ext cx="534377" cy="259045"/>
    <xdr:sp macro="" textlink="">
      <xdr:nvSpPr>
        <xdr:cNvPr id="198" name="テキスト ボックス 197"/>
        <xdr:cNvSpPr txBox="1"/>
      </xdr:nvSpPr>
      <xdr:spPr>
        <a:xfrm>
          <a:off x="863111" y="1281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166656</xdr:rowOff>
    </xdr:from>
    <xdr:to>
      <xdr:col>24</xdr:col>
      <xdr:colOff>63500</xdr:colOff>
      <xdr:row>96</xdr:row>
      <xdr:rowOff>23648</xdr:rowOff>
    </xdr:to>
    <xdr:cxnSp macro="">
      <xdr:nvCxnSpPr>
        <xdr:cNvPr id="231" name="直線コネクタ 230"/>
        <xdr:cNvCxnSpPr/>
      </xdr:nvCxnSpPr>
      <xdr:spPr>
        <a:xfrm>
          <a:off x="3797300" y="16454406"/>
          <a:ext cx="838200" cy="2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166656</xdr:rowOff>
    </xdr:from>
    <xdr:to>
      <xdr:col>19</xdr:col>
      <xdr:colOff>177800</xdr:colOff>
      <xdr:row>96</xdr:row>
      <xdr:rowOff>17447</xdr:rowOff>
    </xdr:to>
    <xdr:cxnSp macro="">
      <xdr:nvCxnSpPr>
        <xdr:cNvPr id="234" name="直線コネクタ 233"/>
        <xdr:cNvCxnSpPr/>
      </xdr:nvCxnSpPr>
      <xdr:spPr>
        <a:xfrm flipV="1">
          <a:off x="2908300" y="16454406"/>
          <a:ext cx="889000" cy="2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137119</xdr:rowOff>
    </xdr:from>
    <xdr:to>
      <xdr:col>15</xdr:col>
      <xdr:colOff>50800</xdr:colOff>
      <xdr:row>96</xdr:row>
      <xdr:rowOff>17447</xdr:rowOff>
    </xdr:to>
    <xdr:cxnSp macro="">
      <xdr:nvCxnSpPr>
        <xdr:cNvPr id="237" name="直線コネクタ 236"/>
        <xdr:cNvCxnSpPr/>
      </xdr:nvCxnSpPr>
      <xdr:spPr>
        <a:xfrm>
          <a:off x="2019300" y="16424869"/>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137119</xdr:rowOff>
    </xdr:from>
    <xdr:to>
      <xdr:col>10</xdr:col>
      <xdr:colOff>114300</xdr:colOff>
      <xdr:row>96</xdr:row>
      <xdr:rowOff>52118</xdr:rowOff>
    </xdr:to>
    <xdr:cxnSp macro="">
      <xdr:nvCxnSpPr>
        <xdr:cNvPr id="240" name="直線コネクタ 239"/>
        <xdr:cNvCxnSpPr/>
      </xdr:nvCxnSpPr>
      <xdr:spPr>
        <a:xfrm flipV="1">
          <a:off x="1130300" y="16424869"/>
          <a:ext cx="889000" cy="8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144298</xdr:rowOff>
    </xdr:from>
    <xdr:to>
      <xdr:col>24</xdr:col>
      <xdr:colOff>114300</xdr:colOff>
      <xdr:row>96</xdr:row>
      <xdr:rowOff>74448</xdr:rowOff>
    </xdr:to>
    <xdr:sp macro="" textlink="">
      <xdr:nvSpPr>
        <xdr:cNvPr id="250" name="楕円 249"/>
        <xdr:cNvSpPr/>
      </xdr:nvSpPr>
      <xdr:spPr>
        <a:xfrm>
          <a:off x="4584700" y="164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122725</xdr:rowOff>
    </xdr:from>
    <xdr:ext cx="534377" cy="259045"/>
    <xdr:sp macro="" textlink="">
      <xdr:nvSpPr>
        <xdr:cNvPr id="251" name="扶助費該当値テキスト"/>
        <xdr:cNvSpPr txBox="1"/>
      </xdr:nvSpPr>
      <xdr:spPr>
        <a:xfrm>
          <a:off x="4686300" y="164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115856</xdr:rowOff>
    </xdr:from>
    <xdr:to>
      <xdr:col>20</xdr:col>
      <xdr:colOff>38100</xdr:colOff>
      <xdr:row>96</xdr:row>
      <xdr:rowOff>46006</xdr:rowOff>
    </xdr:to>
    <xdr:sp macro="" textlink="">
      <xdr:nvSpPr>
        <xdr:cNvPr id="252" name="楕円 251"/>
        <xdr:cNvSpPr/>
      </xdr:nvSpPr>
      <xdr:spPr>
        <a:xfrm>
          <a:off x="3746500" y="164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62533</xdr:rowOff>
    </xdr:from>
    <xdr:ext cx="534377" cy="259045"/>
    <xdr:sp macro="" textlink="">
      <xdr:nvSpPr>
        <xdr:cNvPr id="253" name="テキスト ボックス 252"/>
        <xdr:cNvSpPr txBox="1"/>
      </xdr:nvSpPr>
      <xdr:spPr>
        <a:xfrm>
          <a:off x="3530111" y="161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138097</xdr:rowOff>
    </xdr:from>
    <xdr:to>
      <xdr:col>15</xdr:col>
      <xdr:colOff>101600</xdr:colOff>
      <xdr:row>96</xdr:row>
      <xdr:rowOff>68247</xdr:rowOff>
    </xdr:to>
    <xdr:sp macro="" textlink="">
      <xdr:nvSpPr>
        <xdr:cNvPr id="254" name="楕円 253"/>
        <xdr:cNvSpPr/>
      </xdr:nvSpPr>
      <xdr:spPr>
        <a:xfrm>
          <a:off x="2857500" y="1642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84774</xdr:rowOff>
    </xdr:from>
    <xdr:ext cx="534377" cy="259045"/>
    <xdr:sp macro="" textlink="">
      <xdr:nvSpPr>
        <xdr:cNvPr id="255" name="テキスト ボックス 254"/>
        <xdr:cNvSpPr txBox="1"/>
      </xdr:nvSpPr>
      <xdr:spPr>
        <a:xfrm>
          <a:off x="2641111" y="1620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86319</xdr:rowOff>
    </xdr:from>
    <xdr:to>
      <xdr:col>10</xdr:col>
      <xdr:colOff>165100</xdr:colOff>
      <xdr:row>96</xdr:row>
      <xdr:rowOff>16469</xdr:rowOff>
    </xdr:to>
    <xdr:sp macro="" textlink="">
      <xdr:nvSpPr>
        <xdr:cNvPr id="256" name="楕円 255"/>
        <xdr:cNvSpPr/>
      </xdr:nvSpPr>
      <xdr:spPr>
        <a:xfrm>
          <a:off x="1968500" y="163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32996</xdr:rowOff>
    </xdr:from>
    <xdr:ext cx="534377" cy="259045"/>
    <xdr:sp macro="" textlink="">
      <xdr:nvSpPr>
        <xdr:cNvPr id="257" name="テキスト ボックス 256"/>
        <xdr:cNvSpPr txBox="1"/>
      </xdr:nvSpPr>
      <xdr:spPr>
        <a:xfrm>
          <a:off x="1752111" y="16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1318</xdr:rowOff>
    </xdr:from>
    <xdr:to>
      <xdr:col>6</xdr:col>
      <xdr:colOff>38100</xdr:colOff>
      <xdr:row>96</xdr:row>
      <xdr:rowOff>102918</xdr:rowOff>
    </xdr:to>
    <xdr:sp macro="" textlink="">
      <xdr:nvSpPr>
        <xdr:cNvPr id="258" name="楕円 257"/>
        <xdr:cNvSpPr/>
      </xdr:nvSpPr>
      <xdr:spPr>
        <a:xfrm>
          <a:off x="1079500" y="1646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119445</xdr:rowOff>
    </xdr:from>
    <xdr:ext cx="534377" cy="259045"/>
    <xdr:sp macro="" textlink="">
      <xdr:nvSpPr>
        <xdr:cNvPr id="259" name="テキスト ボックス 258"/>
        <xdr:cNvSpPr txBox="1"/>
      </xdr:nvSpPr>
      <xdr:spPr>
        <a:xfrm>
          <a:off x="863111" y="162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155281</xdr:rowOff>
    </xdr:from>
    <xdr:to>
      <xdr:col>55</xdr:col>
      <xdr:colOff>0</xdr:colOff>
      <xdr:row>37</xdr:row>
      <xdr:rowOff>55961</xdr:rowOff>
    </xdr:to>
    <xdr:cxnSp macro="">
      <xdr:nvCxnSpPr>
        <xdr:cNvPr id="290" name="直線コネクタ 289"/>
        <xdr:cNvCxnSpPr/>
      </xdr:nvCxnSpPr>
      <xdr:spPr>
        <a:xfrm flipV="1">
          <a:off x="9639300" y="6327481"/>
          <a:ext cx="838200" cy="7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55961</xdr:rowOff>
    </xdr:from>
    <xdr:to>
      <xdr:col>50</xdr:col>
      <xdr:colOff>114300</xdr:colOff>
      <xdr:row>37</xdr:row>
      <xdr:rowOff>113192</xdr:rowOff>
    </xdr:to>
    <xdr:cxnSp macro="">
      <xdr:nvCxnSpPr>
        <xdr:cNvPr id="293" name="直線コネクタ 292"/>
        <xdr:cNvCxnSpPr/>
      </xdr:nvCxnSpPr>
      <xdr:spPr>
        <a:xfrm flipV="1">
          <a:off x="8750300" y="6399611"/>
          <a:ext cx="889000" cy="5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113192</xdr:rowOff>
    </xdr:from>
    <xdr:to>
      <xdr:col>45</xdr:col>
      <xdr:colOff>177800</xdr:colOff>
      <xdr:row>37</xdr:row>
      <xdr:rowOff>141808</xdr:rowOff>
    </xdr:to>
    <xdr:cxnSp macro="">
      <xdr:nvCxnSpPr>
        <xdr:cNvPr id="296" name="直線コネクタ 295"/>
        <xdr:cNvCxnSpPr/>
      </xdr:nvCxnSpPr>
      <xdr:spPr>
        <a:xfrm flipV="1">
          <a:off x="7861300" y="6456842"/>
          <a:ext cx="889000" cy="2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74763</xdr:rowOff>
    </xdr:from>
    <xdr:to>
      <xdr:col>41</xdr:col>
      <xdr:colOff>50800</xdr:colOff>
      <xdr:row>37</xdr:row>
      <xdr:rowOff>141808</xdr:rowOff>
    </xdr:to>
    <xdr:cxnSp macro="">
      <xdr:nvCxnSpPr>
        <xdr:cNvPr id="299" name="直線コネクタ 298"/>
        <xdr:cNvCxnSpPr/>
      </xdr:nvCxnSpPr>
      <xdr:spPr>
        <a:xfrm>
          <a:off x="6972300" y="6418413"/>
          <a:ext cx="889000" cy="6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104481</xdr:rowOff>
    </xdr:from>
    <xdr:to>
      <xdr:col>55</xdr:col>
      <xdr:colOff>50800</xdr:colOff>
      <xdr:row>37</xdr:row>
      <xdr:rowOff>34631</xdr:rowOff>
    </xdr:to>
    <xdr:sp macro="" textlink="">
      <xdr:nvSpPr>
        <xdr:cNvPr id="309" name="楕円 308"/>
        <xdr:cNvSpPr/>
      </xdr:nvSpPr>
      <xdr:spPr>
        <a:xfrm>
          <a:off x="10426700" y="62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127358</xdr:rowOff>
    </xdr:from>
    <xdr:ext cx="599010" cy="259045"/>
    <xdr:sp macro="" textlink="">
      <xdr:nvSpPr>
        <xdr:cNvPr id="310" name="補助費等該当値テキスト"/>
        <xdr:cNvSpPr txBox="1"/>
      </xdr:nvSpPr>
      <xdr:spPr>
        <a:xfrm>
          <a:off x="10528300" y="612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5161</xdr:rowOff>
    </xdr:from>
    <xdr:to>
      <xdr:col>50</xdr:col>
      <xdr:colOff>165100</xdr:colOff>
      <xdr:row>37</xdr:row>
      <xdr:rowOff>106761</xdr:rowOff>
    </xdr:to>
    <xdr:sp macro="" textlink="">
      <xdr:nvSpPr>
        <xdr:cNvPr id="311" name="楕円 310"/>
        <xdr:cNvSpPr/>
      </xdr:nvSpPr>
      <xdr:spPr>
        <a:xfrm>
          <a:off x="9588500" y="63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123288</xdr:rowOff>
    </xdr:from>
    <xdr:ext cx="599010" cy="259045"/>
    <xdr:sp macro="" textlink="">
      <xdr:nvSpPr>
        <xdr:cNvPr id="312" name="テキスト ボックス 311"/>
        <xdr:cNvSpPr txBox="1"/>
      </xdr:nvSpPr>
      <xdr:spPr>
        <a:xfrm>
          <a:off x="9339795" y="612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62392</xdr:rowOff>
    </xdr:from>
    <xdr:to>
      <xdr:col>46</xdr:col>
      <xdr:colOff>38100</xdr:colOff>
      <xdr:row>37</xdr:row>
      <xdr:rowOff>163992</xdr:rowOff>
    </xdr:to>
    <xdr:sp macro="" textlink="">
      <xdr:nvSpPr>
        <xdr:cNvPr id="313" name="楕円 312"/>
        <xdr:cNvSpPr/>
      </xdr:nvSpPr>
      <xdr:spPr>
        <a:xfrm>
          <a:off x="8699500" y="640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9069</xdr:rowOff>
    </xdr:from>
    <xdr:ext cx="599010" cy="259045"/>
    <xdr:sp macro="" textlink="">
      <xdr:nvSpPr>
        <xdr:cNvPr id="314" name="テキスト ボックス 313"/>
        <xdr:cNvSpPr txBox="1"/>
      </xdr:nvSpPr>
      <xdr:spPr>
        <a:xfrm>
          <a:off x="8450795" y="618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91008</xdr:rowOff>
    </xdr:from>
    <xdr:to>
      <xdr:col>41</xdr:col>
      <xdr:colOff>101600</xdr:colOff>
      <xdr:row>38</xdr:row>
      <xdr:rowOff>21158</xdr:rowOff>
    </xdr:to>
    <xdr:sp macro="" textlink="">
      <xdr:nvSpPr>
        <xdr:cNvPr id="315" name="楕円 314"/>
        <xdr:cNvSpPr/>
      </xdr:nvSpPr>
      <xdr:spPr>
        <a:xfrm>
          <a:off x="7810500" y="64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37685</xdr:rowOff>
    </xdr:from>
    <xdr:ext cx="599010" cy="259045"/>
    <xdr:sp macro="" textlink="">
      <xdr:nvSpPr>
        <xdr:cNvPr id="316" name="テキスト ボックス 315"/>
        <xdr:cNvSpPr txBox="1"/>
      </xdr:nvSpPr>
      <xdr:spPr>
        <a:xfrm>
          <a:off x="7561795" y="620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23963</xdr:rowOff>
    </xdr:from>
    <xdr:to>
      <xdr:col>36</xdr:col>
      <xdr:colOff>165100</xdr:colOff>
      <xdr:row>37</xdr:row>
      <xdr:rowOff>125563</xdr:rowOff>
    </xdr:to>
    <xdr:sp macro="" textlink="">
      <xdr:nvSpPr>
        <xdr:cNvPr id="317" name="楕円 316"/>
        <xdr:cNvSpPr/>
      </xdr:nvSpPr>
      <xdr:spPr>
        <a:xfrm>
          <a:off x="6921500" y="63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142090</xdr:rowOff>
    </xdr:from>
    <xdr:ext cx="599010" cy="259045"/>
    <xdr:sp macro="" textlink="">
      <xdr:nvSpPr>
        <xdr:cNvPr id="318" name="テキスト ボックス 317"/>
        <xdr:cNvSpPr txBox="1"/>
      </xdr:nvSpPr>
      <xdr:spPr>
        <a:xfrm>
          <a:off x="6672795" y="614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118628</xdr:rowOff>
    </xdr:from>
    <xdr:to>
      <xdr:col>55</xdr:col>
      <xdr:colOff>0</xdr:colOff>
      <xdr:row>58</xdr:row>
      <xdr:rowOff>21406</xdr:rowOff>
    </xdr:to>
    <xdr:cxnSp macro="">
      <xdr:nvCxnSpPr>
        <xdr:cNvPr id="345" name="直線コネクタ 344"/>
        <xdr:cNvCxnSpPr/>
      </xdr:nvCxnSpPr>
      <xdr:spPr>
        <a:xfrm flipV="1">
          <a:off x="9639300" y="9891278"/>
          <a:ext cx="838200" cy="7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83457</xdr:rowOff>
    </xdr:from>
    <xdr:to>
      <xdr:col>50</xdr:col>
      <xdr:colOff>114300</xdr:colOff>
      <xdr:row>58</xdr:row>
      <xdr:rowOff>21406</xdr:rowOff>
    </xdr:to>
    <xdr:cxnSp macro="">
      <xdr:nvCxnSpPr>
        <xdr:cNvPr id="348" name="直線コネクタ 347"/>
        <xdr:cNvCxnSpPr/>
      </xdr:nvCxnSpPr>
      <xdr:spPr>
        <a:xfrm>
          <a:off x="8750300" y="9856107"/>
          <a:ext cx="889000" cy="10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83457</xdr:rowOff>
    </xdr:from>
    <xdr:to>
      <xdr:col>45</xdr:col>
      <xdr:colOff>177800</xdr:colOff>
      <xdr:row>57</xdr:row>
      <xdr:rowOff>116108</xdr:rowOff>
    </xdr:to>
    <xdr:cxnSp macro="">
      <xdr:nvCxnSpPr>
        <xdr:cNvPr id="351" name="直線コネクタ 350"/>
        <xdr:cNvCxnSpPr/>
      </xdr:nvCxnSpPr>
      <xdr:spPr>
        <a:xfrm flipV="1">
          <a:off x="7861300" y="9856107"/>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70155</xdr:rowOff>
    </xdr:from>
    <xdr:to>
      <xdr:col>41</xdr:col>
      <xdr:colOff>50800</xdr:colOff>
      <xdr:row>57</xdr:row>
      <xdr:rowOff>116108</xdr:rowOff>
    </xdr:to>
    <xdr:cxnSp macro="">
      <xdr:nvCxnSpPr>
        <xdr:cNvPr id="354" name="直線コネクタ 353"/>
        <xdr:cNvCxnSpPr/>
      </xdr:nvCxnSpPr>
      <xdr:spPr>
        <a:xfrm>
          <a:off x="6972300" y="9842805"/>
          <a:ext cx="889000" cy="4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67828</xdr:rowOff>
    </xdr:from>
    <xdr:to>
      <xdr:col>55</xdr:col>
      <xdr:colOff>50800</xdr:colOff>
      <xdr:row>57</xdr:row>
      <xdr:rowOff>169428</xdr:rowOff>
    </xdr:to>
    <xdr:sp macro="" textlink="">
      <xdr:nvSpPr>
        <xdr:cNvPr id="364" name="楕円 363"/>
        <xdr:cNvSpPr/>
      </xdr:nvSpPr>
      <xdr:spPr>
        <a:xfrm>
          <a:off x="10426700" y="984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90705</xdr:rowOff>
    </xdr:from>
    <xdr:ext cx="599010" cy="259045"/>
    <xdr:sp macro="" textlink="">
      <xdr:nvSpPr>
        <xdr:cNvPr id="365" name="普通建設事業費該当値テキスト"/>
        <xdr:cNvSpPr txBox="1"/>
      </xdr:nvSpPr>
      <xdr:spPr>
        <a:xfrm>
          <a:off x="10528300" y="969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142056</xdr:rowOff>
    </xdr:from>
    <xdr:to>
      <xdr:col>50</xdr:col>
      <xdr:colOff>165100</xdr:colOff>
      <xdr:row>58</xdr:row>
      <xdr:rowOff>72206</xdr:rowOff>
    </xdr:to>
    <xdr:sp macro="" textlink="">
      <xdr:nvSpPr>
        <xdr:cNvPr id="366" name="楕円 365"/>
        <xdr:cNvSpPr/>
      </xdr:nvSpPr>
      <xdr:spPr>
        <a:xfrm>
          <a:off x="9588500" y="991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63333</xdr:rowOff>
    </xdr:from>
    <xdr:ext cx="599010" cy="259045"/>
    <xdr:sp macro="" textlink="">
      <xdr:nvSpPr>
        <xdr:cNvPr id="367" name="テキスト ボックス 366"/>
        <xdr:cNvSpPr txBox="1"/>
      </xdr:nvSpPr>
      <xdr:spPr>
        <a:xfrm>
          <a:off x="9339795" y="1000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32657</xdr:rowOff>
    </xdr:from>
    <xdr:to>
      <xdr:col>46</xdr:col>
      <xdr:colOff>38100</xdr:colOff>
      <xdr:row>57</xdr:row>
      <xdr:rowOff>134257</xdr:rowOff>
    </xdr:to>
    <xdr:sp macro="" textlink="">
      <xdr:nvSpPr>
        <xdr:cNvPr id="368" name="楕円 367"/>
        <xdr:cNvSpPr/>
      </xdr:nvSpPr>
      <xdr:spPr>
        <a:xfrm>
          <a:off x="8699500" y="98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150784</xdr:rowOff>
    </xdr:from>
    <xdr:ext cx="599010" cy="259045"/>
    <xdr:sp macro="" textlink="">
      <xdr:nvSpPr>
        <xdr:cNvPr id="369" name="テキスト ボックス 368"/>
        <xdr:cNvSpPr txBox="1"/>
      </xdr:nvSpPr>
      <xdr:spPr>
        <a:xfrm>
          <a:off x="8450795" y="958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65308</xdr:rowOff>
    </xdr:from>
    <xdr:to>
      <xdr:col>41</xdr:col>
      <xdr:colOff>101600</xdr:colOff>
      <xdr:row>57</xdr:row>
      <xdr:rowOff>166908</xdr:rowOff>
    </xdr:to>
    <xdr:sp macro="" textlink="">
      <xdr:nvSpPr>
        <xdr:cNvPr id="370" name="楕円 369"/>
        <xdr:cNvSpPr/>
      </xdr:nvSpPr>
      <xdr:spPr>
        <a:xfrm>
          <a:off x="7810500" y="98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11985</xdr:rowOff>
    </xdr:from>
    <xdr:ext cx="599010" cy="259045"/>
    <xdr:sp macro="" textlink="">
      <xdr:nvSpPr>
        <xdr:cNvPr id="371" name="テキスト ボックス 370"/>
        <xdr:cNvSpPr txBox="1"/>
      </xdr:nvSpPr>
      <xdr:spPr>
        <a:xfrm>
          <a:off x="7561795" y="961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19355</xdr:rowOff>
    </xdr:from>
    <xdr:to>
      <xdr:col>36</xdr:col>
      <xdr:colOff>165100</xdr:colOff>
      <xdr:row>57</xdr:row>
      <xdr:rowOff>120955</xdr:rowOff>
    </xdr:to>
    <xdr:sp macro="" textlink="">
      <xdr:nvSpPr>
        <xdr:cNvPr id="372" name="楕円 371"/>
        <xdr:cNvSpPr/>
      </xdr:nvSpPr>
      <xdr:spPr>
        <a:xfrm>
          <a:off x="6921500" y="97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137482</xdr:rowOff>
    </xdr:from>
    <xdr:ext cx="599010" cy="259045"/>
    <xdr:sp macro="" textlink="">
      <xdr:nvSpPr>
        <xdr:cNvPr id="373" name="テキスト ボックス 372"/>
        <xdr:cNvSpPr txBox="1"/>
      </xdr:nvSpPr>
      <xdr:spPr>
        <a:xfrm>
          <a:off x="6672795" y="956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170974</xdr:rowOff>
    </xdr:from>
    <xdr:to>
      <xdr:col>55</xdr:col>
      <xdr:colOff>0</xdr:colOff>
      <xdr:row>79</xdr:row>
      <xdr:rowOff>57350</xdr:rowOff>
    </xdr:to>
    <xdr:cxnSp macro="">
      <xdr:nvCxnSpPr>
        <xdr:cNvPr id="404" name="直線コネクタ 403"/>
        <xdr:cNvCxnSpPr/>
      </xdr:nvCxnSpPr>
      <xdr:spPr>
        <a:xfrm>
          <a:off x="9639300" y="13544074"/>
          <a:ext cx="838200" cy="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133110</xdr:rowOff>
    </xdr:from>
    <xdr:to>
      <xdr:col>50</xdr:col>
      <xdr:colOff>114300</xdr:colOff>
      <xdr:row>78</xdr:row>
      <xdr:rowOff>170974</xdr:rowOff>
    </xdr:to>
    <xdr:cxnSp macro="">
      <xdr:nvCxnSpPr>
        <xdr:cNvPr id="407" name="直線コネクタ 406"/>
        <xdr:cNvCxnSpPr/>
      </xdr:nvCxnSpPr>
      <xdr:spPr>
        <a:xfrm>
          <a:off x="8750300" y="13506210"/>
          <a:ext cx="889000" cy="3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157124</xdr:rowOff>
    </xdr:from>
    <xdr:to>
      <xdr:col>45</xdr:col>
      <xdr:colOff>177800</xdr:colOff>
      <xdr:row>78</xdr:row>
      <xdr:rowOff>133110</xdr:rowOff>
    </xdr:to>
    <xdr:cxnSp macro="">
      <xdr:nvCxnSpPr>
        <xdr:cNvPr id="410" name="直線コネクタ 409"/>
        <xdr:cNvCxnSpPr/>
      </xdr:nvCxnSpPr>
      <xdr:spPr>
        <a:xfrm>
          <a:off x="7861300" y="13187324"/>
          <a:ext cx="889000" cy="3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6550</xdr:rowOff>
    </xdr:from>
    <xdr:to>
      <xdr:col>55</xdr:col>
      <xdr:colOff>50800</xdr:colOff>
      <xdr:row>79</xdr:row>
      <xdr:rowOff>108150</xdr:rowOff>
    </xdr:to>
    <xdr:sp macro="" textlink="">
      <xdr:nvSpPr>
        <xdr:cNvPr id="420" name="楕円 419"/>
        <xdr:cNvSpPr/>
      </xdr:nvSpPr>
      <xdr:spPr>
        <a:xfrm>
          <a:off x="10426700" y="135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92927</xdr:rowOff>
    </xdr:from>
    <xdr:ext cx="534377" cy="259045"/>
    <xdr:sp macro="" textlink="">
      <xdr:nvSpPr>
        <xdr:cNvPr id="421" name="普通建設事業費 （ うち新規整備　）該当値テキスト"/>
        <xdr:cNvSpPr txBox="1"/>
      </xdr:nvSpPr>
      <xdr:spPr>
        <a:xfrm>
          <a:off x="10528300" y="1346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120174</xdr:rowOff>
    </xdr:from>
    <xdr:to>
      <xdr:col>50</xdr:col>
      <xdr:colOff>165100</xdr:colOff>
      <xdr:row>79</xdr:row>
      <xdr:rowOff>50324</xdr:rowOff>
    </xdr:to>
    <xdr:sp macro="" textlink="">
      <xdr:nvSpPr>
        <xdr:cNvPr id="422" name="楕円 421"/>
        <xdr:cNvSpPr/>
      </xdr:nvSpPr>
      <xdr:spPr>
        <a:xfrm>
          <a:off x="9588500" y="134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41451</xdr:rowOff>
    </xdr:from>
    <xdr:ext cx="534377" cy="259045"/>
    <xdr:sp macro="" textlink="">
      <xdr:nvSpPr>
        <xdr:cNvPr id="423" name="テキスト ボックス 422"/>
        <xdr:cNvSpPr txBox="1"/>
      </xdr:nvSpPr>
      <xdr:spPr>
        <a:xfrm>
          <a:off x="9372111" y="1358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82310</xdr:rowOff>
    </xdr:from>
    <xdr:to>
      <xdr:col>46</xdr:col>
      <xdr:colOff>38100</xdr:colOff>
      <xdr:row>79</xdr:row>
      <xdr:rowOff>12460</xdr:rowOff>
    </xdr:to>
    <xdr:sp macro="" textlink="">
      <xdr:nvSpPr>
        <xdr:cNvPr id="424" name="楕円 423"/>
        <xdr:cNvSpPr/>
      </xdr:nvSpPr>
      <xdr:spPr>
        <a:xfrm>
          <a:off x="8699500" y="13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3587</xdr:rowOff>
    </xdr:from>
    <xdr:ext cx="534377" cy="259045"/>
    <xdr:sp macro="" textlink="">
      <xdr:nvSpPr>
        <xdr:cNvPr id="425" name="テキスト ボックス 424"/>
        <xdr:cNvSpPr txBox="1"/>
      </xdr:nvSpPr>
      <xdr:spPr>
        <a:xfrm>
          <a:off x="8483111" y="1354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106324</xdr:rowOff>
    </xdr:from>
    <xdr:to>
      <xdr:col>41</xdr:col>
      <xdr:colOff>101600</xdr:colOff>
      <xdr:row>77</xdr:row>
      <xdr:rowOff>36474</xdr:rowOff>
    </xdr:to>
    <xdr:sp macro="" textlink="">
      <xdr:nvSpPr>
        <xdr:cNvPr id="426" name="楕円 425"/>
        <xdr:cNvSpPr/>
      </xdr:nvSpPr>
      <xdr:spPr>
        <a:xfrm>
          <a:off x="7810500" y="131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53002</xdr:rowOff>
    </xdr:from>
    <xdr:ext cx="599010" cy="259045"/>
    <xdr:sp macro="" textlink="">
      <xdr:nvSpPr>
        <xdr:cNvPr id="427" name="テキスト ボックス 426"/>
        <xdr:cNvSpPr txBox="1"/>
      </xdr:nvSpPr>
      <xdr:spPr>
        <a:xfrm>
          <a:off x="7561795" y="1291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157015</xdr:rowOff>
    </xdr:from>
    <xdr:to>
      <xdr:col>55</xdr:col>
      <xdr:colOff>0</xdr:colOff>
      <xdr:row>97</xdr:row>
      <xdr:rowOff>129938</xdr:rowOff>
    </xdr:to>
    <xdr:cxnSp macro="">
      <xdr:nvCxnSpPr>
        <xdr:cNvPr id="452" name="直線コネクタ 451"/>
        <xdr:cNvCxnSpPr/>
      </xdr:nvCxnSpPr>
      <xdr:spPr>
        <a:xfrm flipV="1">
          <a:off x="9639300" y="16616215"/>
          <a:ext cx="838200" cy="14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140424</xdr:rowOff>
    </xdr:from>
    <xdr:to>
      <xdr:col>50</xdr:col>
      <xdr:colOff>114300</xdr:colOff>
      <xdr:row>97</xdr:row>
      <xdr:rowOff>129938</xdr:rowOff>
    </xdr:to>
    <xdr:cxnSp macro="">
      <xdr:nvCxnSpPr>
        <xdr:cNvPr id="455" name="直線コネクタ 454"/>
        <xdr:cNvCxnSpPr/>
      </xdr:nvCxnSpPr>
      <xdr:spPr>
        <a:xfrm>
          <a:off x="8750300" y="16599624"/>
          <a:ext cx="889000" cy="16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140424</xdr:rowOff>
    </xdr:from>
    <xdr:to>
      <xdr:col>45</xdr:col>
      <xdr:colOff>177800</xdr:colOff>
      <xdr:row>97</xdr:row>
      <xdr:rowOff>120879</xdr:rowOff>
    </xdr:to>
    <xdr:cxnSp macro="">
      <xdr:nvCxnSpPr>
        <xdr:cNvPr id="458" name="直線コネクタ 457"/>
        <xdr:cNvCxnSpPr/>
      </xdr:nvCxnSpPr>
      <xdr:spPr>
        <a:xfrm flipV="1">
          <a:off x="7861300" y="16599624"/>
          <a:ext cx="889000" cy="15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106215</xdr:rowOff>
    </xdr:from>
    <xdr:to>
      <xdr:col>55</xdr:col>
      <xdr:colOff>50800</xdr:colOff>
      <xdr:row>97</xdr:row>
      <xdr:rowOff>36365</xdr:rowOff>
    </xdr:to>
    <xdr:sp macro="" textlink="">
      <xdr:nvSpPr>
        <xdr:cNvPr id="468" name="楕円 467"/>
        <xdr:cNvSpPr/>
      </xdr:nvSpPr>
      <xdr:spPr>
        <a:xfrm>
          <a:off x="10426700" y="165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129092</xdr:rowOff>
    </xdr:from>
    <xdr:ext cx="599010" cy="259045"/>
    <xdr:sp macro="" textlink="">
      <xdr:nvSpPr>
        <xdr:cNvPr id="469" name="普通建設事業費 （ うち更新整備　）該当値テキスト"/>
        <xdr:cNvSpPr txBox="1"/>
      </xdr:nvSpPr>
      <xdr:spPr>
        <a:xfrm>
          <a:off x="10528300" y="1641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79138</xdr:rowOff>
    </xdr:from>
    <xdr:to>
      <xdr:col>50</xdr:col>
      <xdr:colOff>165100</xdr:colOff>
      <xdr:row>98</xdr:row>
      <xdr:rowOff>9288</xdr:rowOff>
    </xdr:to>
    <xdr:sp macro="" textlink="">
      <xdr:nvSpPr>
        <xdr:cNvPr id="470" name="楕円 469"/>
        <xdr:cNvSpPr/>
      </xdr:nvSpPr>
      <xdr:spPr>
        <a:xfrm>
          <a:off x="9588500" y="167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415</xdr:rowOff>
    </xdr:from>
    <xdr:ext cx="599010" cy="259045"/>
    <xdr:sp macro="" textlink="">
      <xdr:nvSpPr>
        <xdr:cNvPr id="471" name="テキスト ボックス 470"/>
        <xdr:cNvSpPr txBox="1"/>
      </xdr:nvSpPr>
      <xdr:spPr>
        <a:xfrm>
          <a:off x="9339795" y="1680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89624</xdr:rowOff>
    </xdr:from>
    <xdr:to>
      <xdr:col>46</xdr:col>
      <xdr:colOff>38100</xdr:colOff>
      <xdr:row>97</xdr:row>
      <xdr:rowOff>19774</xdr:rowOff>
    </xdr:to>
    <xdr:sp macro="" textlink="">
      <xdr:nvSpPr>
        <xdr:cNvPr id="472" name="楕円 471"/>
        <xdr:cNvSpPr/>
      </xdr:nvSpPr>
      <xdr:spPr>
        <a:xfrm>
          <a:off x="8699500" y="165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36301</xdr:rowOff>
    </xdr:from>
    <xdr:ext cx="599010" cy="259045"/>
    <xdr:sp macro="" textlink="">
      <xdr:nvSpPr>
        <xdr:cNvPr id="473" name="テキスト ボックス 472"/>
        <xdr:cNvSpPr txBox="1"/>
      </xdr:nvSpPr>
      <xdr:spPr>
        <a:xfrm>
          <a:off x="8450795" y="1632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70079</xdr:rowOff>
    </xdr:from>
    <xdr:to>
      <xdr:col>41</xdr:col>
      <xdr:colOff>101600</xdr:colOff>
      <xdr:row>98</xdr:row>
      <xdr:rowOff>229</xdr:rowOff>
    </xdr:to>
    <xdr:sp macro="" textlink="">
      <xdr:nvSpPr>
        <xdr:cNvPr id="474" name="楕円 473"/>
        <xdr:cNvSpPr/>
      </xdr:nvSpPr>
      <xdr:spPr>
        <a:xfrm>
          <a:off x="7810500" y="167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16756</xdr:rowOff>
    </xdr:from>
    <xdr:ext cx="599010" cy="259045"/>
    <xdr:sp macro="" textlink="">
      <xdr:nvSpPr>
        <xdr:cNvPr id="475" name="テキスト ボックス 474"/>
        <xdr:cNvSpPr txBox="1"/>
      </xdr:nvSpPr>
      <xdr:spPr>
        <a:xfrm>
          <a:off x="7561795" y="1647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164625</xdr:rowOff>
    </xdr:from>
    <xdr:to>
      <xdr:col>85</xdr:col>
      <xdr:colOff>127000</xdr:colOff>
      <xdr:row>32</xdr:row>
      <xdr:rowOff>143518</xdr:rowOff>
    </xdr:to>
    <xdr:cxnSp macro="">
      <xdr:nvCxnSpPr>
        <xdr:cNvPr id="504" name="直線コネクタ 503"/>
        <xdr:cNvCxnSpPr/>
      </xdr:nvCxnSpPr>
      <xdr:spPr>
        <a:xfrm flipV="1">
          <a:off x="15481300" y="5479575"/>
          <a:ext cx="838200" cy="1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143518</xdr:rowOff>
    </xdr:from>
    <xdr:to>
      <xdr:col>81</xdr:col>
      <xdr:colOff>50800</xdr:colOff>
      <xdr:row>39</xdr:row>
      <xdr:rowOff>44450</xdr:rowOff>
    </xdr:to>
    <xdr:cxnSp macro="">
      <xdr:nvCxnSpPr>
        <xdr:cNvPr id="507" name="直線コネクタ 506"/>
        <xdr:cNvCxnSpPr/>
      </xdr:nvCxnSpPr>
      <xdr:spPr>
        <a:xfrm flipV="1">
          <a:off x="14592300" y="5629918"/>
          <a:ext cx="889000" cy="11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113825</xdr:rowOff>
    </xdr:from>
    <xdr:to>
      <xdr:col>85</xdr:col>
      <xdr:colOff>177800</xdr:colOff>
      <xdr:row>32</xdr:row>
      <xdr:rowOff>43975</xdr:rowOff>
    </xdr:to>
    <xdr:sp macro="" textlink="">
      <xdr:nvSpPr>
        <xdr:cNvPr id="523" name="楕円 522"/>
        <xdr:cNvSpPr/>
      </xdr:nvSpPr>
      <xdr:spPr>
        <a:xfrm>
          <a:off x="16268700" y="542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55917</xdr:rowOff>
    </xdr:from>
    <xdr:ext cx="599010" cy="259045"/>
    <xdr:sp macro="" textlink="">
      <xdr:nvSpPr>
        <xdr:cNvPr id="524" name="災害復旧事業費該当値テキスト"/>
        <xdr:cNvSpPr txBox="1"/>
      </xdr:nvSpPr>
      <xdr:spPr>
        <a:xfrm>
          <a:off x="16370300" y="537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92718</xdr:rowOff>
    </xdr:from>
    <xdr:to>
      <xdr:col>81</xdr:col>
      <xdr:colOff>101600</xdr:colOff>
      <xdr:row>33</xdr:row>
      <xdr:rowOff>22868</xdr:rowOff>
    </xdr:to>
    <xdr:sp macro="" textlink="">
      <xdr:nvSpPr>
        <xdr:cNvPr id="525" name="楕円 524"/>
        <xdr:cNvSpPr/>
      </xdr:nvSpPr>
      <xdr:spPr>
        <a:xfrm>
          <a:off x="15430500" y="55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39395</xdr:rowOff>
    </xdr:from>
    <xdr:ext cx="599010" cy="259045"/>
    <xdr:sp macro="" textlink="">
      <xdr:nvSpPr>
        <xdr:cNvPr id="526" name="テキスト ボックス 525"/>
        <xdr:cNvSpPr txBox="1"/>
      </xdr:nvSpPr>
      <xdr:spPr>
        <a:xfrm>
          <a:off x="15181795" y="535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130588</xdr:rowOff>
    </xdr:from>
    <xdr:to>
      <xdr:col>85</xdr:col>
      <xdr:colOff>127000</xdr:colOff>
      <xdr:row>75</xdr:row>
      <xdr:rowOff>166305</xdr:rowOff>
    </xdr:to>
    <xdr:cxnSp macro="">
      <xdr:nvCxnSpPr>
        <xdr:cNvPr id="616" name="直線コネクタ 615"/>
        <xdr:cNvCxnSpPr/>
      </xdr:nvCxnSpPr>
      <xdr:spPr>
        <a:xfrm flipV="1">
          <a:off x="15481300" y="12989338"/>
          <a:ext cx="838200" cy="3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166305</xdr:rowOff>
    </xdr:from>
    <xdr:to>
      <xdr:col>81</xdr:col>
      <xdr:colOff>50800</xdr:colOff>
      <xdr:row>76</xdr:row>
      <xdr:rowOff>39449</xdr:rowOff>
    </xdr:to>
    <xdr:cxnSp macro="">
      <xdr:nvCxnSpPr>
        <xdr:cNvPr id="619" name="直線コネクタ 618"/>
        <xdr:cNvCxnSpPr/>
      </xdr:nvCxnSpPr>
      <xdr:spPr>
        <a:xfrm flipV="1">
          <a:off x="14592300" y="13025055"/>
          <a:ext cx="889000" cy="4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15246</xdr:rowOff>
    </xdr:from>
    <xdr:to>
      <xdr:col>76</xdr:col>
      <xdr:colOff>114300</xdr:colOff>
      <xdr:row>76</xdr:row>
      <xdr:rowOff>39449</xdr:rowOff>
    </xdr:to>
    <xdr:cxnSp macro="">
      <xdr:nvCxnSpPr>
        <xdr:cNvPr id="622" name="直線コネクタ 621"/>
        <xdr:cNvCxnSpPr/>
      </xdr:nvCxnSpPr>
      <xdr:spPr>
        <a:xfrm>
          <a:off x="13703300" y="13045446"/>
          <a:ext cx="889000" cy="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15246</xdr:rowOff>
    </xdr:from>
    <xdr:to>
      <xdr:col>71</xdr:col>
      <xdr:colOff>177800</xdr:colOff>
      <xdr:row>76</xdr:row>
      <xdr:rowOff>48388</xdr:rowOff>
    </xdr:to>
    <xdr:cxnSp macro="">
      <xdr:nvCxnSpPr>
        <xdr:cNvPr id="625" name="直線コネクタ 624"/>
        <xdr:cNvCxnSpPr/>
      </xdr:nvCxnSpPr>
      <xdr:spPr>
        <a:xfrm flipV="1">
          <a:off x="12814300" y="13045446"/>
          <a:ext cx="889000" cy="3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79788</xdr:rowOff>
    </xdr:from>
    <xdr:to>
      <xdr:col>85</xdr:col>
      <xdr:colOff>177800</xdr:colOff>
      <xdr:row>76</xdr:row>
      <xdr:rowOff>9937</xdr:rowOff>
    </xdr:to>
    <xdr:sp macro="" textlink="">
      <xdr:nvSpPr>
        <xdr:cNvPr id="635" name="楕円 634"/>
        <xdr:cNvSpPr/>
      </xdr:nvSpPr>
      <xdr:spPr>
        <a:xfrm>
          <a:off x="16268700" y="12938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102665</xdr:rowOff>
    </xdr:from>
    <xdr:ext cx="599010" cy="259045"/>
    <xdr:sp macro="" textlink="">
      <xdr:nvSpPr>
        <xdr:cNvPr id="636" name="公債費該当値テキスト"/>
        <xdr:cNvSpPr txBox="1"/>
      </xdr:nvSpPr>
      <xdr:spPr>
        <a:xfrm>
          <a:off x="16370300" y="1278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115505</xdr:rowOff>
    </xdr:from>
    <xdr:to>
      <xdr:col>81</xdr:col>
      <xdr:colOff>101600</xdr:colOff>
      <xdr:row>76</xdr:row>
      <xdr:rowOff>45656</xdr:rowOff>
    </xdr:to>
    <xdr:sp macro="" textlink="">
      <xdr:nvSpPr>
        <xdr:cNvPr id="637" name="楕円 636"/>
        <xdr:cNvSpPr/>
      </xdr:nvSpPr>
      <xdr:spPr>
        <a:xfrm>
          <a:off x="15430500" y="129742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62182</xdr:rowOff>
    </xdr:from>
    <xdr:ext cx="599010" cy="259045"/>
    <xdr:sp macro="" textlink="">
      <xdr:nvSpPr>
        <xdr:cNvPr id="638" name="テキスト ボックス 637"/>
        <xdr:cNvSpPr txBox="1"/>
      </xdr:nvSpPr>
      <xdr:spPr>
        <a:xfrm>
          <a:off x="15181795" y="1274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160099</xdr:rowOff>
    </xdr:from>
    <xdr:to>
      <xdr:col>76</xdr:col>
      <xdr:colOff>165100</xdr:colOff>
      <xdr:row>76</xdr:row>
      <xdr:rowOff>90249</xdr:rowOff>
    </xdr:to>
    <xdr:sp macro="" textlink="">
      <xdr:nvSpPr>
        <xdr:cNvPr id="639" name="楕円 638"/>
        <xdr:cNvSpPr/>
      </xdr:nvSpPr>
      <xdr:spPr>
        <a:xfrm>
          <a:off x="14541500" y="130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106777</xdr:rowOff>
    </xdr:from>
    <xdr:ext cx="599010" cy="259045"/>
    <xdr:sp macro="" textlink="">
      <xdr:nvSpPr>
        <xdr:cNvPr id="640" name="テキスト ボックス 639"/>
        <xdr:cNvSpPr txBox="1"/>
      </xdr:nvSpPr>
      <xdr:spPr>
        <a:xfrm>
          <a:off x="14292795" y="127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135896</xdr:rowOff>
    </xdr:from>
    <xdr:to>
      <xdr:col>72</xdr:col>
      <xdr:colOff>38100</xdr:colOff>
      <xdr:row>76</xdr:row>
      <xdr:rowOff>66046</xdr:rowOff>
    </xdr:to>
    <xdr:sp macro="" textlink="">
      <xdr:nvSpPr>
        <xdr:cNvPr id="641" name="楕円 640"/>
        <xdr:cNvSpPr/>
      </xdr:nvSpPr>
      <xdr:spPr>
        <a:xfrm>
          <a:off x="13652500" y="129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82573</xdr:rowOff>
    </xdr:from>
    <xdr:ext cx="599010" cy="259045"/>
    <xdr:sp macro="" textlink="">
      <xdr:nvSpPr>
        <xdr:cNvPr id="642" name="テキスト ボックス 641"/>
        <xdr:cNvSpPr txBox="1"/>
      </xdr:nvSpPr>
      <xdr:spPr>
        <a:xfrm>
          <a:off x="13403795" y="1276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169038</xdr:rowOff>
    </xdr:from>
    <xdr:to>
      <xdr:col>67</xdr:col>
      <xdr:colOff>101600</xdr:colOff>
      <xdr:row>76</xdr:row>
      <xdr:rowOff>99188</xdr:rowOff>
    </xdr:to>
    <xdr:sp macro="" textlink="">
      <xdr:nvSpPr>
        <xdr:cNvPr id="643" name="楕円 642"/>
        <xdr:cNvSpPr/>
      </xdr:nvSpPr>
      <xdr:spPr>
        <a:xfrm>
          <a:off x="12763500" y="13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115715</xdr:rowOff>
    </xdr:from>
    <xdr:ext cx="599010" cy="259045"/>
    <xdr:sp macro="" textlink="">
      <xdr:nvSpPr>
        <xdr:cNvPr id="644" name="テキスト ボックス 643"/>
        <xdr:cNvSpPr txBox="1"/>
      </xdr:nvSpPr>
      <xdr:spPr>
        <a:xfrm>
          <a:off x="12514795" y="1280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129620</xdr:rowOff>
    </xdr:from>
    <xdr:to>
      <xdr:col>85</xdr:col>
      <xdr:colOff>127000</xdr:colOff>
      <xdr:row>98</xdr:row>
      <xdr:rowOff>135229</xdr:rowOff>
    </xdr:to>
    <xdr:cxnSp macro="">
      <xdr:nvCxnSpPr>
        <xdr:cNvPr id="671" name="直線コネクタ 670"/>
        <xdr:cNvCxnSpPr/>
      </xdr:nvCxnSpPr>
      <xdr:spPr>
        <a:xfrm>
          <a:off x="15481300" y="16931720"/>
          <a:ext cx="838200" cy="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119402</xdr:rowOff>
    </xdr:from>
    <xdr:to>
      <xdr:col>81</xdr:col>
      <xdr:colOff>50800</xdr:colOff>
      <xdr:row>98</xdr:row>
      <xdr:rowOff>129620</xdr:rowOff>
    </xdr:to>
    <xdr:cxnSp macro="">
      <xdr:nvCxnSpPr>
        <xdr:cNvPr id="674" name="直線コネクタ 673"/>
        <xdr:cNvCxnSpPr/>
      </xdr:nvCxnSpPr>
      <xdr:spPr>
        <a:xfrm>
          <a:off x="14592300" y="16921502"/>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119402</xdr:rowOff>
    </xdr:from>
    <xdr:to>
      <xdr:col>76</xdr:col>
      <xdr:colOff>114300</xdr:colOff>
      <xdr:row>98</xdr:row>
      <xdr:rowOff>137770</xdr:rowOff>
    </xdr:to>
    <xdr:cxnSp macro="">
      <xdr:nvCxnSpPr>
        <xdr:cNvPr id="677" name="直線コネクタ 676"/>
        <xdr:cNvCxnSpPr/>
      </xdr:nvCxnSpPr>
      <xdr:spPr>
        <a:xfrm flipV="1">
          <a:off x="13703300" y="16921502"/>
          <a:ext cx="889000" cy="1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121078</xdr:rowOff>
    </xdr:from>
    <xdr:to>
      <xdr:col>71</xdr:col>
      <xdr:colOff>177800</xdr:colOff>
      <xdr:row>98</xdr:row>
      <xdr:rowOff>137770</xdr:rowOff>
    </xdr:to>
    <xdr:cxnSp macro="">
      <xdr:nvCxnSpPr>
        <xdr:cNvPr id="680" name="直線コネクタ 679"/>
        <xdr:cNvCxnSpPr/>
      </xdr:nvCxnSpPr>
      <xdr:spPr>
        <a:xfrm>
          <a:off x="12814300" y="16923178"/>
          <a:ext cx="889000"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84429</xdr:rowOff>
    </xdr:from>
    <xdr:to>
      <xdr:col>85</xdr:col>
      <xdr:colOff>177800</xdr:colOff>
      <xdr:row>99</xdr:row>
      <xdr:rowOff>14579</xdr:rowOff>
    </xdr:to>
    <xdr:sp macro="" textlink="">
      <xdr:nvSpPr>
        <xdr:cNvPr id="690" name="楕円 689"/>
        <xdr:cNvSpPr/>
      </xdr:nvSpPr>
      <xdr:spPr>
        <a:xfrm>
          <a:off x="16268700" y="168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170806</xdr:rowOff>
    </xdr:from>
    <xdr:ext cx="469744" cy="259045"/>
    <xdr:sp macro="" textlink="">
      <xdr:nvSpPr>
        <xdr:cNvPr id="691" name="積立金該当値テキスト"/>
        <xdr:cNvSpPr txBox="1"/>
      </xdr:nvSpPr>
      <xdr:spPr>
        <a:xfrm>
          <a:off x="16370300" y="1680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78820</xdr:rowOff>
    </xdr:from>
    <xdr:to>
      <xdr:col>81</xdr:col>
      <xdr:colOff>101600</xdr:colOff>
      <xdr:row>99</xdr:row>
      <xdr:rowOff>8970</xdr:rowOff>
    </xdr:to>
    <xdr:sp macro="" textlink="">
      <xdr:nvSpPr>
        <xdr:cNvPr id="692" name="楕円 691"/>
        <xdr:cNvSpPr/>
      </xdr:nvSpPr>
      <xdr:spPr>
        <a:xfrm>
          <a:off x="15430500" y="168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97</xdr:rowOff>
    </xdr:from>
    <xdr:ext cx="534377" cy="259045"/>
    <xdr:sp macro="" textlink="">
      <xdr:nvSpPr>
        <xdr:cNvPr id="693" name="テキスト ボックス 692"/>
        <xdr:cNvSpPr txBox="1"/>
      </xdr:nvSpPr>
      <xdr:spPr>
        <a:xfrm>
          <a:off x="15214111" y="1697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68602</xdr:rowOff>
    </xdr:from>
    <xdr:to>
      <xdr:col>76</xdr:col>
      <xdr:colOff>165100</xdr:colOff>
      <xdr:row>98</xdr:row>
      <xdr:rowOff>170202</xdr:rowOff>
    </xdr:to>
    <xdr:sp macro="" textlink="">
      <xdr:nvSpPr>
        <xdr:cNvPr id="694" name="楕円 693"/>
        <xdr:cNvSpPr/>
      </xdr:nvSpPr>
      <xdr:spPr>
        <a:xfrm>
          <a:off x="14541500" y="168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161329</xdr:rowOff>
    </xdr:from>
    <xdr:ext cx="534377" cy="259045"/>
    <xdr:sp macro="" textlink="">
      <xdr:nvSpPr>
        <xdr:cNvPr id="695" name="テキスト ボックス 694"/>
        <xdr:cNvSpPr txBox="1"/>
      </xdr:nvSpPr>
      <xdr:spPr>
        <a:xfrm>
          <a:off x="14325111" y="169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86970</xdr:rowOff>
    </xdr:from>
    <xdr:to>
      <xdr:col>72</xdr:col>
      <xdr:colOff>38100</xdr:colOff>
      <xdr:row>99</xdr:row>
      <xdr:rowOff>17120</xdr:rowOff>
    </xdr:to>
    <xdr:sp macro="" textlink="">
      <xdr:nvSpPr>
        <xdr:cNvPr id="696" name="楕円 695"/>
        <xdr:cNvSpPr/>
      </xdr:nvSpPr>
      <xdr:spPr>
        <a:xfrm>
          <a:off x="13652500" y="168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8247</xdr:rowOff>
    </xdr:from>
    <xdr:ext cx="469744" cy="259045"/>
    <xdr:sp macro="" textlink="">
      <xdr:nvSpPr>
        <xdr:cNvPr id="697" name="テキスト ボックス 696"/>
        <xdr:cNvSpPr txBox="1"/>
      </xdr:nvSpPr>
      <xdr:spPr>
        <a:xfrm>
          <a:off x="13468428" y="169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70278</xdr:rowOff>
    </xdr:from>
    <xdr:to>
      <xdr:col>67</xdr:col>
      <xdr:colOff>101600</xdr:colOff>
      <xdr:row>99</xdr:row>
      <xdr:rowOff>428</xdr:rowOff>
    </xdr:to>
    <xdr:sp macro="" textlink="">
      <xdr:nvSpPr>
        <xdr:cNvPr id="698" name="楕円 697"/>
        <xdr:cNvSpPr/>
      </xdr:nvSpPr>
      <xdr:spPr>
        <a:xfrm>
          <a:off x="12763500" y="168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163005</xdr:rowOff>
    </xdr:from>
    <xdr:ext cx="534377" cy="259045"/>
    <xdr:sp macro="" textlink="">
      <xdr:nvSpPr>
        <xdr:cNvPr id="699" name="テキスト ボックス 698"/>
        <xdr:cNvSpPr txBox="1"/>
      </xdr:nvSpPr>
      <xdr:spPr>
        <a:xfrm>
          <a:off x="12547111" y="1696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32563</xdr:rowOff>
    </xdr:from>
    <xdr:to>
      <xdr:col>116</xdr:col>
      <xdr:colOff>63500</xdr:colOff>
      <xdr:row>59</xdr:row>
      <xdr:rowOff>38570</xdr:rowOff>
    </xdr:to>
    <xdr:cxnSp macro="">
      <xdr:nvCxnSpPr>
        <xdr:cNvPr id="783" name="直線コネクタ 782"/>
        <xdr:cNvCxnSpPr/>
      </xdr:nvCxnSpPr>
      <xdr:spPr>
        <a:xfrm flipV="1">
          <a:off x="21323300" y="10148113"/>
          <a:ext cx="8382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21387</xdr:rowOff>
    </xdr:from>
    <xdr:to>
      <xdr:col>111</xdr:col>
      <xdr:colOff>177800</xdr:colOff>
      <xdr:row>59</xdr:row>
      <xdr:rowOff>38570</xdr:rowOff>
    </xdr:to>
    <xdr:cxnSp macro="">
      <xdr:nvCxnSpPr>
        <xdr:cNvPr id="786" name="直線コネクタ 785"/>
        <xdr:cNvCxnSpPr/>
      </xdr:nvCxnSpPr>
      <xdr:spPr>
        <a:xfrm>
          <a:off x="20434300" y="10136937"/>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21387</xdr:rowOff>
    </xdr:from>
    <xdr:to>
      <xdr:col>107</xdr:col>
      <xdr:colOff>50800</xdr:colOff>
      <xdr:row>59</xdr:row>
      <xdr:rowOff>25756</xdr:rowOff>
    </xdr:to>
    <xdr:cxnSp macro="">
      <xdr:nvCxnSpPr>
        <xdr:cNvPr id="789" name="直線コネクタ 788"/>
        <xdr:cNvCxnSpPr/>
      </xdr:nvCxnSpPr>
      <xdr:spPr>
        <a:xfrm flipV="1">
          <a:off x="19545300" y="10136937"/>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31229</xdr:rowOff>
    </xdr:from>
    <xdr:to>
      <xdr:col>102</xdr:col>
      <xdr:colOff>114300</xdr:colOff>
      <xdr:row>59</xdr:row>
      <xdr:rowOff>25756</xdr:rowOff>
    </xdr:to>
    <xdr:cxnSp macro="">
      <xdr:nvCxnSpPr>
        <xdr:cNvPr id="792" name="直線コネクタ 791"/>
        <xdr:cNvCxnSpPr/>
      </xdr:nvCxnSpPr>
      <xdr:spPr>
        <a:xfrm>
          <a:off x="18656300" y="9975329"/>
          <a:ext cx="889000" cy="16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153213</xdr:rowOff>
    </xdr:from>
    <xdr:to>
      <xdr:col>116</xdr:col>
      <xdr:colOff>114300</xdr:colOff>
      <xdr:row>59</xdr:row>
      <xdr:rowOff>83363</xdr:rowOff>
    </xdr:to>
    <xdr:sp macro="" textlink="">
      <xdr:nvSpPr>
        <xdr:cNvPr id="802" name="楕円 801"/>
        <xdr:cNvSpPr/>
      </xdr:nvSpPr>
      <xdr:spPr>
        <a:xfrm>
          <a:off x="22110700" y="100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68140</xdr:rowOff>
    </xdr:from>
    <xdr:ext cx="378565" cy="259045"/>
    <xdr:sp macro="" textlink="">
      <xdr:nvSpPr>
        <xdr:cNvPr id="803" name="貸付金該当値テキスト"/>
        <xdr:cNvSpPr txBox="1"/>
      </xdr:nvSpPr>
      <xdr:spPr>
        <a:xfrm>
          <a:off x="22212300" y="10012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159220</xdr:rowOff>
    </xdr:from>
    <xdr:to>
      <xdr:col>112</xdr:col>
      <xdr:colOff>38100</xdr:colOff>
      <xdr:row>59</xdr:row>
      <xdr:rowOff>89370</xdr:rowOff>
    </xdr:to>
    <xdr:sp macro="" textlink="">
      <xdr:nvSpPr>
        <xdr:cNvPr id="804" name="楕円 803"/>
        <xdr:cNvSpPr/>
      </xdr:nvSpPr>
      <xdr:spPr>
        <a:xfrm>
          <a:off x="21272500" y="101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80497</xdr:rowOff>
    </xdr:from>
    <xdr:ext cx="378565" cy="259045"/>
    <xdr:sp macro="" textlink="">
      <xdr:nvSpPr>
        <xdr:cNvPr id="805" name="テキスト ボックス 804"/>
        <xdr:cNvSpPr txBox="1"/>
      </xdr:nvSpPr>
      <xdr:spPr>
        <a:xfrm>
          <a:off x="21134017" y="10196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142037</xdr:rowOff>
    </xdr:from>
    <xdr:to>
      <xdr:col>107</xdr:col>
      <xdr:colOff>101600</xdr:colOff>
      <xdr:row>59</xdr:row>
      <xdr:rowOff>72187</xdr:rowOff>
    </xdr:to>
    <xdr:sp macro="" textlink="">
      <xdr:nvSpPr>
        <xdr:cNvPr id="806" name="楕円 805"/>
        <xdr:cNvSpPr/>
      </xdr:nvSpPr>
      <xdr:spPr>
        <a:xfrm>
          <a:off x="20383500" y="100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63314</xdr:rowOff>
    </xdr:from>
    <xdr:ext cx="469744" cy="259045"/>
    <xdr:sp macro="" textlink="">
      <xdr:nvSpPr>
        <xdr:cNvPr id="807" name="テキスト ボックス 806"/>
        <xdr:cNvSpPr txBox="1"/>
      </xdr:nvSpPr>
      <xdr:spPr>
        <a:xfrm>
          <a:off x="20199428" y="101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146406</xdr:rowOff>
    </xdr:from>
    <xdr:to>
      <xdr:col>102</xdr:col>
      <xdr:colOff>165100</xdr:colOff>
      <xdr:row>59</xdr:row>
      <xdr:rowOff>76556</xdr:rowOff>
    </xdr:to>
    <xdr:sp macro="" textlink="">
      <xdr:nvSpPr>
        <xdr:cNvPr id="808" name="楕円 807"/>
        <xdr:cNvSpPr/>
      </xdr:nvSpPr>
      <xdr:spPr>
        <a:xfrm>
          <a:off x="19494500" y="100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67683</xdr:rowOff>
    </xdr:from>
    <xdr:ext cx="469744" cy="259045"/>
    <xdr:sp macro="" textlink="">
      <xdr:nvSpPr>
        <xdr:cNvPr id="809" name="テキスト ボックス 808"/>
        <xdr:cNvSpPr txBox="1"/>
      </xdr:nvSpPr>
      <xdr:spPr>
        <a:xfrm>
          <a:off x="19310428" y="1018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151879</xdr:rowOff>
    </xdr:from>
    <xdr:to>
      <xdr:col>98</xdr:col>
      <xdr:colOff>38100</xdr:colOff>
      <xdr:row>58</xdr:row>
      <xdr:rowOff>82029</xdr:rowOff>
    </xdr:to>
    <xdr:sp macro="" textlink="">
      <xdr:nvSpPr>
        <xdr:cNvPr id="810" name="楕円 809"/>
        <xdr:cNvSpPr/>
      </xdr:nvSpPr>
      <xdr:spPr>
        <a:xfrm>
          <a:off x="18605500" y="99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98556</xdr:rowOff>
    </xdr:from>
    <xdr:ext cx="534377" cy="259045"/>
    <xdr:sp macro="" textlink="">
      <xdr:nvSpPr>
        <xdr:cNvPr id="811" name="テキスト ボックス 810"/>
        <xdr:cNvSpPr txBox="1"/>
      </xdr:nvSpPr>
      <xdr:spPr>
        <a:xfrm>
          <a:off x="18389111" y="969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17449</xdr:rowOff>
    </xdr:from>
    <xdr:to>
      <xdr:col>116</xdr:col>
      <xdr:colOff>63500</xdr:colOff>
      <xdr:row>76</xdr:row>
      <xdr:rowOff>64239</xdr:rowOff>
    </xdr:to>
    <xdr:cxnSp macro="">
      <xdr:nvCxnSpPr>
        <xdr:cNvPr id="840" name="直線コネクタ 839"/>
        <xdr:cNvCxnSpPr/>
      </xdr:nvCxnSpPr>
      <xdr:spPr>
        <a:xfrm>
          <a:off x="21323300" y="13047649"/>
          <a:ext cx="838200" cy="4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17449</xdr:rowOff>
    </xdr:from>
    <xdr:to>
      <xdr:col>111</xdr:col>
      <xdr:colOff>177800</xdr:colOff>
      <xdr:row>76</xdr:row>
      <xdr:rowOff>33610</xdr:rowOff>
    </xdr:to>
    <xdr:cxnSp macro="">
      <xdr:nvCxnSpPr>
        <xdr:cNvPr id="843" name="直線コネクタ 842"/>
        <xdr:cNvCxnSpPr/>
      </xdr:nvCxnSpPr>
      <xdr:spPr>
        <a:xfrm flipV="1">
          <a:off x="20434300" y="13047649"/>
          <a:ext cx="889000" cy="1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33610</xdr:rowOff>
    </xdr:from>
    <xdr:to>
      <xdr:col>107</xdr:col>
      <xdr:colOff>50800</xdr:colOff>
      <xdr:row>76</xdr:row>
      <xdr:rowOff>57956</xdr:rowOff>
    </xdr:to>
    <xdr:cxnSp macro="">
      <xdr:nvCxnSpPr>
        <xdr:cNvPr id="846" name="直線コネクタ 845"/>
        <xdr:cNvCxnSpPr/>
      </xdr:nvCxnSpPr>
      <xdr:spPr>
        <a:xfrm flipV="1">
          <a:off x="19545300" y="13063810"/>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57956</xdr:rowOff>
    </xdr:from>
    <xdr:to>
      <xdr:col>102</xdr:col>
      <xdr:colOff>114300</xdr:colOff>
      <xdr:row>76</xdr:row>
      <xdr:rowOff>139864</xdr:rowOff>
    </xdr:to>
    <xdr:cxnSp macro="">
      <xdr:nvCxnSpPr>
        <xdr:cNvPr id="849" name="直線コネクタ 848"/>
        <xdr:cNvCxnSpPr/>
      </xdr:nvCxnSpPr>
      <xdr:spPr>
        <a:xfrm flipV="1">
          <a:off x="18656300" y="13088156"/>
          <a:ext cx="889000" cy="8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13439</xdr:rowOff>
    </xdr:from>
    <xdr:to>
      <xdr:col>116</xdr:col>
      <xdr:colOff>114300</xdr:colOff>
      <xdr:row>76</xdr:row>
      <xdr:rowOff>115039</xdr:rowOff>
    </xdr:to>
    <xdr:sp macro="" textlink="">
      <xdr:nvSpPr>
        <xdr:cNvPr id="859" name="楕円 858"/>
        <xdr:cNvSpPr/>
      </xdr:nvSpPr>
      <xdr:spPr>
        <a:xfrm>
          <a:off x="22110700" y="130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36316</xdr:rowOff>
    </xdr:from>
    <xdr:ext cx="599010" cy="259045"/>
    <xdr:sp macro="" textlink="">
      <xdr:nvSpPr>
        <xdr:cNvPr id="860" name="繰出金該当値テキスト"/>
        <xdr:cNvSpPr txBox="1"/>
      </xdr:nvSpPr>
      <xdr:spPr>
        <a:xfrm>
          <a:off x="22212300" y="1289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138099</xdr:rowOff>
    </xdr:from>
    <xdr:to>
      <xdr:col>112</xdr:col>
      <xdr:colOff>38100</xdr:colOff>
      <xdr:row>76</xdr:row>
      <xdr:rowOff>68249</xdr:rowOff>
    </xdr:to>
    <xdr:sp macro="" textlink="">
      <xdr:nvSpPr>
        <xdr:cNvPr id="861" name="楕円 860"/>
        <xdr:cNvSpPr/>
      </xdr:nvSpPr>
      <xdr:spPr>
        <a:xfrm>
          <a:off x="21272500" y="129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84776</xdr:rowOff>
    </xdr:from>
    <xdr:ext cx="599010" cy="259045"/>
    <xdr:sp macro="" textlink="">
      <xdr:nvSpPr>
        <xdr:cNvPr id="862" name="テキスト ボックス 861"/>
        <xdr:cNvSpPr txBox="1"/>
      </xdr:nvSpPr>
      <xdr:spPr>
        <a:xfrm>
          <a:off x="21023795" y="1277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154260</xdr:rowOff>
    </xdr:from>
    <xdr:to>
      <xdr:col>107</xdr:col>
      <xdr:colOff>101600</xdr:colOff>
      <xdr:row>76</xdr:row>
      <xdr:rowOff>84410</xdr:rowOff>
    </xdr:to>
    <xdr:sp macro="" textlink="">
      <xdr:nvSpPr>
        <xdr:cNvPr id="863" name="楕円 862"/>
        <xdr:cNvSpPr/>
      </xdr:nvSpPr>
      <xdr:spPr>
        <a:xfrm>
          <a:off x="20383500" y="130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100937</xdr:rowOff>
    </xdr:from>
    <xdr:ext cx="599010" cy="259045"/>
    <xdr:sp macro="" textlink="">
      <xdr:nvSpPr>
        <xdr:cNvPr id="864" name="テキスト ボックス 863"/>
        <xdr:cNvSpPr txBox="1"/>
      </xdr:nvSpPr>
      <xdr:spPr>
        <a:xfrm>
          <a:off x="20134795" y="1278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7156</xdr:rowOff>
    </xdr:from>
    <xdr:to>
      <xdr:col>102</xdr:col>
      <xdr:colOff>165100</xdr:colOff>
      <xdr:row>76</xdr:row>
      <xdr:rowOff>108756</xdr:rowOff>
    </xdr:to>
    <xdr:sp macro="" textlink="">
      <xdr:nvSpPr>
        <xdr:cNvPr id="865" name="楕円 864"/>
        <xdr:cNvSpPr/>
      </xdr:nvSpPr>
      <xdr:spPr>
        <a:xfrm>
          <a:off x="19494500" y="130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125283</xdr:rowOff>
    </xdr:from>
    <xdr:ext cx="599010" cy="259045"/>
    <xdr:sp macro="" textlink="">
      <xdr:nvSpPr>
        <xdr:cNvPr id="866" name="テキスト ボックス 865"/>
        <xdr:cNvSpPr txBox="1"/>
      </xdr:nvSpPr>
      <xdr:spPr>
        <a:xfrm>
          <a:off x="19245795" y="1281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89064</xdr:rowOff>
    </xdr:from>
    <xdr:to>
      <xdr:col>98</xdr:col>
      <xdr:colOff>38100</xdr:colOff>
      <xdr:row>77</xdr:row>
      <xdr:rowOff>19214</xdr:rowOff>
    </xdr:to>
    <xdr:sp macro="" textlink="">
      <xdr:nvSpPr>
        <xdr:cNvPr id="867" name="楕円 866"/>
        <xdr:cNvSpPr/>
      </xdr:nvSpPr>
      <xdr:spPr>
        <a:xfrm>
          <a:off x="18605500" y="1311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35741</xdr:rowOff>
    </xdr:from>
    <xdr:ext cx="599010" cy="259045"/>
    <xdr:sp macro="" textlink="">
      <xdr:nvSpPr>
        <xdr:cNvPr id="868" name="テキスト ボックス 867"/>
        <xdr:cNvSpPr txBox="1"/>
      </xdr:nvSpPr>
      <xdr:spPr>
        <a:xfrm>
          <a:off x="18356795" y="1289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歳出決算総額は、住民一人当たり２，１８６千円となっている。主な構成項目である人件費は、類似団体平均と比べ高い水準にあり、今後、人件費の平準化や機構改革を行い費用の抑制に努める。また、本年度は、保育所や公営住宅の建替えによる普通建設事業費の増加や、平成２８年に発生した大規模災害に係る災害復旧事業を昨年に引き続き行なったことから事業費が増加、更には公債費が類似団体と比較して高い水準にあり、過疎・辺地計画に基づいた事業を展開し、自主財源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北海道南富良野町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2,563
2,549
665.54
5,725,265
5,602,911
99,244
2,823,566
6,804,153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17761</xdr:rowOff>
    </xdr:from>
    <xdr:to>
      <xdr:col>24</xdr:col>
      <xdr:colOff>63500</xdr:colOff>
      <xdr:row>37</xdr:row>
      <xdr:rowOff>29477</xdr:rowOff>
    </xdr:to>
    <xdr:cxnSp macro="">
      <xdr:nvCxnSpPr>
        <xdr:cNvPr id="60" name="直線コネクタ 59"/>
        <xdr:cNvCxnSpPr/>
      </xdr:nvCxnSpPr>
      <xdr:spPr>
        <a:xfrm flipV="1">
          <a:off x="3797300" y="6361411"/>
          <a:ext cx="8382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22847</xdr:rowOff>
    </xdr:from>
    <xdr:to>
      <xdr:col>19</xdr:col>
      <xdr:colOff>177800</xdr:colOff>
      <xdr:row>37</xdr:row>
      <xdr:rowOff>29477</xdr:rowOff>
    </xdr:to>
    <xdr:cxnSp macro="">
      <xdr:nvCxnSpPr>
        <xdr:cNvPr id="63" name="直線コネクタ 62"/>
        <xdr:cNvCxnSpPr/>
      </xdr:nvCxnSpPr>
      <xdr:spPr>
        <a:xfrm>
          <a:off x="2908300" y="6366497"/>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22847</xdr:rowOff>
    </xdr:from>
    <xdr:to>
      <xdr:col>15</xdr:col>
      <xdr:colOff>50800</xdr:colOff>
      <xdr:row>37</xdr:row>
      <xdr:rowOff>47231</xdr:rowOff>
    </xdr:to>
    <xdr:cxnSp macro="">
      <xdr:nvCxnSpPr>
        <xdr:cNvPr id="66" name="直線コネクタ 65"/>
        <xdr:cNvCxnSpPr/>
      </xdr:nvCxnSpPr>
      <xdr:spPr>
        <a:xfrm flipV="1">
          <a:off x="2019300" y="6366497"/>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34353</xdr:rowOff>
    </xdr:from>
    <xdr:to>
      <xdr:col>10</xdr:col>
      <xdr:colOff>114300</xdr:colOff>
      <xdr:row>37</xdr:row>
      <xdr:rowOff>47231</xdr:rowOff>
    </xdr:to>
    <xdr:cxnSp macro="">
      <xdr:nvCxnSpPr>
        <xdr:cNvPr id="69" name="直線コネクタ 68"/>
        <xdr:cNvCxnSpPr/>
      </xdr:nvCxnSpPr>
      <xdr:spPr>
        <a:xfrm>
          <a:off x="1130300" y="6378003"/>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138411</xdr:rowOff>
    </xdr:from>
    <xdr:to>
      <xdr:col>24</xdr:col>
      <xdr:colOff>114300</xdr:colOff>
      <xdr:row>37</xdr:row>
      <xdr:rowOff>68561</xdr:rowOff>
    </xdr:to>
    <xdr:sp macro="" textlink="">
      <xdr:nvSpPr>
        <xdr:cNvPr id="79" name="楕円 78"/>
        <xdr:cNvSpPr/>
      </xdr:nvSpPr>
      <xdr:spPr>
        <a:xfrm>
          <a:off x="4584700" y="63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161288</xdr:rowOff>
    </xdr:from>
    <xdr:ext cx="534377" cy="259045"/>
    <xdr:sp macro="" textlink="">
      <xdr:nvSpPr>
        <xdr:cNvPr id="80" name="議会費該当値テキスト"/>
        <xdr:cNvSpPr txBox="1"/>
      </xdr:nvSpPr>
      <xdr:spPr>
        <a:xfrm>
          <a:off x="4686300" y="616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150127</xdr:rowOff>
    </xdr:from>
    <xdr:to>
      <xdr:col>20</xdr:col>
      <xdr:colOff>38100</xdr:colOff>
      <xdr:row>37</xdr:row>
      <xdr:rowOff>80277</xdr:rowOff>
    </xdr:to>
    <xdr:sp macro="" textlink="">
      <xdr:nvSpPr>
        <xdr:cNvPr id="81" name="楕円 80"/>
        <xdr:cNvSpPr/>
      </xdr:nvSpPr>
      <xdr:spPr>
        <a:xfrm>
          <a:off x="3746500" y="63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96804</xdr:rowOff>
    </xdr:from>
    <xdr:ext cx="534377" cy="259045"/>
    <xdr:sp macro="" textlink="">
      <xdr:nvSpPr>
        <xdr:cNvPr id="82" name="テキスト ボックス 81"/>
        <xdr:cNvSpPr txBox="1"/>
      </xdr:nvSpPr>
      <xdr:spPr>
        <a:xfrm>
          <a:off x="3530111" y="609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143497</xdr:rowOff>
    </xdr:from>
    <xdr:to>
      <xdr:col>15</xdr:col>
      <xdr:colOff>101600</xdr:colOff>
      <xdr:row>37</xdr:row>
      <xdr:rowOff>73647</xdr:rowOff>
    </xdr:to>
    <xdr:sp macro="" textlink="">
      <xdr:nvSpPr>
        <xdr:cNvPr id="83" name="楕円 82"/>
        <xdr:cNvSpPr/>
      </xdr:nvSpPr>
      <xdr:spPr>
        <a:xfrm>
          <a:off x="2857500" y="631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90174</xdr:rowOff>
    </xdr:from>
    <xdr:ext cx="534377" cy="259045"/>
    <xdr:sp macro="" textlink="">
      <xdr:nvSpPr>
        <xdr:cNvPr id="84" name="テキスト ボックス 83"/>
        <xdr:cNvSpPr txBox="1"/>
      </xdr:nvSpPr>
      <xdr:spPr>
        <a:xfrm>
          <a:off x="2641111" y="609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167881</xdr:rowOff>
    </xdr:from>
    <xdr:to>
      <xdr:col>10</xdr:col>
      <xdr:colOff>165100</xdr:colOff>
      <xdr:row>37</xdr:row>
      <xdr:rowOff>98031</xdr:rowOff>
    </xdr:to>
    <xdr:sp macro="" textlink="">
      <xdr:nvSpPr>
        <xdr:cNvPr id="85" name="楕円 84"/>
        <xdr:cNvSpPr/>
      </xdr:nvSpPr>
      <xdr:spPr>
        <a:xfrm>
          <a:off x="1968500" y="63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89158</xdr:rowOff>
    </xdr:from>
    <xdr:ext cx="534377" cy="259045"/>
    <xdr:sp macro="" textlink="">
      <xdr:nvSpPr>
        <xdr:cNvPr id="86" name="テキスト ボックス 85"/>
        <xdr:cNvSpPr txBox="1"/>
      </xdr:nvSpPr>
      <xdr:spPr>
        <a:xfrm>
          <a:off x="1752111" y="64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155003</xdr:rowOff>
    </xdr:from>
    <xdr:to>
      <xdr:col>6</xdr:col>
      <xdr:colOff>38100</xdr:colOff>
      <xdr:row>37</xdr:row>
      <xdr:rowOff>85153</xdr:rowOff>
    </xdr:to>
    <xdr:sp macro="" textlink="">
      <xdr:nvSpPr>
        <xdr:cNvPr id="87" name="楕円 86"/>
        <xdr:cNvSpPr/>
      </xdr:nvSpPr>
      <xdr:spPr>
        <a:xfrm>
          <a:off x="1079500" y="63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101680</xdr:rowOff>
    </xdr:from>
    <xdr:ext cx="534377" cy="259045"/>
    <xdr:sp macro="" textlink="">
      <xdr:nvSpPr>
        <xdr:cNvPr id="88" name="テキスト ボックス 87"/>
        <xdr:cNvSpPr txBox="1"/>
      </xdr:nvSpPr>
      <xdr:spPr>
        <a:xfrm>
          <a:off x="863111" y="610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27370</xdr:rowOff>
    </xdr:from>
    <xdr:to>
      <xdr:col>24</xdr:col>
      <xdr:colOff>63500</xdr:colOff>
      <xdr:row>58</xdr:row>
      <xdr:rowOff>38915</xdr:rowOff>
    </xdr:to>
    <xdr:cxnSp macro="">
      <xdr:nvCxnSpPr>
        <xdr:cNvPr id="115" name="直線コネクタ 114"/>
        <xdr:cNvCxnSpPr/>
      </xdr:nvCxnSpPr>
      <xdr:spPr>
        <a:xfrm flipV="1">
          <a:off x="3797300" y="9971470"/>
          <a:ext cx="8382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1433</xdr:rowOff>
    </xdr:from>
    <xdr:to>
      <xdr:col>19</xdr:col>
      <xdr:colOff>177800</xdr:colOff>
      <xdr:row>58</xdr:row>
      <xdr:rowOff>38915</xdr:rowOff>
    </xdr:to>
    <xdr:cxnSp macro="">
      <xdr:nvCxnSpPr>
        <xdr:cNvPr id="118" name="直線コネクタ 117"/>
        <xdr:cNvCxnSpPr/>
      </xdr:nvCxnSpPr>
      <xdr:spPr>
        <a:xfrm>
          <a:off x="2908300" y="9945533"/>
          <a:ext cx="889000" cy="3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1433</xdr:rowOff>
    </xdr:from>
    <xdr:to>
      <xdr:col>15</xdr:col>
      <xdr:colOff>50800</xdr:colOff>
      <xdr:row>58</xdr:row>
      <xdr:rowOff>11248</xdr:rowOff>
    </xdr:to>
    <xdr:cxnSp macro="">
      <xdr:nvCxnSpPr>
        <xdr:cNvPr id="121" name="直線コネクタ 120"/>
        <xdr:cNvCxnSpPr/>
      </xdr:nvCxnSpPr>
      <xdr:spPr>
        <a:xfrm flipV="1">
          <a:off x="2019300" y="9945533"/>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11248</xdr:rowOff>
    </xdr:from>
    <xdr:to>
      <xdr:col>10</xdr:col>
      <xdr:colOff>114300</xdr:colOff>
      <xdr:row>58</xdr:row>
      <xdr:rowOff>15373</xdr:rowOff>
    </xdr:to>
    <xdr:cxnSp macro="">
      <xdr:nvCxnSpPr>
        <xdr:cNvPr id="124" name="直線コネクタ 123"/>
        <xdr:cNvCxnSpPr/>
      </xdr:nvCxnSpPr>
      <xdr:spPr>
        <a:xfrm flipV="1">
          <a:off x="1130300" y="9955348"/>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148020</xdr:rowOff>
    </xdr:from>
    <xdr:to>
      <xdr:col>24</xdr:col>
      <xdr:colOff>114300</xdr:colOff>
      <xdr:row>58</xdr:row>
      <xdr:rowOff>78170</xdr:rowOff>
    </xdr:to>
    <xdr:sp macro="" textlink="">
      <xdr:nvSpPr>
        <xdr:cNvPr id="134" name="楕円 133"/>
        <xdr:cNvSpPr/>
      </xdr:nvSpPr>
      <xdr:spPr>
        <a:xfrm>
          <a:off x="4584700" y="992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159565</xdr:rowOff>
    </xdr:from>
    <xdr:to>
      <xdr:col>20</xdr:col>
      <xdr:colOff>38100</xdr:colOff>
      <xdr:row>58</xdr:row>
      <xdr:rowOff>89715</xdr:rowOff>
    </xdr:to>
    <xdr:sp macro="" textlink="">
      <xdr:nvSpPr>
        <xdr:cNvPr id="136" name="楕円 135"/>
        <xdr:cNvSpPr/>
      </xdr:nvSpPr>
      <xdr:spPr>
        <a:xfrm>
          <a:off x="3746500" y="99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80842</xdr:rowOff>
    </xdr:from>
    <xdr:ext cx="599010" cy="259045"/>
    <xdr:sp macro="" textlink="">
      <xdr:nvSpPr>
        <xdr:cNvPr id="137" name="テキスト ボックス 136"/>
        <xdr:cNvSpPr txBox="1"/>
      </xdr:nvSpPr>
      <xdr:spPr>
        <a:xfrm>
          <a:off x="3497795" y="1002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122083</xdr:rowOff>
    </xdr:from>
    <xdr:to>
      <xdr:col>15</xdr:col>
      <xdr:colOff>101600</xdr:colOff>
      <xdr:row>58</xdr:row>
      <xdr:rowOff>52233</xdr:rowOff>
    </xdr:to>
    <xdr:sp macro="" textlink="">
      <xdr:nvSpPr>
        <xdr:cNvPr id="138" name="楕円 137"/>
        <xdr:cNvSpPr/>
      </xdr:nvSpPr>
      <xdr:spPr>
        <a:xfrm>
          <a:off x="2857500" y="98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68760</xdr:rowOff>
    </xdr:from>
    <xdr:ext cx="599010" cy="259045"/>
    <xdr:sp macro="" textlink="">
      <xdr:nvSpPr>
        <xdr:cNvPr id="139" name="テキスト ボックス 138"/>
        <xdr:cNvSpPr txBox="1"/>
      </xdr:nvSpPr>
      <xdr:spPr>
        <a:xfrm>
          <a:off x="2608795" y="966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131898</xdr:rowOff>
    </xdr:from>
    <xdr:to>
      <xdr:col>10</xdr:col>
      <xdr:colOff>165100</xdr:colOff>
      <xdr:row>58</xdr:row>
      <xdr:rowOff>62048</xdr:rowOff>
    </xdr:to>
    <xdr:sp macro="" textlink="">
      <xdr:nvSpPr>
        <xdr:cNvPr id="140" name="楕円 139"/>
        <xdr:cNvSpPr/>
      </xdr:nvSpPr>
      <xdr:spPr>
        <a:xfrm>
          <a:off x="1968500" y="990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78575</xdr:rowOff>
    </xdr:from>
    <xdr:ext cx="599010" cy="259045"/>
    <xdr:sp macro="" textlink="">
      <xdr:nvSpPr>
        <xdr:cNvPr id="141" name="テキスト ボックス 140"/>
        <xdr:cNvSpPr txBox="1"/>
      </xdr:nvSpPr>
      <xdr:spPr>
        <a:xfrm>
          <a:off x="1719795" y="967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136023</xdr:rowOff>
    </xdr:from>
    <xdr:to>
      <xdr:col>6</xdr:col>
      <xdr:colOff>38100</xdr:colOff>
      <xdr:row>58</xdr:row>
      <xdr:rowOff>66173</xdr:rowOff>
    </xdr:to>
    <xdr:sp macro="" textlink="">
      <xdr:nvSpPr>
        <xdr:cNvPr id="142" name="楕円 141"/>
        <xdr:cNvSpPr/>
      </xdr:nvSpPr>
      <xdr:spPr>
        <a:xfrm>
          <a:off x="1079500" y="99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82700</xdr:rowOff>
    </xdr:from>
    <xdr:ext cx="599010" cy="259045"/>
    <xdr:sp macro="" textlink="">
      <xdr:nvSpPr>
        <xdr:cNvPr id="143" name="テキスト ボックス 142"/>
        <xdr:cNvSpPr txBox="1"/>
      </xdr:nvSpPr>
      <xdr:spPr>
        <a:xfrm>
          <a:off x="830795" y="96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2451</xdr:rowOff>
    </xdr:from>
    <xdr:to>
      <xdr:col>24</xdr:col>
      <xdr:colOff>63500</xdr:colOff>
      <xdr:row>74</xdr:row>
      <xdr:rowOff>155956</xdr:rowOff>
    </xdr:to>
    <xdr:cxnSp macro="">
      <xdr:nvCxnSpPr>
        <xdr:cNvPr id="170" name="直線コネクタ 169"/>
        <xdr:cNvCxnSpPr/>
      </xdr:nvCxnSpPr>
      <xdr:spPr>
        <a:xfrm flipV="1">
          <a:off x="3797300" y="12689751"/>
          <a:ext cx="838200" cy="1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155956</xdr:rowOff>
    </xdr:from>
    <xdr:to>
      <xdr:col>19</xdr:col>
      <xdr:colOff>177800</xdr:colOff>
      <xdr:row>75</xdr:row>
      <xdr:rowOff>92101</xdr:rowOff>
    </xdr:to>
    <xdr:cxnSp macro="">
      <xdr:nvCxnSpPr>
        <xdr:cNvPr id="173" name="直線コネクタ 172"/>
        <xdr:cNvCxnSpPr/>
      </xdr:nvCxnSpPr>
      <xdr:spPr>
        <a:xfrm flipV="1">
          <a:off x="2908300" y="12843256"/>
          <a:ext cx="889000" cy="10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38129</xdr:rowOff>
    </xdr:from>
    <xdr:to>
      <xdr:col>15</xdr:col>
      <xdr:colOff>50800</xdr:colOff>
      <xdr:row>75</xdr:row>
      <xdr:rowOff>92101</xdr:rowOff>
    </xdr:to>
    <xdr:cxnSp macro="">
      <xdr:nvCxnSpPr>
        <xdr:cNvPr id="176" name="直線コネクタ 175"/>
        <xdr:cNvCxnSpPr/>
      </xdr:nvCxnSpPr>
      <xdr:spPr>
        <a:xfrm>
          <a:off x="2019300" y="12553979"/>
          <a:ext cx="889000" cy="39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38129</xdr:rowOff>
    </xdr:from>
    <xdr:to>
      <xdr:col>10</xdr:col>
      <xdr:colOff>114300</xdr:colOff>
      <xdr:row>76</xdr:row>
      <xdr:rowOff>29079</xdr:rowOff>
    </xdr:to>
    <xdr:cxnSp macro="">
      <xdr:nvCxnSpPr>
        <xdr:cNvPr id="179" name="直線コネクタ 178"/>
        <xdr:cNvCxnSpPr/>
      </xdr:nvCxnSpPr>
      <xdr:spPr>
        <a:xfrm flipV="1">
          <a:off x="1130300" y="12553979"/>
          <a:ext cx="889000" cy="50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123101</xdr:rowOff>
    </xdr:from>
    <xdr:to>
      <xdr:col>24</xdr:col>
      <xdr:colOff>114300</xdr:colOff>
      <xdr:row>74</xdr:row>
      <xdr:rowOff>53251</xdr:rowOff>
    </xdr:to>
    <xdr:sp macro="" textlink="">
      <xdr:nvSpPr>
        <xdr:cNvPr id="189" name="楕円 188"/>
        <xdr:cNvSpPr/>
      </xdr:nvSpPr>
      <xdr:spPr>
        <a:xfrm>
          <a:off x="4584700" y="126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145978</xdr:rowOff>
    </xdr:from>
    <xdr:ext cx="599010" cy="259045"/>
    <xdr:sp macro="" textlink="">
      <xdr:nvSpPr>
        <xdr:cNvPr id="190" name="民生費該当値テキスト"/>
        <xdr:cNvSpPr txBox="1"/>
      </xdr:nvSpPr>
      <xdr:spPr>
        <a:xfrm>
          <a:off x="4686300" y="124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105156</xdr:rowOff>
    </xdr:from>
    <xdr:to>
      <xdr:col>20</xdr:col>
      <xdr:colOff>38100</xdr:colOff>
      <xdr:row>75</xdr:row>
      <xdr:rowOff>35306</xdr:rowOff>
    </xdr:to>
    <xdr:sp macro="" textlink="">
      <xdr:nvSpPr>
        <xdr:cNvPr id="191" name="楕円 190"/>
        <xdr:cNvSpPr/>
      </xdr:nvSpPr>
      <xdr:spPr>
        <a:xfrm>
          <a:off x="3746500" y="127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51833</xdr:rowOff>
    </xdr:from>
    <xdr:ext cx="599010" cy="259045"/>
    <xdr:sp macro="" textlink="">
      <xdr:nvSpPr>
        <xdr:cNvPr id="192" name="テキスト ボックス 191"/>
        <xdr:cNvSpPr txBox="1"/>
      </xdr:nvSpPr>
      <xdr:spPr>
        <a:xfrm>
          <a:off x="3497795" y="1256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41301</xdr:rowOff>
    </xdr:from>
    <xdr:to>
      <xdr:col>15</xdr:col>
      <xdr:colOff>101600</xdr:colOff>
      <xdr:row>75</xdr:row>
      <xdr:rowOff>142901</xdr:rowOff>
    </xdr:to>
    <xdr:sp macro="" textlink="">
      <xdr:nvSpPr>
        <xdr:cNvPr id="193" name="楕円 192"/>
        <xdr:cNvSpPr/>
      </xdr:nvSpPr>
      <xdr:spPr>
        <a:xfrm>
          <a:off x="2857500" y="1290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159428</xdr:rowOff>
    </xdr:from>
    <xdr:ext cx="599010" cy="259045"/>
    <xdr:sp macro="" textlink="">
      <xdr:nvSpPr>
        <xdr:cNvPr id="194" name="テキスト ボックス 193"/>
        <xdr:cNvSpPr txBox="1"/>
      </xdr:nvSpPr>
      <xdr:spPr>
        <a:xfrm>
          <a:off x="2608795" y="1267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158779</xdr:rowOff>
    </xdr:from>
    <xdr:to>
      <xdr:col>10</xdr:col>
      <xdr:colOff>165100</xdr:colOff>
      <xdr:row>73</xdr:row>
      <xdr:rowOff>88929</xdr:rowOff>
    </xdr:to>
    <xdr:sp macro="" textlink="">
      <xdr:nvSpPr>
        <xdr:cNvPr id="195" name="楕円 194"/>
        <xdr:cNvSpPr/>
      </xdr:nvSpPr>
      <xdr:spPr>
        <a:xfrm>
          <a:off x="1968500" y="125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105456</xdr:rowOff>
    </xdr:from>
    <xdr:ext cx="599010" cy="259045"/>
    <xdr:sp macro="" textlink="">
      <xdr:nvSpPr>
        <xdr:cNvPr id="196" name="テキスト ボックス 195"/>
        <xdr:cNvSpPr txBox="1"/>
      </xdr:nvSpPr>
      <xdr:spPr>
        <a:xfrm>
          <a:off x="1719795" y="1227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149729</xdr:rowOff>
    </xdr:from>
    <xdr:to>
      <xdr:col>6</xdr:col>
      <xdr:colOff>38100</xdr:colOff>
      <xdr:row>76</xdr:row>
      <xdr:rowOff>79879</xdr:rowOff>
    </xdr:to>
    <xdr:sp macro="" textlink="">
      <xdr:nvSpPr>
        <xdr:cNvPr id="197" name="楕円 196"/>
        <xdr:cNvSpPr/>
      </xdr:nvSpPr>
      <xdr:spPr>
        <a:xfrm>
          <a:off x="1079500" y="1300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96405</xdr:rowOff>
    </xdr:from>
    <xdr:ext cx="599010" cy="259045"/>
    <xdr:sp macro="" textlink="">
      <xdr:nvSpPr>
        <xdr:cNvPr id="198" name="テキスト ボックス 197"/>
        <xdr:cNvSpPr txBox="1"/>
      </xdr:nvSpPr>
      <xdr:spPr>
        <a:xfrm>
          <a:off x="830795" y="1278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56722</xdr:rowOff>
    </xdr:from>
    <xdr:to>
      <xdr:col>24</xdr:col>
      <xdr:colOff>63500</xdr:colOff>
      <xdr:row>96</xdr:row>
      <xdr:rowOff>109449</xdr:rowOff>
    </xdr:to>
    <xdr:cxnSp macro="">
      <xdr:nvCxnSpPr>
        <xdr:cNvPr id="227" name="直線コネクタ 226"/>
        <xdr:cNvCxnSpPr/>
      </xdr:nvCxnSpPr>
      <xdr:spPr>
        <a:xfrm>
          <a:off x="3797300" y="16344472"/>
          <a:ext cx="838200" cy="2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56722</xdr:rowOff>
    </xdr:from>
    <xdr:to>
      <xdr:col>19</xdr:col>
      <xdr:colOff>177800</xdr:colOff>
      <xdr:row>96</xdr:row>
      <xdr:rowOff>151343</xdr:rowOff>
    </xdr:to>
    <xdr:cxnSp macro="">
      <xdr:nvCxnSpPr>
        <xdr:cNvPr id="230" name="直線コネクタ 229"/>
        <xdr:cNvCxnSpPr/>
      </xdr:nvCxnSpPr>
      <xdr:spPr>
        <a:xfrm flipV="1">
          <a:off x="2908300" y="16344472"/>
          <a:ext cx="889000" cy="26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151343</xdr:rowOff>
    </xdr:from>
    <xdr:to>
      <xdr:col>15</xdr:col>
      <xdr:colOff>50800</xdr:colOff>
      <xdr:row>96</xdr:row>
      <xdr:rowOff>157142</xdr:rowOff>
    </xdr:to>
    <xdr:cxnSp macro="">
      <xdr:nvCxnSpPr>
        <xdr:cNvPr id="233" name="直線コネクタ 232"/>
        <xdr:cNvCxnSpPr/>
      </xdr:nvCxnSpPr>
      <xdr:spPr>
        <a:xfrm flipV="1">
          <a:off x="2019300" y="16610543"/>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157142</xdr:rowOff>
    </xdr:from>
    <xdr:to>
      <xdr:col>10</xdr:col>
      <xdr:colOff>114300</xdr:colOff>
      <xdr:row>97</xdr:row>
      <xdr:rowOff>11060</xdr:rowOff>
    </xdr:to>
    <xdr:cxnSp macro="">
      <xdr:nvCxnSpPr>
        <xdr:cNvPr id="236" name="直線コネクタ 235"/>
        <xdr:cNvCxnSpPr/>
      </xdr:nvCxnSpPr>
      <xdr:spPr>
        <a:xfrm flipV="1">
          <a:off x="1130300" y="16616342"/>
          <a:ext cx="889000" cy="2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58649</xdr:rowOff>
    </xdr:from>
    <xdr:to>
      <xdr:col>24</xdr:col>
      <xdr:colOff>114300</xdr:colOff>
      <xdr:row>96</xdr:row>
      <xdr:rowOff>160249</xdr:rowOff>
    </xdr:to>
    <xdr:sp macro="" textlink="">
      <xdr:nvSpPr>
        <xdr:cNvPr id="246" name="楕円 245"/>
        <xdr:cNvSpPr/>
      </xdr:nvSpPr>
      <xdr:spPr>
        <a:xfrm>
          <a:off x="4584700" y="165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81526</xdr:rowOff>
    </xdr:from>
    <xdr:ext cx="599010" cy="259045"/>
    <xdr:sp macro="" textlink="">
      <xdr:nvSpPr>
        <xdr:cNvPr id="247" name="衛生費該当値テキスト"/>
        <xdr:cNvSpPr txBox="1"/>
      </xdr:nvSpPr>
      <xdr:spPr>
        <a:xfrm>
          <a:off x="4686300" y="1636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5922</xdr:rowOff>
    </xdr:from>
    <xdr:to>
      <xdr:col>20</xdr:col>
      <xdr:colOff>38100</xdr:colOff>
      <xdr:row>95</xdr:row>
      <xdr:rowOff>107522</xdr:rowOff>
    </xdr:to>
    <xdr:sp macro="" textlink="">
      <xdr:nvSpPr>
        <xdr:cNvPr id="248" name="楕円 247"/>
        <xdr:cNvSpPr/>
      </xdr:nvSpPr>
      <xdr:spPr>
        <a:xfrm>
          <a:off x="3746500" y="162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124049</xdr:rowOff>
    </xdr:from>
    <xdr:ext cx="599010" cy="259045"/>
    <xdr:sp macro="" textlink="">
      <xdr:nvSpPr>
        <xdr:cNvPr id="249" name="テキスト ボックス 248"/>
        <xdr:cNvSpPr txBox="1"/>
      </xdr:nvSpPr>
      <xdr:spPr>
        <a:xfrm>
          <a:off x="3497795" y="1606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100543</xdr:rowOff>
    </xdr:from>
    <xdr:to>
      <xdr:col>15</xdr:col>
      <xdr:colOff>101600</xdr:colOff>
      <xdr:row>97</xdr:row>
      <xdr:rowOff>30693</xdr:rowOff>
    </xdr:to>
    <xdr:sp macro="" textlink="">
      <xdr:nvSpPr>
        <xdr:cNvPr id="250" name="楕円 249"/>
        <xdr:cNvSpPr/>
      </xdr:nvSpPr>
      <xdr:spPr>
        <a:xfrm>
          <a:off x="2857500" y="165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47220</xdr:rowOff>
    </xdr:from>
    <xdr:ext cx="599010" cy="259045"/>
    <xdr:sp macro="" textlink="">
      <xdr:nvSpPr>
        <xdr:cNvPr id="251" name="テキスト ボックス 250"/>
        <xdr:cNvSpPr txBox="1"/>
      </xdr:nvSpPr>
      <xdr:spPr>
        <a:xfrm>
          <a:off x="2608795" y="1633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106342</xdr:rowOff>
    </xdr:from>
    <xdr:to>
      <xdr:col>10</xdr:col>
      <xdr:colOff>165100</xdr:colOff>
      <xdr:row>97</xdr:row>
      <xdr:rowOff>36492</xdr:rowOff>
    </xdr:to>
    <xdr:sp macro="" textlink="">
      <xdr:nvSpPr>
        <xdr:cNvPr id="252" name="楕円 251"/>
        <xdr:cNvSpPr/>
      </xdr:nvSpPr>
      <xdr:spPr>
        <a:xfrm>
          <a:off x="1968500" y="1656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27619</xdr:rowOff>
    </xdr:from>
    <xdr:ext cx="599010" cy="259045"/>
    <xdr:sp macro="" textlink="">
      <xdr:nvSpPr>
        <xdr:cNvPr id="253" name="テキスト ボックス 252"/>
        <xdr:cNvSpPr txBox="1"/>
      </xdr:nvSpPr>
      <xdr:spPr>
        <a:xfrm>
          <a:off x="1719795" y="1665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131710</xdr:rowOff>
    </xdr:from>
    <xdr:to>
      <xdr:col>6</xdr:col>
      <xdr:colOff>38100</xdr:colOff>
      <xdr:row>97</xdr:row>
      <xdr:rowOff>61860</xdr:rowOff>
    </xdr:to>
    <xdr:sp macro="" textlink="">
      <xdr:nvSpPr>
        <xdr:cNvPr id="254" name="楕円 253"/>
        <xdr:cNvSpPr/>
      </xdr:nvSpPr>
      <xdr:spPr>
        <a:xfrm>
          <a:off x="1079500" y="165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52987</xdr:rowOff>
    </xdr:from>
    <xdr:ext cx="534377" cy="259045"/>
    <xdr:sp macro="" textlink="">
      <xdr:nvSpPr>
        <xdr:cNvPr id="255" name="テキスト ボックス 254"/>
        <xdr:cNvSpPr txBox="1"/>
      </xdr:nvSpPr>
      <xdr:spPr>
        <a:xfrm>
          <a:off x="863111" y="1668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18466</xdr:rowOff>
    </xdr:from>
    <xdr:to>
      <xdr:col>55</xdr:col>
      <xdr:colOff>0</xdr:colOff>
      <xdr:row>39</xdr:row>
      <xdr:rowOff>20256</xdr:rowOff>
    </xdr:to>
    <xdr:cxnSp macro="">
      <xdr:nvCxnSpPr>
        <xdr:cNvPr id="284" name="直線コネクタ 283"/>
        <xdr:cNvCxnSpPr/>
      </xdr:nvCxnSpPr>
      <xdr:spPr>
        <a:xfrm flipV="1">
          <a:off x="9639300" y="6705016"/>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20256</xdr:rowOff>
    </xdr:from>
    <xdr:to>
      <xdr:col>50</xdr:col>
      <xdr:colOff>114300</xdr:colOff>
      <xdr:row>39</xdr:row>
      <xdr:rowOff>20409</xdr:rowOff>
    </xdr:to>
    <xdr:cxnSp macro="">
      <xdr:nvCxnSpPr>
        <xdr:cNvPr id="287" name="直線コネクタ 286"/>
        <xdr:cNvCxnSpPr/>
      </xdr:nvCxnSpPr>
      <xdr:spPr>
        <a:xfrm flipV="1">
          <a:off x="8750300" y="670680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19266</xdr:rowOff>
    </xdr:from>
    <xdr:to>
      <xdr:col>45</xdr:col>
      <xdr:colOff>177800</xdr:colOff>
      <xdr:row>39</xdr:row>
      <xdr:rowOff>20409</xdr:rowOff>
    </xdr:to>
    <xdr:cxnSp macro="">
      <xdr:nvCxnSpPr>
        <xdr:cNvPr id="290" name="直線コネクタ 289"/>
        <xdr:cNvCxnSpPr/>
      </xdr:nvCxnSpPr>
      <xdr:spPr>
        <a:xfrm>
          <a:off x="7861300" y="670581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16866</xdr:rowOff>
    </xdr:from>
    <xdr:to>
      <xdr:col>41</xdr:col>
      <xdr:colOff>50800</xdr:colOff>
      <xdr:row>39</xdr:row>
      <xdr:rowOff>19266</xdr:rowOff>
    </xdr:to>
    <xdr:cxnSp macro="">
      <xdr:nvCxnSpPr>
        <xdr:cNvPr id="293" name="直線コネクタ 292"/>
        <xdr:cNvCxnSpPr/>
      </xdr:nvCxnSpPr>
      <xdr:spPr>
        <a:xfrm>
          <a:off x="6972300" y="6703416"/>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139116</xdr:rowOff>
    </xdr:from>
    <xdr:to>
      <xdr:col>55</xdr:col>
      <xdr:colOff>50800</xdr:colOff>
      <xdr:row>39</xdr:row>
      <xdr:rowOff>69266</xdr:rowOff>
    </xdr:to>
    <xdr:sp macro="" textlink="">
      <xdr:nvSpPr>
        <xdr:cNvPr id="303" name="楕円 302"/>
        <xdr:cNvSpPr/>
      </xdr:nvSpPr>
      <xdr:spPr>
        <a:xfrm>
          <a:off x="10426700" y="66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98493</xdr:rowOff>
    </xdr:from>
    <xdr:ext cx="378565" cy="259045"/>
    <xdr:sp macro="" textlink="">
      <xdr:nvSpPr>
        <xdr:cNvPr id="304" name="労働費該当値テキスト"/>
        <xdr:cNvSpPr txBox="1"/>
      </xdr:nvSpPr>
      <xdr:spPr>
        <a:xfrm>
          <a:off x="10528300" y="644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140906</xdr:rowOff>
    </xdr:from>
    <xdr:to>
      <xdr:col>50</xdr:col>
      <xdr:colOff>165100</xdr:colOff>
      <xdr:row>39</xdr:row>
      <xdr:rowOff>71056</xdr:rowOff>
    </xdr:to>
    <xdr:sp macro="" textlink="">
      <xdr:nvSpPr>
        <xdr:cNvPr id="305" name="楕円 304"/>
        <xdr:cNvSpPr/>
      </xdr:nvSpPr>
      <xdr:spPr>
        <a:xfrm>
          <a:off x="9588500" y="66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62183</xdr:rowOff>
    </xdr:from>
    <xdr:ext cx="378565" cy="259045"/>
    <xdr:sp macro="" textlink="">
      <xdr:nvSpPr>
        <xdr:cNvPr id="306" name="テキスト ボックス 305"/>
        <xdr:cNvSpPr txBox="1"/>
      </xdr:nvSpPr>
      <xdr:spPr>
        <a:xfrm>
          <a:off x="9450017" y="674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141059</xdr:rowOff>
    </xdr:from>
    <xdr:to>
      <xdr:col>46</xdr:col>
      <xdr:colOff>38100</xdr:colOff>
      <xdr:row>39</xdr:row>
      <xdr:rowOff>71209</xdr:rowOff>
    </xdr:to>
    <xdr:sp macro="" textlink="">
      <xdr:nvSpPr>
        <xdr:cNvPr id="307" name="楕円 306"/>
        <xdr:cNvSpPr/>
      </xdr:nvSpPr>
      <xdr:spPr>
        <a:xfrm>
          <a:off x="8699500" y="66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62336</xdr:rowOff>
    </xdr:from>
    <xdr:ext cx="378565" cy="259045"/>
    <xdr:sp macro="" textlink="">
      <xdr:nvSpPr>
        <xdr:cNvPr id="308" name="テキスト ボックス 307"/>
        <xdr:cNvSpPr txBox="1"/>
      </xdr:nvSpPr>
      <xdr:spPr>
        <a:xfrm>
          <a:off x="8561017" y="674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139916</xdr:rowOff>
    </xdr:from>
    <xdr:to>
      <xdr:col>41</xdr:col>
      <xdr:colOff>101600</xdr:colOff>
      <xdr:row>39</xdr:row>
      <xdr:rowOff>70066</xdr:rowOff>
    </xdr:to>
    <xdr:sp macro="" textlink="">
      <xdr:nvSpPr>
        <xdr:cNvPr id="309" name="楕円 308"/>
        <xdr:cNvSpPr/>
      </xdr:nvSpPr>
      <xdr:spPr>
        <a:xfrm>
          <a:off x="7810500" y="66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61193</xdr:rowOff>
    </xdr:from>
    <xdr:ext cx="378565" cy="259045"/>
    <xdr:sp macro="" textlink="">
      <xdr:nvSpPr>
        <xdr:cNvPr id="310" name="テキスト ボックス 309"/>
        <xdr:cNvSpPr txBox="1"/>
      </xdr:nvSpPr>
      <xdr:spPr>
        <a:xfrm>
          <a:off x="7672017" y="6747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137516</xdr:rowOff>
    </xdr:from>
    <xdr:to>
      <xdr:col>36</xdr:col>
      <xdr:colOff>165100</xdr:colOff>
      <xdr:row>39</xdr:row>
      <xdr:rowOff>67666</xdr:rowOff>
    </xdr:to>
    <xdr:sp macro="" textlink="">
      <xdr:nvSpPr>
        <xdr:cNvPr id="311" name="楕円 310"/>
        <xdr:cNvSpPr/>
      </xdr:nvSpPr>
      <xdr:spPr>
        <a:xfrm>
          <a:off x="6921500" y="6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58793</xdr:rowOff>
    </xdr:from>
    <xdr:ext cx="378565" cy="259045"/>
    <xdr:sp macro="" textlink="">
      <xdr:nvSpPr>
        <xdr:cNvPr id="312" name="テキスト ボックス 311"/>
        <xdr:cNvSpPr txBox="1"/>
      </xdr:nvSpPr>
      <xdr:spPr>
        <a:xfrm>
          <a:off x="6783017" y="674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59477</xdr:rowOff>
    </xdr:from>
    <xdr:to>
      <xdr:col>55</xdr:col>
      <xdr:colOff>0</xdr:colOff>
      <xdr:row>58</xdr:row>
      <xdr:rowOff>86492</xdr:rowOff>
    </xdr:to>
    <xdr:cxnSp macro="">
      <xdr:nvCxnSpPr>
        <xdr:cNvPr id="339" name="直線コネクタ 338"/>
        <xdr:cNvCxnSpPr/>
      </xdr:nvCxnSpPr>
      <xdr:spPr>
        <a:xfrm>
          <a:off x="9639300" y="10003577"/>
          <a:ext cx="838200" cy="2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57217</xdr:rowOff>
    </xdr:from>
    <xdr:to>
      <xdr:col>50</xdr:col>
      <xdr:colOff>114300</xdr:colOff>
      <xdr:row>58</xdr:row>
      <xdr:rowOff>59477</xdr:rowOff>
    </xdr:to>
    <xdr:cxnSp macro="">
      <xdr:nvCxnSpPr>
        <xdr:cNvPr id="342" name="直線コネクタ 341"/>
        <xdr:cNvCxnSpPr/>
      </xdr:nvCxnSpPr>
      <xdr:spPr>
        <a:xfrm>
          <a:off x="8750300" y="10001317"/>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57217</xdr:rowOff>
    </xdr:from>
    <xdr:to>
      <xdr:col>45</xdr:col>
      <xdr:colOff>177800</xdr:colOff>
      <xdr:row>58</xdr:row>
      <xdr:rowOff>85586</xdr:rowOff>
    </xdr:to>
    <xdr:cxnSp macro="">
      <xdr:nvCxnSpPr>
        <xdr:cNvPr id="345" name="直線コネクタ 344"/>
        <xdr:cNvCxnSpPr/>
      </xdr:nvCxnSpPr>
      <xdr:spPr>
        <a:xfrm flipV="1">
          <a:off x="7861300" y="10001317"/>
          <a:ext cx="8890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62732</xdr:rowOff>
    </xdr:from>
    <xdr:to>
      <xdr:col>41</xdr:col>
      <xdr:colOff>50800</xdr:colOff>
      <xdr:row>58</xdr:row>
      <xdr:rowOff>85586</xdr:rowOff>
    </xdr:to>
    <xdr:cxnSp macro="">
      <xdr:nvCxnSpPr>
        <xdr:cNvPr id="348" name="直線コネクタ 347"/>
        <xdr:cNvCxnSpPr/>
      </xdr:nvCxnSpPr>
      <xdr:spPr>
        <a:xfrm>
          <a:off x="6972300" y="10006832"/>
          <a:ext cx="889000" cy="2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35692</xdr:rowOff>
    </xdr:from>
    <xdr:to>
      <xdr:col>55</xdr:col>
      <xdr:colOff>50800</xdr:colOff>
      <xdr:row>58</xdr:row>
      <xdr:rowOff>137292</xdr:rowOff>
    </xdr:to>
    <xdr:sp macro="" textlink="">
      <xdr:nvSpPr>
        <xdr:cNvPr id="358" name="楕円 357"/>
        <xdr:cNvSpPr/>
      </xdr:nvSpPr>
      <xdr:spPr>
        <a:xfrm>
          <a:off x="10426700" y="997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99010" cy="259045"/>
    <xdr:sp macro="" textlink="">
      <xdr:nvSpPr>
        <xdr:cNvPr id="359" name="農林水産業費該当値テキスト"/>
        <xdr:cNvSpPr txBox="1"/>
      </xdr:nvSpPr>
      <xdr:spPr>
        <a:xfrm>
          <a:off x="10528300" y="993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8677</xdr:rowOff>
    </xdr:from>
    <xdr:to>
      <xdr:col>50</xdr:col>
      <xdr:colOff>165100</xdr:colOff>
      <xdr:row>58</xdr:row>
      <xdr:rowOff>110277</xdr:rowOff>
    </xdr:to>
    <xdr:sp macro="" textlink="">
      <xdr:nvSpPr>
        <xdr:cNvPr id="360" name="楕円 359"/>
        <xdr:cNvSpPr/>
      </xdr:nvSpPr>
      <xdr:spPr>
        <a:xfrm>
          <a:off x="9588500" y="99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126804</xdr:rowOff>
    </xdr:from>
    <xdr:ext cx="599010" cy="259045"/>
    <xdr:sp macro="" textlink="">
      <xdr:nvSpPr>
        <xdr:cNvPr id="361" name="テキスト ボックス 360"/>
        <xdr:cNvSpPr txBox="1"/>
      </xdr:nvSpPr>
      <xdr:spPr>
        <a:xfrm>
          <a:off x="9339795" y="972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6417</xdr:rowOff>
    </xdr:from>
    <xdr:to>
      <xdr:col>46</xdr:col>
      <xdr:colOff>38100</xdr:colOff>
      <xdr:row>58</xdr:row>
      <xdr:rowOff>108017</xdr:rowOff>
    </xdr:to>
    <xdr:sp macro="" textlink="">
      <xdr:nvSpPr>
        <xdr:cNvPr id="362" name="楕円 361"/>
        <xdr:cNvSpPr/>
      </xdr:nvSpPr>
      <xdr:spPr>
        <a:xfrm>
          <a:off x="8699500" y="99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124544</xdr:rowOff>
    </xdr:from>
    <xdr:ext cx="599010" cy="259045"/>
    <xdr:sp macro="" textlink="">
      <xdr:nvSpPr>
        <xdr:cNvPr id="363" name="テキスト ボックス 362"/>
        <xdr:cNvSpPr txBox="1"/>
      </xdr:nvSpPr>
      <xdr:spPr>
        <a:xfrm>
          <a:off x="8450795" y="97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34786</xdr:rowOff>
    </xdr:from>
    <xdr:to>
      <xdr:col>41</xdr:col>
      <xdr:colOff>101600</xdr:colOff>
      <xdr:row>58</xdr:row>
      <xdr:rowOff>136386</xdr:rowOff>
    </xdr:to>
    <xdr:sp macro="" textlink="">
      <xdr:nvSpPr>
        <xdr:cNvPr id="364" name="楕円 363"/>
        <xdr:cNvSpPr/>
      </xdr:nvSpPr>
      <xdr:spPr>
        <a:xfrm>
          <a:off x="7810500" y="997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127513</xdr:rowOff>
    </xdr:from>
    <xdr:ext cx="599010" cy="259045"/>
    <xdr:sp macro="" textlink="">
      <xdr:nvSpPr>
        <xdr:cNvPr id="365" name="テキスト ボックス 364"/>
        <xdr:cNvSpPr txBox="1"/>
      </xdr:nvSpPr>
      <xdr:spPr>
        <a:xfrm>
          <a:off x="7561795" y="1007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11932</xdr:rowOff>
    </xdr:from>
    <xdr:to>
      <xdr:col>36</xdr:col>
      <xdr:colOff>165100</xdr:colOff>
      <xdr:row>58</xdr:row>
      <xdr:rowOff>113532</xdr:rowOff>
    </xdr:to>
    <xdr:sp macro="" textlink="">
      <xdr:nvSpPr>
        <xdr:cNvPr id="366" name="楕円 365"/>
        <xdr:cNvSpPr/>
      </xdr:nvSpPr>
      <xdr:spPr>
        <a:xfrm>
          <a:off x="6921500" y="995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104659</xdr:rowOff>
    </xdr:from>
    <xdr:ext cx="599010" cy="259045"/>
    <xdr:sp macro="" textlink="">
      <xdr:nvSpPr>
        <xdr:cNvPr id="367" name="テキスト ボックス 366"/>
        <xdr:cNvSpPr txBox="1"/>
      </xdr:nvSpPr>
      <xdr:spPr>
        <a:xfrm>
          <a:off x="6672795" y="100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6432</xdr:rowOff>
    </xdr:from>
    <xdr:to>
      <xdr:col>55</xdr:col>
      <xdr:colOff>0</xdr:colOff>
      <xdr:row>78</xdr:row>
      <xdr:rowOff>8193</xdr:rowOff>
    </xdr:to>
    <xdr:cxnSp macro="">
      <xdr:nvCxnSpPr>
        <xdr:cNvPr id="396" name="直線コネクタ 395"/>
        <xdr:cNvCxnSpPr/>
      </xdr:nvCxnSpPr>
      <xdr:spPr>
        <a:xfrm flipV="1">
          <a:off x="9639300" y="13379532"/>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8193</xdr:rowOff>
    </xdr:from>
    <xdr:to>
      <xdr:col>50</xdr:col>
      <xdr:colOff>114300</xdr:colOff>
      <xdr:row>78</xdr:row>
      <xdr:rowOff>19982</xdr:rowOff>
    </xdr:to>
    <xdr:cxnSp macro="">
      <xdr:nvCxnSpPr>
        <xdr:cNvPr id="399" name="直線コネクタ 398"/>
        <xdr:cNvCxnSpPr/>
      </xdr:nvCxnSpPr>
      <xdr:spPr>
        <a:xfrm flipV="1">
          <a:off x="8750300" y="13381293"/>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19982</xdr:rowOff>
    </xdr:from>
    <xdr:to>
      <xdr:col>45</xdr:col>
      <xdr:colOff>177800</xdr:colOff>
      <xdr:row>78</xdr:row>
      <xdr:rowOff>29674</xdr:rowOff>
    </xdr:to>
    <xdr:cxnSp macro="">
      <xdr:nvCxnSpPr>
        <xdr:cNvPr id="402" name="直線コネクタ 401"/>
        <xdr:cNvCxnSpPr/>
      </xdr:nvCxnSpPr>
      <xdr:spPr>
        <a:xfrm flipV="1">
          <a:off x="7861300" y="13393082"/>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143577</xdr:rowOff>
    </xdr:from>
    <xdr:to>
      <xdr:col>41</xdr:col>
      <xdr:colOff>50800</xdr:colOff>
      <xdr:row>78</xdr:row>
      <xdr:rowOff>29674</xdr:rowOff>
    </xdr:to>
    <xdr:cxnSp macro="">
      <xdr:nvCxnSpPr>
        <xdr:cNvPr id="405" name="直線コネクタ 404"/>
        <xdr:cNvCxnSpPr/>
      </xdr:nvCxnSpPr>
      <xdr:spPr>
        <a:xfrm>
          <a:off x="6972300" y="13345227"/>
          <a:ext cx="889000" cy="5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127082</xdr:rowOff>
    </xdr:from>
    <xdr:to>
      <xdr:col>55</xdr:col>
      <xdr:colOff>50800</xdr:colOff>
      <xdr:row>78</xdr:row>
      <xdr:rowOff>57232</xdr:rowOff>
    </xdr:to>
    <xdr:sp macro="" textlink="">
      <xdr:nvSpPr>
        <xdr:cNvPr id="415" name="楕円 414"/>
        <xdr:cNvSpPr/>
      </xdr:nvSpPr>
      <xdr:spPr>
        <a:xfrm>
          <a:off x="10426700" y="133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149959</xdr:rowOff>
    </xdr:from>
    <xdr:ext cx="599010" cy="259045"/>
    <xdr:sp macro="" textlink="">
      <xdr:nvSpPr>
        <xdr:cNvPr id="416" name="商工費該当値テキスト"/>
        <xdr:cNvSpPr txBox="1"/>
      </xdr:nvSpPr>
      <xdr:spPr>
        <a:xfrm>
          <a:off x="10528300" y="1318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128843</xdr:rowOff>
    </xdr:from>
    <xdr:to>
      <xdr:col>50</xdr:col>
      <xdr:colOff>165100</xdr:colOff>
      <xdr:row>78</xdr:row>
      <xdr:rowOff>58993</xdr:rowOff>
    </xdr:to>
    <xdr:sp macro="" textlink="">
      <xdr:nvSpPr>
        <xdr:cNvPr id="417" name="楕円 416"/>
        <xdr:cNvSpPr/>
      </xdr:nvSpPr>
      <xdr:spPr>
        <a:xfrm>
          <a:off x="9588500" y="133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75520</xdr:rowOff>
    </xdr:from>
    <xdr:ext cx="599010" cy="259045"/>
    <xdr:sp macro="" textlink="">
      <xdr:nvSpPr>
        <xdr:cNvPr id="418" name="テキスト ボックス 417"/>
        <xdr:cNvSpPr txBox="1"/>
      </xdr:nvSpPr>
      <xdr:spPr>
        <a:xfrm>
          <a:off x="9339795" y="1310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140632</xdr:rowOff>
    </xdr:from>
    <xdr:to>
      <xdr:col>46</xdr:col>
      <xdr:colOff>38100</xdr:colOff>
      <xdr:row>78</xdr:row>
      <xdr:rowOff>70782</xdr:rowOff>
    </xdr:to>
    <xdr:sp macro="" textlink="">
      <xdr:nvSpPr>
        <xdr:cNvPr id="419" name="楕円 418"/>
        <xdr:cNvSpPr/>
      </xdr:nvSpPr>
      <xdr:spPr>
        <a:xfrm>
          <a:off x="8699500" y="1334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87309</xdr:rowOff>
    </xdr:from>
    <xdr:ext cx="599010" cy="259045"/>
    <xdr:sp macro="" textlink="">
      <xdr:nvSpPr>
        <xdr:cNvPr id="420" name="テキスト ボックス 419"/>
        <xdr:cNvSpPr txBox="1"/>
      </xdr:nvSpPr>
      <xdr:spPr>
        <a:xfrm>
          <a:off x="8450795" y="1311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150324</xdr:rowOff>
    </xdr:from>
    <xdr:to>
      <xdr:col>41</xdr:col>
      <xdr:colOff>101600</xdr:colOff>
      <xdr:row>78</xdr:row>
      <xdr:rowOff>80474</xdr:rowOff>
    </xdr:to>
    <xdr:sp macro="" textlink="">
      <xdr:nvSpPr>
        <xdr:cNvPr id="421" name="楕円 420"/>
        <xdr:cNvSpPr/>
      </xdr:nvSpPr>
      <xdr:spPr>
        <a:xfrm>
          <a:off x="7810500" y="133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97001</xdr:rowOff>
    </xdr:from>
    <xdr:ext cx="534377" cy="259045"/>
    <xdr:sp macro="" textlink="">
      <xdr:nvSpPr>
        <xdr:cNvPr id="422" name="テキスト ボックス 421"/>
        <xdr:cNvSpPr txBox="1"/>
      </xdr:nvSpPr>
      <xdr:spPr>
        <a:xfrm>
          <a:off x="7594111" y="131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92777</xdr:rowOff>
    </xdr:from>
    <xdr:to>
      <xdr:col>36</xdr:col>
      <xdr:colOff>165100</xdr:colOff>
      <xdr:row>78</xdr:row>
      <xdr:rowOff>22927</xdr:rowOff>
    </xdr:to>
    <xdr:sp macro="" textlink="">
      <xdr:nvSpPr>
        <xdr:cNvPr id="423" name="楕円 422"/>
        <xdr:cNvSpPr/>
      </xdr:nvSpPr>
      <xdr:spPr>
        <a:xfrm>
          <a:off x="6921500" y="1329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39454</xdr:rowOff>
    </xdr:from>
    <xdr:ext cx="599010" cy="259045"/>
    <xdr:sp macro="" textlink="">
      <xdr:nvSpPr>
        <xdr:cNvPr id="424" name="テキスト ボックス 423"/>
        <xdr:cNvSpPr txBox="1"/>
      </xdr:nvSpPr>
      <xdr:spPr>
        <a:xfrm>
          <a:off x="6672795" y="1306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67202</xdr:rowOff>
    </xdr:from>
    <xdr:to>
      <xdr:col>55</xdr:col>
      <xdr:colOff>0</xdr:colOff>
      <xdr:row>97</xdr:row>
      <xdr:rowOff>147149</xdr:rowOff>
    </xdr:to>
    <xdr:cxnSp macro="">
      <xdr:nvCxnSpPr>
        <xdr:cNvPr id="451" name="直線コネクタ 450"/>
        <xdr:cNvCxnSpPr/>
      </xdr:nvCxnSpPr>
      <xdr:spPr>
        <a:xfrm flipV="1">
          <a:off x="9639300" y="16697852"/>
          <a:ext cx="838200" cy="7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147149</xdr:rowOff>
    </xdr:from>
    <xdr:to>
      <xdr:col>50</xdr:col>
      <xdr:colOff>114300</xdr:colOff>
      <xdr:row>97</xdr:row>
      <xdr:rowOff>171448</xdr:rowOff>
    </xdr:to>
    <xdr:cxnSp macro="">
      <xdr:nvCxnSpPr>
        <xdr:cNvPr id="454" name="直線コネクタ 453"/>
        <xdr:cNvCxnSpPr/>
      </xdr:nvCxnSpPr>
      <xdr:spPr>
        <a:xfrm flipV="1">
          <a:off x="8750300" y="16777799"/>
          <a:ext cx="889000" cy="2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165413</xdr:rowOff>
    </xdr:from>
    <xdr:to>
      <xdr:col>45</xdr:col>
      <xdr:colOff>177800</xdr:colOff>
      <xdr:row>97</xdr:row>
      <xdr:rowOff>171448</xdr:rowOff>
    </xdr:to>
    <xdr:cxnSp macro="">
      <xdr:nvCxnSpPr>
        <xdr:cNvPr id="457" name="直線コネクタ 456"/>
        <xdr:cNvCxnSpPr/>
      </xdr:nvCxnSpPr>
      <xdr:spPr>
        <a:xfrm>
          <a:off x="7861300" y="16796063"/>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165413</xdr:rowOff>
    </xdr:from>
    <xdr:to>
      <xdr:col>41</xdr:col>
      <xdr:colOff>50800</xdr:colOff>
      <xdr:row>98</xdr:row>
      <xdr:rowOff>6234</xdr:rowOff>
    </xdr:to>
    <xdr:cxnSp macro="">
      <xdr:nvCxnSpPr>
        <xdr:cNvPr id="460" name="直線コネクタ 459"/>
        <xdr:cNvCxnSpPr/>
      </xdr:nvCxnSpPr>
      <xdr:spPr>
        <a:xfrm flipV="1">
          <a:off x="6972300" y="16796063"/>
          <a:ext cx="889000" cy="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16402</xdr:rowOff>
    </xdr:from>
    <xdr:to>
      <xdr:col>55</xdr:col>
      <xdr:colOff>50800</xdr:colOff>
      <xdr:row>97</xdr:row>
      <xdr:rowOff>118002</xdr:rowOff>
    </xdr:to>
    <xdr:sp macro="" textlink="">
      <xdr:nvSpPr>
        <xdr:cNvPr id="470" name="楕円 469"/>
        <xdr:cNvSpPr/>
      </xdr:nvSpPr>
      <xdr:spPr>
        <a:xfrm>
          <a:off x="10426700" y="1664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39279</xdr:rowOff>
    </xdr:from>
    <xdr:ext cx="599010" cy="259045"/>
    <xdr:sp macro="" textlink="">
      <xdr:nvSpPr>
        <xdr:cNvPr id="471" name="土木費該当値テキスト"/>
        <xdr:cNvSpPr txBox="1"/>
      </xdr:nvSpPr>
      <xdr:spPr>
        <a:xfrm>
          <a:off x="10528300" y="1649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96349</xdr:rowOff>
    </xdr:from>
    <xdr:to>
      <xdr:col>50</xdr:col>
      <xdr:colOff>165100</xdr:colOff>
      <xdr:row>98</xdr:row>
      <xdr:rowOff>26499</xdr:rowOff>
    </xdr:to>
    <xdr:sp macro="" textlink="">
      <xdr:nvSpPr>
        <xdr:cNvPr id="472" name="楕円 471"/>
        <xdr:cNvSpPr/>
      </xdr:nvSpPr>
      <xdr:spPr>
        <a:xfrm>
          <a:off x="9588500" y="167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43026</xdr:rowOff>
    </xdr:from>
    <xdr:ext cx="599010" cy="259045"/>
    <xdr:sp macro="" textlink="">
      <xdr:nvSpPr>
        <xdr:cNvPr id="473" name="テキスト ボックス 472"/>
        <xdr:cNvSpPr txBox="1"/>
      </xdr:nvSpPr>
      <xdr:spPr>
        <a:xfrm>
          <a:off x="9339795" y="1650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120648</xdr:rowOff>
    </xdr:from>
    <xdr:to>
      <xdr:col>46</xdr:col>
      <xdr:colOff>38100</xdr:colOff>
      <xdr:row>98</xdr:row>
      <xdr:rowOff>50798</xdr:rowOff>
    </xdr:to>
    <xdr:sp macro="" textlink="">
      <xdr:nvSpPr>
        <xdr:cNvPr id="474" name="楕円 473"/>
        <xdr:cNvSpPr/>
      </xdr:nvSpPr>
      <xdr:spPr>
        <a:xfrm>
          <a:off x="8699500" y="1675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67325</xdr:rowOff>
    </xdr:from>
    <xdr:ext cx="599010" cy="259045"/>
    <xdr:sp macro="" textlink="">
      <xdr:nvSpPr>
        <xdr:cNvPr id="475" name="テキスト ボックス 474"/>
        <xdr:cNvSpPr txBox="1"/>
      </xdr:nvSpPr>
      <xdr:spPr>
        <a:xfrm>
          <a:off x="8450795" y="1652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114613</xdr:rowOff>
    </xdr:from>
    <xdr:to>
      <xdr:col>41</xdr:col>
      <xdr:colOff>101600</xdr:colOff>
      <xdr:row>98</xdr:row>
      <xdr:rowOff>44763</xdr:rowOff>
    </xdr:to>
    <xdr:sp macro="" textlink="">
      <xdr:nvSpPr>
        <xdr:cNvPr id="476" name="楕円 475"/>
        <xdr:cNvSpPr/>
      </xdr:nvSpPr>
      <xdr:spPr>
        <a:xfrm>
          <a:off x="7810500" y="167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35890</xdr:rowOff>
    </xdr:from>
    <xdr:ext cx="599010" cy="259045"/>
    <xdr:sp macro="" textlink="">
      <xdr:nvSpPr>
        <xdr:cNvPr id="477" name="テキスト ボックス 476"/>
        <xdr:cNvSpPr txBox="1"/>
      </xdr:nvSpPr>
      <xdr:spPr>
        <a:xfrm>
          <a:off x="7561795" y="1683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126884</xdr:rowOff>
    </xdr:from>
    <xdr:to>
      <xdr:col>36</xdr:col>
      <xdr:colOff>165100</xdr:colOff>
      <xdr:row>98</xdr:row>
      <xdr:rowOff>57034</xdr:rowOff>
    </xdr:to>
    <xdr:sp macro="" textlink="">
      <xdr:nvSpPr>
        <xdr:cNvPr id="478" name="楕円 477"/>
        <xdr:cNvSpPr/>
      </xdr:nvSpPr>
      <xdr:spPr>
        <a:xfrm>
          <a:off x="6921500" y="1675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73561</xdr:rowOff>
    </xdr:from>
    <xdr:ext cx="599010" cy="259045"/>
    <xdr:sp macro="" textlink="">
      <xdr:nvSpPr>
        <xdr:cNvPr id="479" name="テキスト ボックス 478"/>
        <xdr:cNvSpPr txBox="1"/>
      </xdr:nvSpPr>
      <xdr:spPr>
        <a:xfrm>
          <a:off x="6672795" y="1653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31466</xdr:rowOff>
    </xdr:from>
    <xdr:to>
      <xdr:col>85</xdr:col>
      <xdr:colOff>127000</xdr:colOff>
      <xdr:row>36</xdr:row>
      <xdr:rowOff>50119</xdr:rowOff>
    </xdr:to>
    <xdr:cxnSp macro="">
      <xdr:nvCxnSpPr>
        <xdr:cNvPr id="508" name="直線コネクタ 507"/>
        <xdr:cNvCxnSpPr/>
      </xdr:nvCxnSpPr>
      <xdr:spPr>
        <a:xfrm flipV="1">
          <a:off x="15481300" y="6203666"/>
          <a:ext cx="8382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50119</xdr:rowOff>
    </xdr:from>
    <xdr:to>
      <xdr:col>81</xdr:col>
      <xdr:colOff>50800</xdr:colOff>
      <xdr:row>39</xdr:row>
      <xdr:rowOff>41478</xdr:rowOff>
    </xdr:to>
    <xdr:cxnSp macro="">
      <xdr:nvCxnSpPr>
        <xdr:cNvPr id="511" name="直線コネクタ 510"/>
        <xdr:cNvCxnSpPr/>
      </xdr:nvCxnSpPr>
      <xdr:spPr>
        <a:xfrm flipV="1">
          <a:off x="14592300" y="6222319"/>
          <a:ext cx="889000" cy="50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80805</xdr:rowOff>
    </xdr:from>
    <xdr:to>
      <xdr:col>76</xdr:col>
      <xdr:colOff>114300</xdr:colOff>
      <xdr:row>39</xdr:row>
      <xdr:rowOff>41478</xdr:rowOff>
    </xdr:to>
    <xdr:cxnSp macro="">
      <xdr:nvCxnSpPr>
        <xdr:cNvPr id="514" name="直線コネクタ 513"/>
        <xdr:cNvCxnSpPr/>
      </xdr:nvCxnSpPr>
      <xdr:spPr>
        <a:xfrm>
          <a:off x="13703300" y="6595905"/>
          <a:ext cx="889000" cy="13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80805</xdr:rowOff>
    </xdr:from>
    <xdr:to>
      <xdr:col>71</xdr:col>
      <xdr:colOff>177800</xdr:colOff>
      <xdr:row>39</xdr:row>
      <xdr:rowOff>43650</xdr:rowOff>
    </xdr:to>
    <xdr:cxnSp macro="">
      <xdr:nvCxnSpPr>
        <xdr:cNvPr id="517" name="直線コネクタ 516"/>
        <xdr:cNvCxnSpPr/>
      </xdr:nvCxnSpPr>
      <xdr:spPr>
        <a:xfrm flipV="1">
          <a:off x="12814300" y="6595905"/>
          <a:ext cx="889000" cy="13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152116</xdr:rowOff>
    </xdr:from>
    <xdr:to>
      <xdr:col>85</xdr:col>
      <xdr:colOff>177800</xdr:colOff>
      <xdr:row>36</xdr:row>
      <xdr:rowOff>82266</xdr:rowOff>
    </xdr:to>
    <xdr:sp macro="" textlink="">
      <xdr:nvSpPr>
        <xdr:cNvPr id="527" name="楕円 526"/>
        <xdr:cNvSpPr/>
      </xdr:nvSpPr>
      <xdr:spPr>
        <a:xfrm>
          <a:off x="16268700" y="61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3543</xdr:rowOff>
    </xdr:from>
    <xdr:ext cx="534377" cy="259045"/>
    <xdr:sp macro="" textlink="">
      <xdr:nvSpPr>
        <xdr:cNvPr id="528" name="消防費該当値テキスト"/>
        <xdr:cNvSpPr txBox="1"/>
      </xdr:nvSpPr>
      <xdr:spPr>
        <a:xfrm>
          <a:off x="16370300" y="600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170769</xdr:rowOff>
    </xdr:from>
    <xdr:to>
      <xdr:col>81</xdr:col>
      <xdr:colOff>101600</xdr:colOff>
      <xdr:row>36</xdr:row>
      <xdr:rowOff>100919</xdr:rowOff>
    </xdr:to>
    <xdr:sp macro="" textlink="">
      <xdr:nvSpPr>
        <xdr:cNvPr id="529" name="楕円 528"/>
        <xdr:cNvSpPr/>
      </xdr:nvSpPr>
      <xdr:spPr>
        <a:xfrm>
          <a:off x="15430500" y="61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117446</xdr:rowOff>
    </xdr:from>
    <xdr:ext cx="534377" cy="259045"/>
    <xdr:sp macro="" textlink="">
      <xdr:nvSpPr>
        <xdr:cNvPr id="530" name="テキスト ボックス 529"/>
        <xdr:cNvSpPr txBox="1"/>
      </xdr:nvSpPr>
      <xdr:spPr>
        <a:xfrm>
          <a:off x="15214111" y="594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162128</xdr:rowOff>
    </xdr:from>
    <xdr:to>
      <xdr:col>76</xdr:col>
      <xdr:colOff>165100</xdr:colOff>
      <xdr:row>39</xdr:row>
      <xdr:rowOff>92278</xdr:rowOff>
    </xdr:to>
    <xdr:sp macro="" textlink="">
      <xdr:nvSpPr>
        <xdr:cNvPr id="531" name="楕円 530"/>
        <xdr:cNvSpPr/>
      </xdr:nvSpPr>
      <xdr:spPr>
        <a:xfrm>
          <a:off x="14541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83405</xdr:rowOff>
    </xdr:from>
    <xdr:ext cx="378565" cy="259045"/>
    <xdr:sp macro="" textlink="">
      <xdr:nvSpPr>
        <xdr:cNvPr id="532" name="テキスト ボックス 531"/>
        <xdr:cNvSpPr txBox="1"/>
      </xdr:nvSpPr>
      <xdr:spPr>
        <a:xfrm>
          <a:off x="14403017" y="6769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30005</xdr:rowOff>
    </xdr:from>
    <xdr:to>
      <xdr:col>72</xdr:col>
      <xdr:colOff>38100</xdr:colOff>
      <xdr:row>38</xdr:row>
      <xdr:rowOff>131605</xdr:rowOff>
    </xdr:to>
    <xdr:sp macro="" textlink="">
      <xdr:nvSpPr>
        <xdr:cNvPr id="533" name="楕円 532"/>
        <xdr:cNvSpPr/>
      </xdr:nvSpPr>
      <xdr:spPr>
        <a:xfrm>
          <a:off x="13652500" y="65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122732</xdr:rowOff>
    </xdr:from>
    <xdr:ext cx="534377" cy="259045"/>
    <xdr:sp macro="" textlink="">
      <xdr:nvSpPr>
        <xdr:cNvPr id="534" name="テキスト ボックス 533"/>
        <xdr:cNvSpPr txBox="1"/>
      </xdr:nvSpPr>
      <xdr:spPr>
        <a:xfrm>
          <a:off x="13436111" y="663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164300</xdr:rowOff>
    </xdr:from>
    <xdr:to>
      <xdr:col>67</xdr:col>
      <xdr:colOff>101600</xdr:colOff>
      <xdr:row>39</xdr:row>
      <xdr:rowOff>94450</xdr:rowOff>
    </xdr:to>
    <xdr:sp macro="" textlink="">
      <xdr:nvSpPr>
        <xdr:cNvPr id="535" name="楕円 534"/>
        <xdr:cNvSpPr/>
      </xdr:nvSpPr>
      <xdr:spPr>
        <a:xfrm>
          <a:off x="12763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85577</xdr:rowOff>
    </xdr:from>
    <xdr:ext cx="378565" cy="259045"/>
    <xdr:sp macro="" textlink="">
      <xdr:nvSpPr>
        <xdr:cNvPr id="536" name="テキスト ボックス 535"/>
        <xdr:cNvSpPr txBox="1"/>
      </xdr:nvSpPr>
      <xdr:spPr>
        <a:xfrm>
          <a:off x="12625017" y="6772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107774</xdr:rowOff>
    </xdr:from>
    <xdr:to>
      <xdr:col>85</xdr:col>
      <xdr:colOff>127000</xdr:colOff>
      <xdr:row>57</xdr:row>
      <xdr:rowOff>43463</xdr:rowOff>
    </xdr:to>
    <xdr:cxnSp macro="">
      <xdr:nvCxnSpPr>
        <xdr:cNvPr id="565" name="直線コネクタ 564"/>
        <xdr:cNvCxnSpPr/>
      </xdr:nvCxnSpPr>
      <xdr:spPr>
        <a:xfrm flipV="1">
          <a:off x="15481300" y="9708974"/>
          <a:ext cx="838200" cy="10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39204</xdr:rowOff>
    </xdr:from>
    <xdr:to>
      <xdr:col>81</xdr:col>
      <xdr:colOff>50800</xdr:colOff>
      <xdr:row>57</xdr:row>
      <xdr:rowOff>43463</xdr:rowOff>
    </xdr:to>
    <xdr:cxnSp macro="">
      <xdr:nvCxnSpPr>
        <xdr:cNvPr id="568" name="直線コネクタ 567"/>
        <xdr:cNvCxnSpPr/>
      </xdr:nvCxnSpPr>
      <xdr:spPr>
        <a:xfrm>
          <a:off x="14592300" y="9297504"/>
          <a:ext cx="889000" cy="5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39204</xdr:rowOff>
    </xdr:from>
    <xdr:to>
      <xdr:col>76</xdr:col>
      <xdr:colOff>114300</xdr:colOff>
      <xdr:row>57</xdr:row>
      <xdr:rowOff>16931</xdr:rowOff>
    </xdr:to>
    <xdr:cxnSp macro="">
      <xdr:nvCxnSpPr>
        <xdr:cNvPr id="571" name="直線コネクタ 570"/>
        <xdr:cNvCxnSpPr/>
      </xdr:nvCxnSpPr>
      <xdr:spPr>
        <a:xfrm flipV="1">
          <a:off x="13703300" y="9297504"/>
          <a:ext cx="889000" cy="49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153496</xdr:rowOff>
    </xdr:from>
    <xdr:to>
      <xdr:col>71</xdr:col>
      <xdr:colOff>177800</xdr:colOff>
      <xdr:row>57</xdr:row>
      <xdr:rowOff>16931</xdr:rowOff>
    </xdr:to>
    <xdr:cxnSp macro="">
      <xdr:nvCxnSpPr>
        <xdr:cNvPr id="574" name="直線コネクタ 573"/>
        <xdr:cNvCxnSpPr/>
      </xdr:nvCxnSpPr>
      <xdr:spPr>
        <a:xfrm>
          <a:off x="12814300" y="9240346"/>
          <a:ext cx="889000" cy="54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56974</xdr:rowOff>
    </xdr:from>
    <xdr:to>
      <xdr:col>85</xdr:col>
      <xdr:colOff>177800</xdr:colOff>
      <xdr:row>56</xdr:row>
      <xdr:rowOff>158574</xdr:rowOff>
    </xdr:to>
    <xdr:sp macro="" textlink="">
      <xdr:nvSpPr>
        <xdr:cNvPr id="584" name="楕円 583"/>
        <xdr:cNvSpPr/>
      </xdr:nvSpPr>
      <xdr:spPr>
        <a:xfrm>
          <a:off x="16268700" y="96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79851</xdr:rowOff>
    </xdr:from>
    <xdr:ext cx="599010" cy="259045"/>
    <xdr:sp macro="" textlink="">
      <xdr:nvSpPr>
        <xdr:cNvPr id="585" name="教育費該当値テキスト"/>
        <xdr:cNvSpPr txBox="1"/>
      </xdr:nvSpPr>
      <xdr:spPr>
        <a:xfrm>
          <a:off x="16370300" y="950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164113</xdr:rowOff>
    </xdr:from>
    <xdr:to>
      <xdr:col>81</xdr:col>
      <xdr:colOff>101600</xdr:colOff>
      <xdr:row>57</xdr:row>
      <xdr:rowOff>94263</xdr:rowOff>
    </xdr:to>
    <xdr:sp macro="" textlink="">
      <xdr:nvSpPr>
        <xdr:cNvPr id="586" name="楕円 585"/>
        <xdr:cNvSpPr/>
      </xdr:nvSpPr>
      <xdr:spPr>
        <a:xfrm>
          <a:off x="15430500" y="97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110790</xdr:rowOff>
    </xdr:from>
    <xdr:ext cx="599010" cy="259045"/>
    <xdr:sp macro="" textlink="">
      <xdr:nvSpPr>
        <xdr:cNvPr id="587" name="テキスト ボックス 586"/>
        <xdr:cNvSpPr txBox="1"/>
      </xdr:nvSpPr>
      <xdr:spPr>
        <a:xfrm>
          <a:off x="15181795" y="954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159854</xdr:rowOff>
    </xdr:from>
    <xdr:to>
      <xdr:col>76</xdr:col>
      <xdr:colOff>165100</xdr:colOff>
      <xdr:row>54</xdr:row>
      <xdr:rowOff>90004</xdr:rowOff>
    </xdr:to>
    <xdr:sp macro="" textlink="">
      <xdr:nvSpPr>
        <xdr:cNvPr id="588" name="楕円 587"/>
        <xdr:cNvSpPr/>
      </xdr:nvSpPr>
      <xdr:spPr>
        <a:xfrm>
          <a:off x="14541500" y="92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106531</xdr:rowOff>
    </xdr:from>
    <xdr:ext cx="599010" cy="259045"/>
    <xdr:sp macro="" textlink="">
      <xdr:nvSpPr>
        <xdr:cNvPr id="589" name="テキスト ボックス 588"/>
        <xdr:cNvSpPr txBox="1"/>
      </xdr:nvSpPr>
      <xdr:spPr>
        <a:xfrm>
          <a:off x="14292795" y="902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137581</xdr:rowOff>
    </xdr:from>
    <xdr:to>
      <xdr:col>72</xdr:col>
      <xdr:colOff>38100</xdr:colOff>
      <xdr:row>57</xdr:row>
      <xdr:rowOff>67731</xdr:rowOff>
    </xdr:to>
    <xdr:sp macro="" textlink="">
      <xdr:nvSpPr>
        <xdr:cNvPr id="590" name="楕円 589"/>
        <xdr:cNvSpPr/>
      </xdr:nvSpPr>
      <xdr:spPr>
        <a:xfrm>
          <a:off x="13652500" y="97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84258</xdr:rowOff>
    </xdr:from>
    <xdr:ext cx="599010" cy="259045"/>
    <xdr:sp macro="" textlink="">
      <xdr:nvSpPr>
        <xdr:cNvPr id="591" name="テキスト ボックス 590"/>
        <xdr:cNvSpPr txBox="1"/>
      </xdr:nvSpPr>
      <xdr:spPr>
        <a:xfrm>
          <a:off x="13403795" y="951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102696</xdr:rowOff>
    </xdr:from>
    <xdr:to>
      <xdr:col>67</xdr:col>
      <xdr:colOff>101600</xdr:colOff>
      <xdr:row>54</xdr:row>
      <xdr:rowOff>32846</xdr:rowOff>
    </xdr:to>
    <xdr:sp macro="" textlink="">
      <xdr:nvSpPr>
        <xdr:cNvPr id="592" name="楕円 591"/>
        <xdr:cNvSpPr/>
      </xdr:nvSpPr>
      <xdr:spPr>
        <a:xfrm>
          <a:off x="12763500" y="91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49373</xdr:rowOff>
    </xdr:from>
    <xdr:ext cx="599010" cy="259045"/>
    <xdr:sp macro="" textlink="">
      <xdr:nvSpPr>
        <xdr:cNvPr id="593" name="テキスト ボックス 592"/>
        <xdr:cNvSpPr txBox="1"/>
      </xdr:nvSpPr>
      <xdr:spPr>
        <a:xfrm>
          <a:off x="12514795" y="896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164625</xdr:rowOff>
    </xdr:from>
    <xdr:to>
      <xdr:col>85</xdr:col>
      <xdr:colOff>127000</xdr:colOff>
      <xdr:row>72</xdr:row>
      <xdr:rowOff>143518</xdr:rowOff>
    </xdr:to>
    <xdr:cxnSp macro="">
      <xdr:nvCxnSpPr>
        <xdr:cNvPr id="622" name="直線コネクタ 621"/>
        <xdr:cNvCxnSpPr/>
      </xdr:nvCxnSpPr>
      <xdr:spPr>
        <a:xfrm flipV="1">
          <a:off x="15481300" y="12337575"/>
          <a:ext cx="838200" cy="1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143518</xdr:rowOff>
    </xdr:from>
    <xdr:to>
      <xdr:col>81</xdr:col>
      <xdr:colOff>50800</xdr:colOff>
      <xdr:row>79</xdr:row>
      <xdr:rowOff>44450</xdr:rowOff>
    </xdr:to>
    <xdr:cxnSp macro="">
      <xdr:nvCxnSpPr>
        <xdr:cNvPr id="625" name="直線コネクタ 624"/>
        <xdr:cNvCxnSpPr/>
      </xdr:nvCxnSpPr>
      <xdr:spPr>
        <a:xfrm flipV="1">
          <a:off x="14592300" y="12487918"/>
          <a:ext cx="889000" cy="11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113825</xdr:rowOff>
    </xdr:from>
    <xdr:to>
      <xdr:col>85</xdr:col>
      <xdr:colOff>177800</xdr:colOff>
      <xdr:row>72</xdr:row>
      <xdr:rowOff>43975</xdr:rowOff>
    </xdr:to>
    <xdr:sp macro="" textlink="">
      <xdr:nvSpPr>
        <xdr:cNvPr id="641" name="楕円 640"/>
        <xdr:cNvSpPr/>
      </xdr:nvSpPr>
      <xdr:spPr>
        <a:xfrm>
          <a:off x="16268700" y="1228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55917</xdr:rowOff>
    </xdr:from>
    <xdr:ext cx="599010" cy="259045"/>
    <xdr:sp macro="" textlink="">
      <xdr:nvSpPr>
        <xdr:cNvPr id="642" name="災害復旧費該当値テキスト"/>
        <xdr:cNvSpPr txBox="1"/>
      </xdr:nvSpPr>
      <xdr:spPr>
        <a:xfrm>
          <a:off x="16370300" y="1222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92718</xdr:rowOff>
    </xdr:from>
    <xdr:to>
      <xdr:col>81</xdr:col>
      <xdr:colOff>101600</xdr:colOff>
      <xdr:row>73</xdr:row>
      <xdr:rowOff>22868</xdr:rowOff>
    </xdr:to>
    <xdr:sp macro="" textlink="">
      <xdr:nvSpPr>
        <xdr:cNvPr id="643" name="楕円 642"/>
        <xdr:cNvSpPr/>
      </xdr:nvSpPr>
      <xdr:spPr>
        <a:xfrm>
          <a:off x="15430500" y="1243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39395</xdr:rowOff>
    </xdr:from>
    <xdr:ext cx="599010" cy="259045"/>
    <xdr:sp macro="" textlink="">
      <xdr:nvSpPr>
        <xdr:cNvPr id="644" name="テキスト ボックス 643"/>
        <xdr:cNvSpPr txBox="1"/>
      </xdr:nvSpPr>
      <xdr:spPr>
        <a:xfrm>
          <a:off x="15181795" y="1221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130589</xdr:rowOff>
    </xdr:from>
    <xdr:to>
      <xdr:col>85</xdr:col>
      <xdr:colOff>127000</xdr:colOff>
      <xdr:row>95</xdr:row>
      <xdr:rowOff>166305</xdr:rowOff>
    </xdr:to>
    <xdr:cxnSp macro="">
      <xdr:nvCxnSpPr>
        <xdr:cNvPr id="679" name="直線コネクタ 678"/>
        <xdr:cNvCxnSpPr/>
      </xdr:nvCxnSpPr>
      <xdr:spPr>
        <a:xfrm flipV="1">
          <a:off x="15481300" y="16418339"/>
          <a:ext cx="838200" cy="3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166305</xdr:rowOff>
    </xdr:from>
    <xdr:to>
      <xdr:col>81</xdr:col>
      <xdr:colOff>50800</xdr:colOff>
      <xdr:row>96</xdr:row>
      <xdr:rowOff>39449</xdr:rowOff>
    </xdr:to>
    <xdr:cxnSp macro="">
      <xdr:nvCxnSpPr>
        <xdr:cNvPr id="682" name="直線コネクタ 681"/>
        <xdr:cNvCxnSpPr/>
      </xdr:nvCxnSpPr>
      <xdr:spPr>
        <a:xfrm flipV="1">
          <a:off x="14592300" y="16454055"/>
          <a:ext cx="889000" cy="4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15246</xdr:rowOff>
    </xdr:from>
    <xdr:to>
      <xdr:col>76</xdr:col>
      <xdr:colOff>114300</xdr:colOff>
      <xdr:row>96</xdr:row>
      <xdr:rowOff>39449</xdr:rowOff>
    </xdr:to>
    <xdr:cxnSp macro="">
      <xdr:nvCxnSpPr>
        <xdr:cNvPr id="685" name="直線コネクタ 684"/>
        <xdr:cNvCxnSpPr/>
      </xdr:nvCxnSpPr>
      <xdr:spPr>
        <a:xfrm>
          <a:off x="13703300" y="16474446"/>
          <a:ext cx="889000" cy="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15246</xdr:rowOff>
    </xdr:from>
    <xdr:to>
      <xdr:col>71</xdr:col>
      <xdr:colOff>177800</xdr:colOff>
      <xdr:row>96</xdr:row>
      <xdr:rowOff>48388</xdr:rowOff>
    </xdr:to>
    <xdr:cxnSp macro="">
      <xdr:nvCxnSpPr>
        <xdr:cNvPr id="688" name="直線コネクタ 687"/>
        <xdr:cNvCxnSpPr/>
      </xdr:nvCxnSpPr>
      <xdr:spPr>
        <a:xfrm flipV="1">
          <a:off x="12814300" y="16474446"/>
          <a:ext cx="889000" cy="3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79789</xdr:rowOff>
    </xdr:from>
    <xdr:to>
      <xdr:col>85</xdr:col>
      <xdr:colOff>177800</xdr:colOff>
      <xdr:row>96</xdr:row>
      <xdr:rowOff>9939</xdr:rowOff>
    </xdr:to>
    <xdr:sp macro="" textlink="">
      <xdr:nvSpPr>
        <xdr:cNvPr id="698" name="楕円 697"/>
        <xdr:cNvSpPr/>
      </xdr:nvSpPr>
      <xdr:spPr>
        <a:xfrm>
          <a:off x="16268700" y="163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102666</xdr:rowOff>
    </xdr:from>
    <xdr:ext cx="599010" cy="259045"/>
    <xdr:sp macro="" textlink="">
      <xdr:nvSpPr>
        <xdr:cNvPr id="699" name="公債費該当値テキスト"/>
        <xdr:cNvSpPr txBox="1"/>
      </xdr:nvSpPr>
      <xdr:spPr>
        <a:xfrm>
          <a:off x="16370300" y="1621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115505</xdr:rowOff>
    </xdr:from>
    <xdr:to>
      <xdr:col>81</xdr:col>
      <xdr:colOff>101600</xdr:colOff>
      <xdr:row>96</xdr:row>
      <xdr:rowOff>45655</xdr:rowOff>
    </xdr:to>
    <xdr:sp macro="" textlink="">
      <xdr:nvSpPr>
        <xdr:cNvPr id="700" name="楕円 699"/>
        <xdr:cNvSpPr/>
      </xdr:nvSpPr>
      <xdr:spPr>
        <a:xfrm>
          <a:off x="15430500" y="164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62182</xdr:rowOff>
    </xdr:from>
    <xdr:ext cx="599010" cy="259045"/>
    <xdr:sp macro="" textlink="">
      <xdr:nvSpPr>
        <xdr:cNvPr id="701" name="テキスト ボックス 700"/>
        <xdr:cNvSpPr txBox="1"/>
      </xdr:nvSpPr>
      <xdr:spPr>
        <a:xfrm>
          <a:off x="15181795" y="1617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160099</xdr:rowOff>
    </xdr:from>
    <xdr:to>
      <xdr:col>76</xdr:col>
      <xdr:colOff>165100</xdr:colOff>
      <xdr:row>96</xdr:row>
      <xdr:rowOff>90249</xdr:rowOff>
    </xdr:to>
    <xdr:sp macro="" textlink="">
      <xdr:nvSpPr>
        <xdr:cNvPr id="702" name="楕円 701"/>
        <xdr:cNvSpPr/>
      </xdr:nvSpPr>
      <xdr:spPr>
        <a:xfrm>
          <a:off x="14541500" y="16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106776</xdr:rowOff>
    </xdr:from>
    <xdr:ext cx="599010" cy="259045"/>
    <xdr:sp macro="" textlink="">
      <xdr:nvSpPr>
        <xdr:cNvPr id="703" name="テキスト ボックス 702"/>
        <xdr:cNvSpPr txBox="1"/>
      </xdr:nvSpPr>
      <xdr:spPr>
        <a:xfrm>
          <a:off x="14292795" y="1622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135896</xdr:rowOff>
    </xdr:from>
    <xdr:to>
      <xdr:col>72</xdr:col>
      <xdr:colOff>38100</xdr:colOff>
      <xdr:row>96</xdr:row>
      <xdr:rowOff>66046</xdr:rowOff>
    </xdr:to>
    <xdr:sp macro="" textlink="">
      <xdr:nvSpPr>
        <xdr:cNvPr id="704" name="楕円 703"/>
        <xdr:cNvSpPr/>
      </xdr:nvSpPr>
      <xdr:spPr>
        <a:xfrm>
          <a:off x="13652500" y="164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82573</xdr:rowOff>
    </xdr:from>
    <xdr:ext cx="599010" cy="259045"/>
    <xdr:sp macro="" textlink="">
      <xdr:nvSpPr>
        <xdr:cNvPr id="705" name="テキスト ボックス 704"/>
        <xdr:cNvSpPr txBox="1"/>
      </xdr:nvSpPr>
      <xdr:spPr>
        <a:xfrm>
          <a:off x="13403795" y="1619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169038</xdr:rowOff>
    </xdr:from>
    <xdr:to>
      <xdr:col>67</xdr:col>
      <xdr:colOff>101600</xdr:colOff>
      <xdr:row>96</xdr:row>
      <xdr:rowOff>99188</xdr:rowOff>
    </xdr:to>
    <xdr:sp macro="" textlink="">
      <xdr:nvSpPr>
        <xdr:cNvPr id="706" name="楕円 705"/>
        <xdr:cNvSpPr/>
      </xdr:nvSpPr>
      <xdr:spPr>
        <a:xfrm>
          <a:off x="12763500" y="164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115715</xdr:rowOff>
    </xdr:from>
    <xdr:ext cx="599010" cy="259045"/>
    <xdr:sp macro="" textlink="">
      <xdr:nvSpPr>
        <xdr:cNvPr id="707" name="テキスト ボックス 706"/>
        <xdr:cNvSpPr txBox="1"/>
      </xdr:nvSpPr>
      <xdr:spPr>
        <a:xfrm>
          <a:off x="12514795" y="1623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39116</xdr:rowOff>
    </xdr:from>
    <xdr:to>
      <xdr:col>107</xdr:col>
      <xdr:colOff>50800</xdr:colOff>
      <xdr:row>39</xdr:row>
      <xdr:rowOff>44450</xdr:rowOff>
    </xdr:to>
    <xdr:cxnSp macro="">
      <xdr:nvCxnSpPr>
        <xdr:cNvPr id="742" name="直線コネクタ 741"/>
        <xdr:cNvCxnSpPr/>
      </xdr:nvCxnSpPr>
      <xdr:spPr>
        <a:xfrm>
          <a:off x="19545300" y="672566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72072</xdr:rowOff>
    </xdr:from>
    <xdr:to>
      <xdr:col>102</xdr:col>
      <xdr:colOff>114300</xdr:colOff>
      <xdr:row>39</xdr:row>
      <xdr:rowOff>39116</xdr:rowOff>
    </xdr:to>
    <xdr:cxnSp macro="">
      <xdr:nvCxnSpPr>
        <xdr:cNvPr id="745" name="直線コネクタ 744"/>
        <xdr:cNvCxnSpPr/>
      </xdr:nvCxnSpPr>
      <xdr:spPr>
        <a:xfrm>
          <a:off x="18656300" y="6415722"/>
          <a:ext cx="889000" cy="30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58450</xdr:rowOff>
    </xdr:from>
    <xdr:ext cx="378565" cy="259045"/>
    <xdr:sp macro="" textlink="">
      <xdr:nvSpPr>
        <xdr:cNvPr id="749" name="テキスト ボックス 748"/>
        <xdr:cNvSpPr txBox="1"/>
      </xdr:nvSpPr>
      <xdr:spPr>
        <a:xfrm>
          <a:off x="18467017" y="674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159766</xdr:rowOff>
    </xdr:from>
    <xdr:to>
      <xdr:col>102</xdr:col>
      <xdr:colOff>165100</xdr:colOff>
      <xdr:row>39</xdr:row>
      <xdr:rowOff>89916</xdr:rowOff>
    </xdr:to>
    <xdr:sp macro="" textlink="">
      <xdr:nvSpPr>
        <xdr:cNvPr id="761" name="楕円 760"/>
        <xdr:cNvSpPr/>
      </xdr:nvSpPr>
      <xdr:spPr>
        <a:xfrm>
          <a:off x="19494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81043</xdr:rowOff>
    </xdr:from>
    <xdr:ext cx="378565" cy="259045"/>
    <xdr:sp macro="" textlink="">
      <xdr:nvSpPr>
        <xdr:cNvPr id="762" name="テキスト ボックス 761"/>
        <xdr:cNvSpPr txBox="1"/>
      </xdr:nvSpPr>
      <xdr:spPr>
        <a:xfrm>
          <a:off x="19356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21272</xdr:rowOff>
    </xdr:from>
    <xdr:to>
      <xdr:col>98</xdr:col>
      <xdr:colOff>38100</xdr:colOff>
      <xdr:row>37</xdr:row>
      <xdr:rowOff>122872</xdr:rowOff>
    </xdr:to>
    <xdr:sp macro="" textlink="">
      <xdr:nvSpPr>
        <xdr:cNvPr id="763" name="楕円 762"/>
        <xdr:cNvSpPr/>
      </xdr:nvSpPr>
      <xdr:spPr>
        <a:xfrm>
          <a:off x="18605500" y="63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139399</xdr:rowOff>
    </xdr:from>
    <xdr:ext cx="469744" cy="259045"/>
    <xdr:sp macro="" textlink="">
      <xdr:nvSpPr>
        <xdr:cNvPr id="764" name="テキスト ボックス 763"/>
        <xdr:cNvSpPr txBox="1"/>
      </xdr:nvSpPr>
      <xdr:spPr>
        <a:xfrm>
          <a:off x="18421428" y="614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民生費については、幾寅保育所の建替事業による増、土木費については公営住宅幾寅東団地の建替事業による増となっている。公債費については、小学校校舎改築事業や防災資機材庫等に係る地方債の償還が開始され、今後も数年間は増加が見込まれるため</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事業費の管理を行い削減に努める。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過去には基金を取り崩す財政運営を余儀なくされてきたが、地方交付税や臨時財政対策債の増額等により、平成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年度までは決算として基金に依存しない財政運営となっている。しかし人口減少や歳出特別枠の縮小などの影響から地方交付税が減少</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し、また昨年度より継続している災害復旧事業に要する支出等により実質収支額、実質単年度収支額が減少した。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今後も地方交付税の増加が見込まれないことから</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、行財政改革を一層推進し、財政の健全化に努める。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一般会計については、基金の取崩しにより、また特別会計においては一般会計からの繰入金により、赤字となることなく推移してきている。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今後も地方交付税の増加が見込まれないことから、行財政改革を一層推進し、基金に依存しない財政運営に努め健全化を図る。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5725265</v>
      </c>
      <c r="BO4" s="410"/>
      <c r="BP4" s="410"/>
      <c r="BQ4" s="410"/>
      <c r="BR4" s="410"/>
      <c r="BS4" s="410"/>
      <c r="BT4" s="410"/>
      <c r="BU4" s="411"/>
      <c r="BV4" s="409">
        <v>5614810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3.5</v>
      </c>
      <c r="CU4" s="416"/>
      <c r="CV4" s="416"/>
      <c r="CW4" s="416"/>
      <c r="CX4" s="416"/>
      <c r="CY4" s="416"/>
      <c r="CZ4" s="416"/>
      <c r="DA4" s="417"/>
      <c r="DB4" s="415">
        <v>3.1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5602911</v>
      </c>
      <c r="BO5" s="447"/>
      <c r="BP5" s="447"/>
      <c r="BQ5" s="447"/>
      <c r="BR5" s="447"/>
      <c r="BS5" s="447"/>
      <c r="BT5" s="447"/>
      <c r="BU5" s="448"/>
      <c r="BV5" s="446">
        <v>5198732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95.4</v>
      </c>
      <c r="CU5" s="444"/>
      <c r="CV5" s="444"/>
      <c r="CW5" s="444"/>
      <c r="CX5" s="444"/>
      <c r="CY5" s="444"/>
      <c r="CZ5" s="444"/>
      <c r="DA5" s="445"/>
      <c r="DB5" s="443">
        <v>91.5</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122354</v>
      </c>
      <c r="BO6" s="447"/>
      <c r="BP6" s="447"/>
      <c r="BQ6" s="447"/>
      <c r="BR6" s="447"/>
      <c r="BS6" s="447"/>
      <c r="BT6" s="447"/>
      <c r="BU6" s="448"/>
      <c r="BV6" s="446">
        <v>416078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v>
      </c>
      <c r="CU6" s="484"/>
      <c r="CV6" s="484"/>
      <c r="CW6" s="484"/>
      <c r="CX6" s="484"/>
      <c r="CY6" s="484"/>
      <c r="CZ6" s="484"/>
      <c r="DA6" s="485"/>
      <c r="DB6" s="483">
        <v>94.9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23110</v>
      </c>
      <c r="BO7" s="447"/>
      <c r="BP7" s="447"/>
      <c r="BQ7" s="447"/>
      <c r="BR7" s="447"/>
      <c r="BS7" s="447"/>
      <c r="BT7" s="447"/>
      <c r="BU7" s="448"/>
      <c r="BV7" s="446">
        <v>326286</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2823566</v>
      </c>
      <c r="CU7" s="447"/>
      <c r="CV7" s="447"/>
      <c r="CW7" s="447"/>
      <c r="CX7" s="447"/>
      <c r="CY7" s="447"/>
      <c r="CZ7" s="447"/>
      <c r="DA7" s="448"/>
      <c r="DB7" s="446">
        <v>2915318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99244</v>
      </c>
      <c r="BO8" s="447"/>
      <c r="BP8" s="447"/>
      <c r="BQ8" s="447"/>
      <c r="BR8" s="447"/>
      <c r="BS8" s="447"/>
      <c r="BT8" s="447"/>
      <c r="BU8" s="448"/>
      <c r="BV8" s="446">
        <v>89792</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0.12</v>
      </c>
      <c r="CU8" s="487"/>
      <c r="CV8" s="487"/>
      <c r="CW8" s="487"/>
      <c r="CX8" s="487"/>
      <c r="CY8" s="487"/>
      <c r="CZ8" s="487"/>
      <c r="DA8" s="488"/>
      <c r="DB8" s="486">
        <v>0.12</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2555</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9452</v>
      </c>
      <c r="BO9" s="447"/>
      <c r="BP9" s="447"/>
      <c r="BQ9" s="447"/>
      <c r="BR9" s="447"/>
      <c r="BS9" s="447"/>
      <c r="BT9" s="447"/>
      <c r="BU9" s="448"/>
      <c r="BV9" s="446">
        <v>-81029</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22.3</v>
      </c>
      <c r="CU9" s="444"/>
      <c r="CV9" s="444"/>
      <c r="CW9" s="444"/>
      <c r="CX9" s="444"/>
      <c r="CY9" s="444"/>
      <c r="CZ9" s="444"/>
      <c r="DA9" s="445"/>
      <c r="DB9" s="443">
        <v>19.7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2814</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10</v>
      </c>
      <c r="BO10" s="447"/>
      <c r="BP10" s="447"/>
      <c r="BQ10" s="447"/>
      <c r="BR10" s="447"/>
      <c r="BS10" s="447"/>
      <c r="BT10" s="447"/>
      <c r="BU10" s="448"/>
      <c r="BV10" s="446">
        <v>23</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112</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2563</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88</v>
      </c>
      <c r="AV12" s="479"/>
      <c r="AW12" s="479"/>
      <c r="AX12" s="479"/>
      <c r="AY12" s="480" t="s">
        <v>126</v>
      </c>
      <c r="AZ12" s="481"/>
      <c r="BA12" s="481"/>
      <c r="BB12" s="481"/>
      <c r="BC12" s="481"/>
      <c r="BD12" s="481"/>
      <c r="BE12" s="481"/>
      <c r="BF12" s="481"/>
      <c r="BG12" s="481"/>
      <c r="BH12" s="481"/>
      <c r="BI12" s="481"/>
      <c r="BJ12" s="481"/>
      <c r="BK12" s="481"/>
      <c r="BL12" s="481"/>
      <c r="BM12" s="482"/>
      <c r="BN12" s="446">
        <v>151233</v>
      </c>
      <c r="BO12" s="447"/>
      <c r="BP12" s="447"/>
      <c r="BQ12" s="447"/>
      <c r="BR12" s="447"/>
      <c r="BS12" s="447"/>
      <c r="BT12" s="447"/>
      <c r="BU12" s="448"/>
      <c r="BV12" s="446">
        <v>59252</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2549</v>
      </c>
      <c r="S13" s="528"/>
      <c r="T13" s="528"/>
      <c r="U13" s="528"/>
      <c r="V13" s="529"/>
      <c r="W13" s="462" t="s">
        <v>130</v>
      </c>
      <c r="X13" s="463"/>
      <c r="Y13" s="463"/>
      <c r="Z13" s="463"/>
      <c r="AA13" s="463"/>
      <c r="AB13" s="453"/>
      <c r="AC13" s="497">
        <v>257</v>
      </c>
      <c r="AD13" s="498"/>
      <c r="AE13" s="498"/>
      <c r="AF13" s="498"/>
      <c r="AG13" s="537"/>
      <c r="AH13" s="497">
        <v>320</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-141771</v>
      </c>
      <c r="BO13" s="447"/>
      <c r="BP13" s="447"/>
      <c r="BQ13" s="447"/>
      <c r="BR13" s="447"/>
      <c r="BS13" s="447"/>
      <c r="BT13" s="447"/>
      <c r="BU13" s="448"/>
      <c r="BV13" s="446">
        <v>-140258</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12.4</v>
      </c>
      <c r="CU13" s="444"/>
      <c r="CV13" s="444"/>
      <c r="CW13" s="444"/>
      <c r="CX13" s="444"/>
      <c r="CY13" s="444"/>
      <c r="CZ13" s="444"/>
      <c r="DA13" s="445"/>
      <c r="DB13" s="443">
        <v>11.2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2592</v>
      </c>
      <c r="S14" s="528"/>
      <c r="T14" s="528"/>
      <c r="U14" s="528"/>
      <c r="V14" s="529"/>
      <c r="W14" s="436"/>
      <c r="X14" s="437"/>
      <c r="Y14" s="437"/>
      <c r="Z14" s="437"/>
      <c r="AA14" s="437"/>
      <c r="AB14" s="426"/>
      <c r="AC14" s="530">
        <v>20.3</v>
      </c>
      <c r="AD14" s="531"/>
      <c r="AE14" s="531"/>
      <c r="AF14" s="531"/>
      <c r="AG14" s="532"/>
      <c r="AH14" s="530">
        <v>22.9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64.8</v>
      </c>
      <c r="CU14" s="542"/>
      <c r="CV14" s="542"/>
      <c r="CW14" s="542"/>
      <c r="CX14" s="542"/>
      <c r="CY14" s="542"/>
      <c r="CZ14" s="542"/>
      <c r="DA14" s="543"/>
      <c r="DB14" s="541">
        <v>57.4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137</v>
      </c>
      <c r="N15" s="535"/>
      <c r="O15" s="535"/>
      <c r="P15" s="535"/>
      <c r="Q15" s="536"/>
      <c r="R15" s="527">
        <v>2581</v>
      </c>
      <c r="S15" s="528"/>
      <c r="T15" s="528"/>
      <c r="U15" s="528"/>
      <c r="V15" s="529"/>
      <c r="W15" s="462" t="s">
        <v>138</v>
      </c>
      <c r="X15" s="463"/>
      <c r="Y15" s="463"/>
      <c r="Z15" s="463"/>
      <c r="AA15" s="463"/>
      <c r="AB15" s="453"/>
      <c r="AC15" s="497">
        <v>189</v>
      </c>
      <c r="AD15" s="498"/>
      <c r="AE15" s="498"/>
      <c r="AF15" s="498"/>
      <c r="AG15" s="537"/>
      <c r="AH15" s="497">
        <v>248</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354015</v>
      </c>
      <c r="BO15" s="410"/>
      <c r="BP15" s="410"/>
      <c r="BQ15" s="410"/>
      <c r="BR15" s="410"/>
      <c r="BS15" s="410"/>
      <c r="BT15" s="410"/>
      <c r="BU15" s="411"/>
      <c r="BV15" s="409">
        <v>324855</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14.9</v>
      </c>
      <c r="AD16" s="531"/>
      <c r="AE16" s="531"/>
      <c r="AF16" s="531"/>
      <c r="AG16" s="532"/>
      <c r="AH16" s="530">
        <v>17.7</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2635418</v>
      </c>
      <c r="BO16" s="447"/>
      <c r="BP16" s="447"/>
      <c r="BQ16" s="447"/>
      <c r="BR16" s="447"/>
      <c r="BS16" s="447"/>
      <c r="BT16" s="447"/>
      <c r="BU16" s="448"/>
      <c r="BV16" s="446">
        <v>2740394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821</v>
      </c>
      <c r="AD17" s="498"/>
      <c r="AE17" s="498"/>
      <c r="AF17" s="498"/>
      <c r="AG17" s="537"/>
      <c r="AH17" s="497">
        <v>832</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440247</v>
      </c>
      <c r="BO17" s="447"/>
      <c r="BP17" s="447"/>
      <c r="BQ17" s="447"/>
      <c r="BR17" s="447"/>
      <c r="BS17" s="447"/>
      <c r="BT17" s="447"/>
      <c r="BU17" s="448"/>
      <c r="BV17" s="446">
        <v>396527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665.54</v>
      </c>
      <c r="M18" s="559"/>
      <c r="N18" s="559"/>
      <c r="O18" s="559"/>
      <c r="P18" s="559"/>
      <c r="Q18" s="559"/>
      <c r="R18" s="560"/>
      <c r="S18" s="560"/>
      <c r="T18" s="560"/>
      <c r="U18" s="560"/>
      <c r="V18" s="561"/>
      <c r="W18" s="464"/>
      <c r="X18" s="465"/>
      <c r="Y18" s="465"/>
      <c r="Z18" s="465"/>
      <c r="AA18" s="465"/>
      <c r="AB18" s="456"/>
      <c r="AC18" s="562">
        <v>64.8</v>
      </c>
      <c r="AD18" s="563"/>
      <c r="AE18" s="563"/>
      <c r="AF18" s="563"/>
      <c r="AG18" s="564"/>
      <c r="AH18" s="562">
        <v>59.4</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2700059</v>
      </c>
      <c r="BO18" s="447"/>
      <c r="BP18" s="447"/>
      <c r="BQ18" s="447"/>
      <c r="BR18" s="447"/>
      <c r="BS18" s="447"/>
      <c r="BT18" s="447"/>
      <c r="BU18" s="448"/>
      <c r="BV18" s="446">
        <v>2689611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3438246</v>
      </c>
      <c r="BO19" s="447"/>
      <c r="BP19" s="447"/>
      <c r="BQ19" s="447"/>
      <c r="BR19" s="447"/>
      <c r="BS19" s="447"/>
      <c r="BT19" s="447"/>
      <c r="BU19" s="448"/>
      <c r="BV19" s="446">
        <v>3883893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1132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6804153</v>
      </c>
      <c r="BO23" s="447"/>
      <c r="BP23" s="447"/>
      <c r="BQ23" s="447"/>
      <c r="BR23" s="447"/>
      <c r="BS23" s="447"/>
      <c r="BT23" s="447"/>
      <c r="BU23" s="448"/>
      <c r="BV23" s="446">
        <v>6765819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7100</v>
      </c>
      <c r="R24" s="498"/>
      <c r="S24" s="498"/>
      <c r="T24" s="498"/>
      <c r="U24" s="498"/>
      <c r="V24" s="537"/>
      <c r="W24" s="596"/>
      <c r="X24" s="584"/>
      <c r="Y24" s="585"/>
      <c r="Z24" s="496" t="s">
        <v>162</v>
      </c>
      <c r="AA24" s="476"/>
      <c r="AB24" s="476"/>
      <c r="AC24" s="476"/>
      <c r="AD24" s="476"/>
      <c r="AE24" s="476"/>
      <c r="AF24" s="476"/>
      <c r="AG24" s="477"/>
      <c r="AH24" s="497">
        <v>71</v>
      </c>
      <c r="AI24" s="498"/>
      <c r="AJ24" s="498"/>
      <c r="AK24" s="498"/>
      <c r="AL24" s="537"/>
      <c r="AM24" s="497">
        <v>219887</v>
      </c>
      <c r="AN24" s="498"/>
      <c r="AO24" s="498"/>
      <c r="AP24" s="498"/>
      <c r="AQ24" s="498"/>
      <c r="AR24" s="537"/>
      <c r="AS24" s="497">
        <v>3097</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6209916</v>
      </c>
      <c r="BO24" s="447"/>
      <c r="BP24" s="447"/>
      <c r="BQ24" s="447"/>
      <c r="BR24" s="447"/>
      <c r="BS24" s="447"/>
      <c r="BT24" s="447"/>
      <c r="BU24" s="448"/>
      <c r="BV24" s="446">
        <v>6385498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5900</v>
      </c>
      <c r="R25" s="498"/>
      <c r="S25" s="498"/>
      <c r="T25" s="498"/>
      <c r="U25" s="498"/>
      <c r="V25" s="537"/>
      <c r="W25" s="596"/>
      <c r="X25" s="584"/>
      <c r="Y25" s="585"/>
      <c r="Z25" s="496" t="s">
        <v>165</v>
      </c>
      <c r="AA25" s="476"/>
      <c r="AB25" s="476"/>
      <c r="AC25" s="476"/>
      <c r="AD25" s="476"/>
      <c r="AE25" s="476"/>
      <c r="AF25" s="476"/>
      <c r="AG25" s="477"/>
      <c r="AH25" s="497" t="s">
        <v>128</v>
      </c>
      <c r="AI25" s="498"/>
      <c r="AJ25" s="498"/>
      <c r="AK25" s="498"/>
      <c r="AL25" s="537"/>
      <c r="AM25" s="497" t="s">
        <v>120</v>
      </c>
      <c r="AN25" s="498"/>
      <c r="AO25" s="498"/>
      <c r="AP25" s="498"/>
      <c r="AQ25" s="498"/>
      <c r="AR25" s="537"/>
      <c r="AS25" s="497" t="s">
        <v>128</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401970</v>
      </c>
      <c r="BO25" s="410"/>
      <c r="BP25" s="410"/>
      <c r="BQ25" s="410"/>
      <c r="BR25" s="410"/>
      <c r="BS25" s="410"/>
      <c r="BT25" s="410"/>
      <c r="BU25" s="411"/>
      <c r="BV25" s="409">
        <v>412485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5400</v>
      </c>
      <c r="R26" s="498"/>
      <c r="S26" s="498"/>
      <c r="T26" s="498"/>
      <c r="U26" s="498"/>
      <c r="V26" s="537"/>
      <c r="W26" s="596"/>
      <c r="X26" s="584"/>
      <c r="Y26" s="585"/>
      <c r="Z26" s="496" t="s">
        <v>168</v>
      </c>
      <c r="AA26" s="606"/>
      <c r="AB26" s="606"/>
      <c r="AC26" s="606"/>
      <c r="AD26" s="606"/>
      <c r="AE26" s="606"/>
      <c r="AF26" s="606"/>
      <c r="AG26" s="607"/>
      <c r="AH26" s="497" t="s">
        <v>128</v>
      </c>
      <c r="AI26" s="498"/>
      <c r="AJ26" s="498"/>
      <c r="AK26" s="498"/>
      <c r="AL26" s="537"/>
      <c r="AM26" s="497" t="s">
        <v>128</v>
      </c>
      <c r="AN26" s="498"/>
      <c r="AO26" s="498"/>
      <c r="AP26" s="498"/>
      <c r="AQ26" s="498"/>
      <c r="AR26" s="537"/>
      <c r="AS26" s="497" t="s">
        <v>169</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169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2400</v>
      </c>
      <c r="R27" s="498"/>
      <c r="S27" s="498"/>
      <c r="T27" s="498"/>
      <c r="U27" s="498"/>
      <c r="V27" s="537"/>
      <c r="W27" s="596"/>
      <c r="X27" s="584"/>
      <c r="Y27" s="585"/>
      <c r="Z27" s="496" t="s">
        <v>172</v>
      </c>
      <c r="AA27" s="476"/>
      <c r="AB27" s="476"/>
      <c r="AC27" s="476"/>
      <c r="AD27" s="476"/>
      <c r="AE27" s="476"/>
      <c r="AF27" s="476"/>
      <c r="AG27" s="477"/>
      <c r="AH27" s="497">
        <v>13</v>
      </c>
      <c r="AI27" s="498"/>
      <c r="AJ27" s="498"/>
      <c r="AK27" s="498"/>
      <c r="AL27" s="537"/>
      <c r="AM27" s="497">
        <v>42497</v>
      </c>
      <c r="AN27" s="498"/>
      <c r="AO27" s="498"/>
      <c r="AP27" s="498"/>
      <c r="AQ27" s="498"/>
      <c r="AR27" s="537"/>
      <c r="AS27" s="497">
        <v>3269</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99853</v>
      </c>
      <c r="BO27" s="620"/>
      <c r="BP27" s="620"/>
      <c r="BQ27" s="620"/>
      <c r="BR27" s="620"/>
      <c r="BS27" s="620"/>
      <c r="BT27" s="620"/>
      <c r="BU27" s="621"/>
      <c r="BV27" s="619">
        <v>99853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1910</v>
      </c>
      <c r="R28" s="498"/>
      <c r="S28" s="498"/>
      <c r="T28" s="498"/>
      <c r="U28" s="498"/>
      <c r="V28" s="537"/>
      <c r="W28" s="596"/>
      <c r="X28" s="584"/>
      <c r="Y28" s="585"/>
      <c r="Z28" s="496" t="s">
        <v>175</v>
      </c>
      <c r="AA28" s="476"/>
      <c r="AB28" s="476"/>
      <c r="AC28" s="476"/>
      <c r="AD28" s="476"/>
      <c r="AE28" s="476"/>
      <c r="AF28" s="476"/>
      <c r="AG28" s="477"/>
      <c r="AH28" s="497" t="s">
        <v>128</v>
      </c>
      <c r="AI28" s="498"/>
      <c r="AJ28" s="498"/>
      <c r="AK28" s="498"/>
      <c r="AL28" s="537"/>
      <c r="AM28" s="497" t="s">
        <v>128</v>
      </c>
      <c r="AN28" s="498"/>
      <c r="AO28" s="498"/>
      <c r="AP28" s="498"/>
      <c r="AQ28" s="498"/>
      <c r="AR28" s="537"/>
      <c r="AS28" s="497" t="s">
        <v>128</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717805</v>
      </c>
      <c r="BO28" s="410"/>
      <c r="BP28" s="410"/>
      <c r="BQ28" s="410"/>
      <c r="BR28" s="410"/>
      <c r="BS28" s="410"/>
      <c r="BT28" s="410"/>
      <c r="BU28" s="411"/>
      <c r="BV28" s="409">
        <v>819028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6</v>
      </c>
      <c r="M29" s="498"/>
      <c r="N29" s="498"/>
      <c r="O29" s="498"/>
      <c r="P29" s="537"/>
      <c r="Q29" s="497">
        <v>1610</v>
      </c>
      <c r="R29" s="498"/>
      <c r="S29" s="498"/>
      <c r="T29" s="498"/>
      <c r="U29" s="498"/>
      <c r="V29" s="537"/>
      <c r="W29" s="597"/>
      <c r="X29" s="598"/>
      <c r="Y29" s="599"/>
      <c r="Z29" s="496" t="s">
        <v>178</v>
      </c>
      <c r="AA29" s="476"/>
      <c r="AB29" s="476"/>
      <c r="AC29" s="476"/>
      <c r="AD29" s="476"/>
      <c r="AE29" s="476"/>
      <c r="AF29" s="476"/>
      <c r="AG29" s="477"/>
      <c r="AH29" s="497">
        <v>84</v>
      </c>
      <c r="AI29" s="498"/>
      <c r="AJ29" s="498"/>
      <c r="AK29" s="498"/>
      <c r="AL29" s="537"/>
      <c r="AM29" s="497">
        <v>262384</v>
      </c>
      <c r="AN29" s="498"/>
      <c r="AO29" s="498"/>
      <c r="AP29" s="498"/>
      <c r="AQ29" s="498"/>
      <c r="AR29" s="537"/>
      <c r="AS29" s="497">
        <v>3124</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3068</v>
      </c>
      <c r="BO29" s="447"/>
      <c r="BP29" s="447"/>
      <c r="BQ29" s="447"/>
      <c r="BR29" s="447"/>
      <c r="BS29" s="447"/>
      <c r="BT29" s="447"/>
      <c r="BU29" s="448"/>
      <c r="BV29" s="446">
        <v>3068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96.1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697861</v>
      </c>
      <c r="BO30" s="620"/>
      <c r="BP30" s="620"/>
      <c r="BQ30" s="620"/>
      <c r="BR30" s="620"/>
      <c r="BS30" s="620"/>
      <c r="BT30" s="620"/>
      <c r="BU30" s="621"/>
      <c r="BV30" s="619">
        <v>733604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192</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富良野広域連合</v>
      </c>
      <c r="BZ34" s="633"/>
      <c r="CA34" s="633"/>
      <c r="CB34" s="633"/>
      <c r="CC34" s="633"/>
      <c r="CD34" s="633"/>
      <c r="CE34" s="633"/>
      <c r="CF34" s="633"/>
      <c r="CG34" s="633"/>
      <c r="CH34" s="633"/>
      <c r="CI34" s="633"/>
      <c r="CJ34" s="633"/>
      <c r="CK34" s="633"/>
      <c r="CL34" s="633"/>
      <c r="CM34" s="633"/>
      <c r="CN34" s="193"/>
      <c r="CO34" s="632">
        <f>IF(CQ34="","",MAX(C34:D43,U34:V43,AM34:AN43,BE34:BF43,BW34:BX43)+1)</f>
        <v>9</v>
      </c>
      <c r="CP34" s="632"/>
      <c r="CQ34" s="633" t="str">
        <f>IF('各会計、関係団体の財政状況及び健全化判断比率'!BS7="","",'各会計、関係団体の財政状況及び健全化判断比率'!BS7)</f>
        <v>南富良野町振興公社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上川教育研修センター</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fZHwop0uR6LXK56sxtRFf3BVv42/1SlqqFmC7gLyTGD/EIa/NBAGTpJA0SeycYBxB8ILvOg4lkLThyD+dZs8wA==" saltValue="sjxKzZXaHbJhUTff7wkT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24" t="s">
        <v>546</v>
      </c>
      <c r="D34" s="1224"/>
      <c r="E34" s="1225"/>
      <c r="F34" s="32">
        <v>3.69</v>
      </c>
      <c r="G34" s="33">
        <v>4.1399999999999997</v>
      </c>
      <c r="H34" s="33">
        <v>5.7</v>
      </c>
      <c r="I34" s="33">
        <v>3.08</v>
      </c>
      <c r="J34" s="34">
        <v>3.51</v>
      </c>
      <c r="K34" s="22"/>
      <c r="L34" s="22"/>
      <c r="M34" s="22"/>
      <c r="N34" s="22"/>
      <c r="O34" s="22"/>
      <c r="P34" s="22"/>
    </row>
    <row r="35" spans="1:16" ht="39" customHeight="1">
      <c r="A35" s="22"/>
      <c r="B35" s="35"/>
      <c r="C35" s="1218" t="s">
        <v>547</v>
      </c>
      <c r="D35" s="1219"/>
      <c r="E35" s="1220"/>
      <c r="F35" s="36">
        <v>0.16</v>
      </c>
      <c r="G35" s="37">
        <v>0.17</v>
      </c>
      <c r="H35" s="37">
        <v>0.16</v>
      </c>
      <c r="I35" s="37">
        <v>0.17</v>
      </c>
      <c r="J35" s="38">
        <v>0.17</v>
      </c>
      <c r="K35" s="22"/>
      <c r="L35" s="22"/>
      <c r="M35" s="22"/>
      <c r="N35" s="22"/>
      <c r="O35" s="22"/>
      <c r="P35" s="22"/>
    </row>
    <row r="36" spans="1:16" ht="39" customHeight="1">
      <c r="A36" s="22"/>
      <c r="B36" s="35"/>
      <c r="C36" s="1218" t="s">
        <v>548</v>
      </c>
      <c r="D36" s="1219"/>
      <c r="E36" s="1220"/>
      <c r="F36" s="36">
        <v>0.09</v>
      </c>
      <c r="G36" s="37">
        <v>0.1</v>
      </c>
      <c r="H36" s="37">
        <v>0.1</v>
      </c>
      <c r="I36" s="37">
        <v>0.1</v>
      </c>
      <c r="J36" s="38">
        <v>0.1</v>
      </c>
      <c r="K36" s="22"/>
      <c r="L36" s="22"/>
      <c r="M36" s="22"/>
      <c r="N36" s="22"/>
      <c r="O36" s="22"/>
      <c r="P36" s="22"/>
    </row>
    <row r="37" spans="1:16" ht="39" customHeight="1">
      <c r="A37" s="22"/>
      <c r="B37" s="35"/>
      <c r="C37" s="1218" t="s">
        <v>549</v>
      </c>
      <c r="D37" s="1219"/>
      <c r="E37" s="1220"/>
      <c r="F37" s="36">
        <v>7.0000000000000007E-2</v>
      </c>
      <c r="G37" s="37">
        <v>0.08</v>
      </c>
      <c r="H37" s="37">
        <v>0.04</v>
      </c>
      <c r="I37" s="37">
        <v>7.0000000000000007E-2</v>
      </c>
      <c r="J37" s="38">
        <v>0.05</v>
      </c>
      <c r="K37" s="22"/>
      <c r="L37" s="22"/>
      <c r="M37" s="22"/>
      <c r="N37" s="22"/>
      <c r="O37" s="22"/>
      <c r="P37" s="22"/>
    </row>
    <row r="38" spans="1:16" ht="39" customHeight="1">
      <c r="A38" s="22"/>
      <c r="B38" s="35"/>
      <c r="C38" s="1218" t="s">
        <v>550</v>
      </c>
      <c r="D38" s="1219"/>
      <c r="E38" s="1220"/>
      <c r="F38" s="36">
        <v>0.06</v>
      </c>
      <c r="G38" s="37">
        <v>0.06</v>
      </c>
      <c r="H38" s="37">
        <v>0.04</v>
      </c>
      <c r="I38" s="37">
        <v>0.02</v>
      </c>
      <c r="J38" s="38">
        <v>0.03</v>
      </c>
      <c r="K38" s="22"/>
      <c r="L38" s="22"/>
      <c r="M38" s="22"/>
      <c r="N38" s="22"/>
      <c r="O38" s="22"/>
      <c r="P38" s="22"/>
    </row>
    <row r="39" spans="1:16" ht="39" customHeight="1">
      <c r="A39" s="22"/>
      <c r="B39" s="35"/>
      <c r="C39" s="1218" t="s">
        <v>551</v>
      </c>
      <c r="D39" s="1219"/>
      <c r="E39" s="1220"/>
      <c r="F39" s="36">
        <v>0</v>
      </c>
      <c r="G39" s="37">
        <v>0</v>
      </c>
      <c r="H39" s="37">
        <v>0</v>
      </c>
      <c r="I39" s="37">
        <v>0.03</v>
      </c>
      <c r="J39" s="38">
        <v>0</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552</v>
      </c>
      <c r="D42" s="1219"/>
      <c r="E42" s="1220"/>
      <c r="F42" s="36" t="s">
        <v>496</v>
      </c>
      <c r="G42" s="37" t="s">
        <v>496</v>
      </c>
      <c r="H42" s="37" t="s">
        <v>496</v>
      </c>
      <c r="I42" s="37" t="s">
        <v>496</v>
      </c>
      <c r="J42" s="38" t="s">
        <v>496</v>
      </c>
      <c r="K42" s="22"/>
      <c r="L42" s="22"/>
      <c r="M42" s="22"/>
      <c r="N42" s="22"/>
      <c r="O42" s="22"/>
      <c r="P42" s="22"/>
    </row>
    <row r="43" spans="1:16" ht="39" customHeight="1" thickBot="1">
      <c r="A43" s="22"/>
      <c r="B43" s="40"/>
      <c r="C43" s="1221" t="s">
        <v>553</v>
      </c>
      <c r="D43" s="1222"/>
      <c r="E43" s="1223"/>
      <c r="F43" s="41" t="s">
        <v>496</v>
      </c>
      <c r="G43" s="42" t="s">
        <v>496</v>
      </c>
      <c r="H43" s="42" t="s">
        <v>496</v>
      </c>
      <c r="I43" s="42" t="s">
        <v>496</v>
      </c>
      <c r="J43" s="43" t="s">
        <v>496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W45GaoQwz3/jta7SCjjOpu2cJaX70XS8oRPYBL9UPg8XlqF4G4clQyws8pdydrlhX1M3K3CRVbDxxVusHDGg==" saltValue="a0e/ogPLq3aQj9rWEuBU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34" t="s">
        <v>11</v>
      </c>
      <c r="C45" s="1235"/>
      <c r="D45" s="58"/>
      <c r="E45" s="1240" t="s">
        <v>12</v>
      </c>
      <c r="F45" s="1240"/>
      <c r="G45" s="1240"/>
      <c r="H45" s="1240"/>
      <c r="I45" s="1240"/>
      <c r="J45" s="1241"/>
      <c r="K45" s="59">
        <v>694</v>
      </c>
      <c r="L45" s="60">
        <v>717</v>
      </c>
      <c r="M45" s="60">
        <v>721</v>
      </c>
      <c r="N45" s="60">
        <v>767</v>
      </c>
      <c r="O45" s="61">
        <v>807</v>
      </c>
      <c r="P45" s="48"/>
      <c r="Q45" s="48"/>
      <c r="R45" s="48"/>
      <c r="S45" s="48"/>
      <c r="T45" s="48"/>
      <c r="U45" s="48"/>
    </row>
    <row r="46" spans="1:21" ht="30.75" customHeight="1">
      <c r="A46" s="48"/>
      <c r="B46" s="1236"/>
      <c r="C46" s="1237"/>
      <c r="D46" s="62"/>
      <c r="E46" s="1228" t="s">
        <v>13</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c r="A47" s="48"/>
      <c r="B47" s="1236"/>
      <c r="C47" s="1237"/>
      <c r="D47" s="62"/>
      <c r="E47" s="1228" t="s">
        <v>14</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c r="A48" s="48"/>
      <c r="B48" s="1236"/>
      <c r="C48" s="1237"/>
      <c r="D48" s="62"/>
      <c r="E48" s="1228" t="s">
        <v>15</v>
      </c>
      <c r="F48" s="1228"/>
      <c r="G48" s="1228"/>
      <c r="H48" s="1228"/>
      <c r="I48" s="1228"/>
      <c r="J48" s="1229"/>
      <c r="K48" s="63">
        <v>95</v>
      </c>
      <c r="L48" s="64">
        <v>103</v>
      </c>
      <c r="M48" s="64">
        <v>105</v>
      </c>
      <c r="N48" s="64">
        <v>108</v>
      </c>
      <c r="O48" s="65">
        <v>101</v>
      </c>
      <c r="P48" s="48"/>
      <c r="Q48" s="48"/>
      <c r="R48" s="48"/>
      <c r="S48" s="48"/>
      <c r="T48" s="48"/>
      <c r="U48" s="48"/>
    </row>
    <row r="49" spans="1:21" ht="30.75" customHeight="1">
      <c r="A49" s="48"/>
      <c r="B49" s="1236"/>
      <c r="C49" s="1237"/>
      <c r="D49" s="62"/>
      <c r="E49" s="1228" t="s">
        <v>16</v>
      </c>
      <c r="F49" s="1228"/>
      <c r="G49" s="1228"/>
      <c r="H49" s="1228"/>
      <c r="I49" s="1228"/>
      <c r="J49" s="1229"/>
      <c r="K49" s="63">
        <v>17</v>
      </c>
      <c r="L49" s="64">
        <v>17</v>
      </c>
      <c r="M49" s="64">
        <v>17</v>
      </c>
      <c r="N49" s="64">
        <v>15</v>
      </c>
      <c r="O49" s="65">
        <v>19</v>
      </c>
      <c r="P49" s="48"/>
      <c r="Q49" s="48"/>
      <c r="R49" s="48"/>
      <c r="S49" s="48"/>
      <c r="T49" s="48"/>
      <c r="U49" s="48"/>
    </row>
    <row r="50" spans="1:21" ht="30.75" customHeight="1">
      <c r="A50" s="48"/>
      <c r="B50" s="1236"/>
      <c r="C50" s="1237"/>
      <c r="D50" s="62"/>
      <c r="E50" s="1228" t="s">
        <v>17</v>
      </c>
      <c r="F50" s="1228"/>
      <c r="G50" s="1228"/>
      <c r="H50" s="1228"/>
      <c r="I50" s="1228"/>
      <c r="J50" s="1229"/>
      <c r="K50" s="63">
        <v>18</v>
      </c>
      <c r="L50" s="64">
        <v>24</v>
      </c>
      <c r="M50" s="64">
        <v>24</v>
      </c>
      <c r="N50" s="64">
        <v>29</v>
      </c>
      <c r="O50" s="65">
        <v>33</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t="s">
        <v>496</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586</v>
      </c>
      <c r="L52" s="64">
        <v>607</v>
      </c>
      <c r="M52" s="64">
        <v>639</v>
      </c>
      <c r="N52" s="64">
        <v>617</v>
      </c>
      <c r="O52" s="65">
        <v>636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238</v>
      </c>
      <c r="L53" s="69">
        <v>254</v>
      </c>
      <c r="M53" s="69">
        <v>228</v>
      </c>
      <c r="N53" s="69">
        <v>302</v>
      </c>
      <c r="O53" s="70">
        <v>324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IX9m46GTUo/j1NEY9aMggnHnrPdYjkX+TmNgqONPKbpnHBaAWEB87LfSxSys3Na+TJDtl5Ubn3CPkVoRiiTqw==" saltValue="9S+KRjB78SWzBaKoSP1tk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539</v>
      </c>
      <c r="J40" s="79" t="s">
        <v>540</v>
      </c>
      <c r="K40" s="79" t="s">
        <v>541</v>
      </c>
      <c r="L40" s="79" t="s">
        <v>542</v>
      </c>
      <c r="M40" s="80" t="s">
        <v>543</v>
      </c>
    </row>
    <row r="41" spans="2:13" ht="27.75" customHeight="1">
      <c r="B41" s="1242" t="s">
        <v>24</v>
      </c>
      <c r="C41" s="1243"/>
      <c r="D41" s="81"/>
      <c r="E41" s="1248" t="s">
        <v>25</v>
      </c>
      <c r="F41" s="1248"/>
      <c r="G41" s="1248"/>
      <c r="H41" s="1249"/>
      <c r="I41" s="82">
        <v>6513</v>
      </c>
      <c r="J41" s="83">
        <v>6541</v>
      </c>
      <c r="K41" s="83">
        <v>6833</v>
      </c>
      <c r="L41" s="83">
        <v>6766</v>
      </c>
      <c r="M41" s="84">
        <v>6804</v>
      </c>
    </row>
    <row r="42" spans="2:13" ht="27.75" customHeight="1">
      <c r="B42" s="1244"/>
      <c r="C42" s="1245"/>
      <c r="D42" s="85"/>
      <c r="E42" s="1250" t="s">
        <v>26</v>
      </c>
      <c r="F42" s="1250"/>
      <c r="G42" s="1250"/>
      <c r="H42" s="1251"/>
      <c r="I42" s="86">
        <v>159</v>
      </c>
      <c r="J42" s="87">
        <v>147</v>
      </c>
      <c r="K42" s="87">
        <v>139</v>
      </c>
      <c r="L42" s="87">
        <v>130</v>
      </c>
      <c r="M42" s="88">
        <v>121</v>
      </c>
    </row>
    <row r="43" spans="2:13" ht="27.75" customHeight="1">
      <c r="B43" s="1244"/>
      <c r="C43" s="1245"/>
      <c r="D43" s="85"/>
      <c r="E43" s="1250" t="s">
        <v>27</v>
      </c>
      <c r="F43" s="1250"/>
      <c r="G43" s="1250"/>
      <c r="H43" s="1251"/>
      <c r="I43" s="86">
        <v>1169</v>
      </c>
      <c r="J43" s="87">
        <v>1085</v>
      </c>
      <c r="K43" s="87">
        <v>1025</v>
      </c>
      <c r="L43" s="87">
        <v>1045</v>
      </c>
      <c r="M43" s="88">
        <v>1103</v>
      </c>
    </row>
    <row r="44" spans="2:13" ht="27.75" customHeight="1">
      <c r="B44" s="1244"/>
      <c r="C44" s="1245"/>
      <c r="D44" s="85"/>
      <c r="E44" s="1250" t="s">
        <v>28</v>
      </c>
      <c r="F44" s="1250"/>
      <c r="G44" s="1250"/>
      <c r="H44" s="1251"/>
      <c r="I44" s="86">
        <v>73</v>
      </c>
      <c r="J44" s="87">
        <v>130</v>
      </c>
      <c r="K44" s="87">
        <v>114</v>
      </c>
      <c r="L44" s="87">
        <v>100</v>
      </c>
      <c r="M44" s="88">
        <v>82</v>
      </c>
    </row>
    <row r="45" spans="2:13" ht="27.75" customHeight="1">
      <c r="B45" s="1244"/>
      <c r="C45" s="1245"/>
      <c r="D45" s="85"/>
      <c r="E45" s="1250" t="s">
        <v>29</v>
      </c>
      <c r="F45" s="1250"/>
      <c r="G45" s="1250"/>
      <c r="H45" s="1251"/>
      <c r="I45" s="86">
        <v>513</v>
      </c>
      <c r="J45" s="87">
        <v>446</v>
      </c>
      <c r="K45" s="87">
        <v>382</v>
      </c>
      <c r="L45" s="87">
        <v>348</v>
      </c>
      <c r="M45" s="88">
        <v>354</v>
      </c>
    </row>
    <row r="46" spans="2:13" ht="27.75" customHeight="1">
      <c r="B46" s="1244"/>
      <c r="C46" s="1245"/>
      <c r="D46" s="89"/>
      <c r="E46" s="1250" t="s">
        <v>30</v>
      </c>
      <c r="F46" s="1250"/>
      <c r="G46" s="1250"/>
      <c r="H46" s="1251"/>
      <c r="I46" s="86" t="s">
        <v>496</v>
      </c>
      <c r="J46" s="87" t="s">
        <v>496</v>
      </c>
      <c r="K46" s="87" t="s">
        <v>496</v>
      </c>
      <c r="L46" s="87" t="s">
        <v>496</v>
      </c>
      <c r="M46" s="88" t="s">
        <v>496</v>
      </c>
    </row>
    <row r="47" spans="2:13" ht="27.75" customHeight="1">
      <c r="B47" s="1244"/>
      <c r="C47" s="1245"/>
      <c r="D47" s="90"/>
      <c r="E47" s="1252" t="s">
        <v>31</v>
      </c>
      <c r="F47" s="1253"/>
      <c r="G47" s="1253"/>
      <c r="H47" s="1254"/>
      <c r="I47" s="86" t="s">
        <v>496</v>
      </c>
      <c r="J47" s="87" t="s">
        <v>496</v>
      </c>
      <c r="K47" s="87" t="s">
        <v>496</v>
      </c>
      <c r="L47" s="87" t="s">
        <v>496</v>
      </c>
      <c r="M47" s="88" t="s">
        <v>496</v>
      </c>
    </row>
    <row r="48" spans="2:13" ht="27.75" customHeight="1">
      <c r="B48" s="1244"/>
      <c r="C48" s="1245"/>
      <c r="D48" s="85"/>
      <c r="E48" s="1250" t="s">
        <v>32</v>
      </c>
      <c r="F48" s="1250"/>
      <c r="G48" s="1250"/>
      <c r="H48" s="1251"/>
      <c r="I48" s="86" t="s">
        <v>496</v>
      </c>
      <c r="J48" s="87" t="s">
        <v>496</v>
      </c>
      <c r="K48" s="87" t="s">
        <v>496</v>
      </c>
      <c r="L48" s="87" t="s">
        <v>496</v>
      </c>
      <c r="M48" s="88" t="s">
        <v>496</v>
      </c>
    </row>
    <row r="49" spans="2:13" ht="27.75" customHeight="1">
      <c r="B49" s="1246"/>
      <c r="C49" s="1247"/>
      <c r="D49" s="85"/>
      <c r="E49" s="1250" t="s">
        <v>33</v>
      </c>
      <c r="F49" s="1250"/>
      <c r="G49" s="1250"/>
      <c r="H49" s="1251"/>
      <c r="I49" s="86" t="s">
        <v>496</v>
      </c>
      <c r="J49" s="87" t="s">
        <v>496</v>
      </c>
      <c r="K49" s="87" t="s">
        <v>496</v>
      </c>
      <c r="L49" s="87" t="s">
        <v>496</v>
      </c>
      <c r="M49" s="88" t="s">
        <v>496</v>
      </c>
    </row>
    <row r="50" spans="2:13" ht="27.75" customHeight="1">
      <c r="B50" s="1255" t="s">
        <v>34</v>
      </c>
      <c r="C50" s="1256"/>
      <c r="D50" s="91"/>
      <c r="E50" s="1250" t="s">
        <v>35</v>
      </c>
      <c r="F50" s="1250"/>
      <c r="G50" s="1250"/>
      <c r="H50" s="1251"/>
      <c r="I50" s="86">
        <v>1836</v>
      </c>
      <c r="J50" s="87">
        <v>1678</v>
      </c>
      <c r="K50" s="87">
        <v>1793</v>
      </c>
      <c r="L50" s="87">
        <v>1829</v>
      </c>
      <c r="M50" s="88">
        <v>1692</v>
      </c>
    </row>
    <row r="51" spans="2:13" ht="27.75" customHeight="1">
      <c r="B51" s="1244"/>
      <c r="C51" s="1245"/>
      <c r="D51" s="85"/>
      <c r="E51" s="1250" t="s">
        <v>36</v>
      </c>
      <c r="F51" s="1250"/>
      <c r="G51" s="1250"/>
      <c r="H51" s="1251"/>
      <c r="I51" s="86">
        <v>486</v>
      </c>
      <c r="J51" s="87">
        <v>368</v>
      </c>
      <c r="K51" s="87">
        <v>240</v>
      </c>
      <c r="L51" s="87">
        <v>118</v>
      </c>
      <c r="M51" s="88">
        <v>191</v>
      </c>
    </row>
    <row r="52" spans="2:13" ht="27.75" customHeight="1">
      <c r="B52" s="1246"/>
      <c r="C52" s="1247"/>
      <c r="D52" s="85"/>
      <c r="E52" s="1250" t="s">
        <v>37</v>
      </c>
      <c r="F52" s="1250"/>
      <c r="G52" s="1250"/>
      <c r="H52" s="1251"/>
      <c r="I52" s="86">
        <v>5070</v>
      </c>
      <c r="J52" s="87">
        <v>5335</v>
      </c>
      <c r="K52" s="87">
        <v>5239</v>
      </c>
      <c r="L52" s="87">
        <v>5122</v>
      </c>
      <c r="M52" s="88">
        <v>5139</v>
      </c>
    </row>
    <row r="53" spans="2:13" ht="27.75" customHeight="1" thickBot="1">
      <c r="B53" s="1257" t="s">
        <v>38</v>
      </c>
      <c r="C53" s="1258"/>
      <c r="D53" s="92"/>
      <c r="E53" s="1259" t="s">
        <v>39</v>
      </c>
      <c r="F53" s="1259"/>
      <c r="G53" s="1259"/>
      <c r="H53" s="1260"/>
      <c r="I53" s="93">
        <v>1035</v>
      </c>
      <c r="J53" s="94">
        <v>970</v>
      </c>
      <c r="K53" s="94">
        <v>1221</v>
      </c>
      <c r="L53" s="94">
        <v>1321</v>
      </c>
      <c r="M53" s="95">
        <v>1444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3jqkA5ABEV/WeO+VNStuGYXSrfVjh1H8s3lUGW8fodiT0Y7wPAtzhkZw4cyjW+KrlcnSvb8/ZYNNqJLbRt+6w==" saltValue="1iBFNV8/L7GKBUKstCvi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2" sqref="H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541</v>
      </c>
      <c r="G54" s="104" t="s">
        <v>542</v>
      </c>
      <c r="H54" s="105" t="s">
        <v>543</v>
      </c>
    </row>
    <row r="55" spans="2:8" ht="52.5" customHeight="1">
      <c r="B55" s="106"/>
      <c r="C55" s="1269" t="s">
        <v>42</v>
      </c>
      <c r="D55" s="1269"/>
      <c r="E55" s="1270"/>
      <c r="F55" s="107">
        <v>818</v>
      </c>
      <c r="G55" s="107">
        <v>819</v>
      </c>
      <c r="H55" s="108">
        <v>718</v>
      </c>
    </row>
    <row r="56" spans="2:8" ht="52.5" customHeight="1">
      <c r="B56" s="109"/>
      <c r="C56" s="1271" t="s">
        <v>43</v>
      </c>
      <c r="D56" s="1271"/>
      <c r="E56" s="1272"/>
      <c r="F56" s="110">
        <v>3</v>
      </c>
      <c r="G56" s="110">
        <v>3</v>
      </c>
      <c r="H56" s="111">
        <v>3</v>
      </c>
    </row>
    <row r="57" spans="2:8" ht="53.25" customHeight="1">
      <c r="B57" s="109"/>
      <c r="C57" s="1273" t="s">
        <v>44</v>
      </c>
      <c r="D57" s="1273"/>
      <c r="E57" s="1274"/>
      <c r="F57" s="112">
        <v>699</v>
      </c>
      <c r="G57" s="112">
        <v>734</v>
      </c>
      <c r="H57" s="113">
        <v>698</v>
      </c>
    </row>
    <row r="58" spans="2:8" ht="45.75" customHeight="1">
      <c r="B58" s="114"/>
      <c r="C58" s="1261" t="s">
        <v>559</v>
      </c>
      <c r="D58" s="1262"/>
      <c r="E58" s="1263"/>
      <c r="F58" s="115">
        <v>578</v>
      </c>
      <c r="G58" s="115">
        <v>597</v>
      </c>
      <c r="H58" s="116">
        <v>572</v>
      </c>
    </row>
    <row r="59" spans="2:8" ht="45.75" customHeight="1">
      <c r="B59" s="114"/>
      <c r="C59" s="1261" t="s">
        <v>560</v>
      </c>
      <c r="D59" s="1262"/>
      <c r="E59" s="1263"/>
      <c r="F59" s="115">
        <v>84</v>
      </c>
      <c r="G59" s="115">
        <v>77</v>
      </c>
      <c r="H59" s="116">
        <v>68</v>
      </c>
    </row>
    <row r="60" spans="2:8" ht="45.75" customHeight="1">
      <c r="B60" s="114"/>
      <c r="C60" s="1261" t="s">
        <v>561</v>
      </c>
      <c r="D60" s="1262"/>
      <c r="E60" s="1263"/>
      <c r="F60" s="115">
        <v>25</v>
      </c>
      <c r="G60" s="115">
        <v>34</v>
      </c>
      <c r="H60" s="116">
        <v>46</v>
      </c>
    </row>
    <row r="61" spans="2:8" ht="45.75" customHeight="1">
      <c r="B61" s="114"/>
      <c r="C61" s="1261" t="s">
        <v>562</v>
      </c>
      <c r="D61" s="1262"/>
      <c r="E61" s="1263"/>
      <c r="F61" s="115">
        <v>11</v>
      </c>
      <c r="G61" s="115">
        <v>11</v>
      </c>
      <c r="H61" s="116">
        <v>11</v>
      </c>
    </row>
    <row r="62" spans="2:8" ht="45.75" customHeight="1" thickBot="1">
      <c r="B62" s="117"/>
      <c r="C62" s="1264" t="s">
        <v>563</v>
      </c>
      <c r="D62" s="1265"/>
      <c r="E62" s="1266"/>
      <c r="F62" s="118">
        <v>1</v>
      </c>
      <c r="G62" s="118">
        <v>1</v>
      </c>
      <c r="H62" s="119">
        <v>1</v>
      </c>
    </row>
    <row r="63" spans="2:8" ht="52.5" customHeight="1" thickBot="1">
      <c r="B63" s="120"/>
      <c r="C63" s="1267" t="s">
        <v>45</v>
      </c>
      <c r="D63" s="1267"/>
      <c r="E63" s="1268"/>
      <c r="F63" s="121">
        <v>1520</v>
      </c>
      <c r="G63" s="121">
        <v>1556</v>
      </c>
      <c r="H63" s="122">
        <v>1419</v>
      </c>
    </row>
    <row r="64" spans="2:8" ht="15" customHeight="1"/>
    <row r="65" ht="0" hidden="1" customHeight="1"/>
    <row r="66" ht="0" hidden="1" customHeight="1"/>
  </sheetData>
  <sheetProtection algorithmName="SHA-512" hashValue="Vfr/JQR7pD+HzlvQNvtnW7PHXZulzz9Cc/lVCuEnER3rLqDJf3APOIZpslnKsRUt/Hu+y9gqC1uFsV9cBSP8QA==" saltValue="SKNadnxY6+pmb8VnqTZj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565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566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567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568</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539</v>
      </c>
      <c r="BQ50" s="1288"/>
      <c r="BR50" s="1288"/>
      <c r="BS50" s="1288"/>
      <c r="BT50" s="1288"/>
      <c r="BU50" s="1288"/>
      <c r="BV50" s="1288"/>
      <c r="BW50" s="1288"/>
      <c r="BX50" s="1288" t="s">
        <v>540</v>
      </c>
      <c r="BY50" s="1288"/>
      <c r="BZ50" s="1288"/>
      <c r="CA50" s="1288"/>
      <c r="CB50" s="1288"/>
      <c r="CC50" s="1288"/>
      <c r="CD50" s="1288"/>
      <c r="CE50" s="1288"/>
      <c r="CF50" s="1288" t="s">
        <v>541</v>
      </c>
      <c r="CG50" s="1288"/>
      <c r="CH50" s="1288"/>
      <c r="CI50" s="1288"/>
      <c r="CJ50" s="1288"/>
      <c r="CK50" s="1288"/>
      <c r="CL50" s="1288"/>
      <c r="CM50" s="1288"/>
      <c r="CN50" s="1288" t="s">
        <v>542</v>
      </c>
      <c r="CO50" s="1288"/>
      <c r="CP50" s="1288"/>
      <c r="CQ50" s="1288"/>
      <c r="CR50" s="1288"/>
      <c r="CS50" s="1288"/>
      <c r="CT50" s="1288"/>
      <c r="CU50" s="1288"/>
      <c r="CV50" s="1288" t="s">
        <v>543</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569</v>
      </c>
      <c r="AO51" s="1292"/>
      <c r="AP51" s="1292"/>
      <c r="AQ51" s="1292"/>
      <c r="AR51" s="1292"/>
      <c r="AS51" s="1292"/>
      <c r="AT51" s="1292"/>
      <c r="AU51" s="1292"/>
      <c r="AV51" s="1292"/>
      <c r="AW51" s="1292"/>
      <c r="AX51" s="1292"/>
      <c r="AY51" s="1292"/>
      <c r="AZ51" s="1292"/>
      <c r="BA51" s="1292"/>
      <c r="BB51" s="1292" t="s">
        <v>570</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v>51.4</v>
      </c>
      <c r="CG51" s="1290"/>
      <c r="CH51" s="1290"/>
      <c r="CI51" s="1290"/>
      <c r="CJ51" s="1290"/>
      <c r="CK51" s="1290"/>
      <c r="CL51" s="1290"/>
      <c r="CM51" s="1290"/>
      <c r="CN51" s="1290">
        <v>57.4</v>
      </c>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571</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69.8</v>
      </c>
      <c r="CG53" s="1290"/>
      <c r="CH53" s="1290"/>
      <c r="CI53" s="1290"/>
      <c r="CJ53" s="1290"/>
      <c r="CK53" s="1290"/>
      <c r="CL53" s="1290"/>
      <c r="CM53" s="1290"/>
      <c r="CN53" s="1290">
        <v>74.3</v>
      </c>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572</v>
      </c>
      <c r="AO55" s="1288"/>
      <c r="AP55" s="1288"/>
      <c r="AQ55" s="1288"/>
      <c r="AR55" s="1288"/>
      <c r="AS55" s="1288"/>
      <c r="AT55" s="1288"/>
      <c r="AU55" s="1288"/>
      <c r="AV55" s="1288"/>
      <c r="AW55" s="1288"/>
      <c r="AX55" s="1288"/>
      <c r="AY55" s="1288"/>
      <c r="AZ55" s="1288"/>
      <c r="BA55" s="1288"/>
      <c r="BB55" s="1292" t="s">
        <v>570</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571</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54.2</v>
      </c>
      <c r="CG57" s="1290"/>
      <c r="CH57" s="1290"/>
      <c r="CI57" s="1290"/>
      <c r="CJ57" s="1290"/>
      <c r="CK57" s="1290"/>
      <c r="CL57" s="1290"/>
      <c r="CM57" s="1290"/>
      <c r="CN57" s="1290">
        <v>56.3</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573</v>
      </c>
    </row>
    <row r="64" spans="1:109">
      <c r="B64" s="374"/>
      <c r="G64" s="381"/>
      <c r="I64" s="394"/>
      <c r="J64" s="394"/>
      <c r="K64" s="394"/>
      <c r="L64" s="394"/>
      <c r="M64" s="394"/>
      <c r="N64" s="395"/>
      <c r="AM64" s="381"/>
      <c r="AN64" s="381" t="s">
        <v>566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575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568</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539</v>
      </c>
      <c r="BQ72" s="1288"/>
      <c r="BR72" s="1288"/>
      <c r="BS72" s="1288"/>
      <c r="BT72" s="1288"/>
      <c r="BU72" s="1288"/>
      <c r="BV72" s="1288"/>
      <c r="BW72" s="1288"/>
      <c r="BX72" s="1288" t="s">
        <v>540</v>
      </c>
      <c r="BY72" s="1288"/>
      <c r="BZ72" s="1288"/>
      <c r="CA72" s="1288"/>
      <c r="CB72" s="1288"/>
      <c r="CC72" s="1288"/>
      <c r="CD72" s="1288"/>
      <c r="CE72" s="1288"/>
      <c r="CF72" s="1288" t="s">
        <v>541</v>
      </c>
      <c r="CG72" s="1288"/>
      <c r="CH72" s="1288"/>
      <c r="CI72" s="1288"/>
      <c r="CJ72" s="1288"/>
      <c r="CK72" s="1288"/>
      <c r="CL72" s="1288"/>
      <c r="CM72" s="1288"/>
      <c r="CN72" s="1288" t="s">
        <v>542</v>
      </c>
      <c r="CO72" s="1288"/>
      <c r="CP72" s="1288"/>
      <c r="CQ72" s="1288"/>
      <c r="CR72" s="1288"/>
      <c r="CS72" s="1288"/>
      <c r="CT72" s="1288"/>
      <c r="CU72" s="1288"/>
      <c r="CV72" s="1288" t="s">
        <v>543</v>
      </c>
      <c r="CW72" s="1288"/>
      <c r="CX72" s="1288"/>
      <c r="CY72" s="1288"/>
      <c r="CZ72" s="1288"/>
      <c r="DA72" s="1288"/>
      <c r="DB72" s="1288"/>
      <c r="DC72" s="1288"/>
    </row>
    <row r="73" spans="2:107">
      <c r="B73" s="374"/>
      <c r="G73" s="1295"/>
      <c r="H73" s="1295"/>
      <c r="I73" s="1295"/>
      <c r="J73" s="1295"/>
      <c r="K73" s="1296"/>
      <c r="L73" s="1296"/>
      <c r="M73" s="1296"/>
      <c r="N73" s="1296"/>
      <c r="AM73" s="383"/>
      <c r="AN73" s="1292" t="s">
        <v>569</v>
      </c>
      <c r="AO73" s="1292"/>
      <c r="AP73" s="1292"/>
      <c r="AQ73" s="1292"/>
      <c r="AR73" s="1292"/>
      <c r="AS73" s="1292"/>
      <c r="AT73" s="1292"/>
      <c r="AU73" s="1292"/>
      <c r="AV73" s="1292"/>
      <c r="AW73" s="1292"/>
      <c r="AX73" s="1292"/>
      <c r="AY73" s="1292"/>
      <c r="AZ73" s="1292"/>
      <c r="BA73" s="1292"/>
      <c r="BB73" s="1292" t="s">
        <v>570</v>
      </c>
      <c r="BC73" s="1292"/>
      <c r="BD73" s="1292"/>
      <c r="BE73" s="1292"/>
      <c r="BF73" s="1292"/>
      <c r="BG73" s="1292"/>
      <c r="BH73" s="1292"/>
      <c r="BI73" s="1292"/>
      <c r="BJ73" s="1292"/>
      <c r="BK73" s="1292"/>
      <c r="BL73" s="1292"/>
      <c r="BM73" s="1292"/>
      <c r="BN73" s="1292"/>
      <c r="BO73" s="1292"/>
      <c r="BP73" s="1290">
        <v>41.6</v>
      </c>
      <c r="BQ73" s="1290"/>
      <c r="BR73" s="1290"/>
      <c r="BS73" s="1290"/>
      <c r="BT73" s="1290"/>
      <c r="BU73" s="1290"/>
      <c r="BV73" s="1290"/>
      <c r="BW73" s="1290"/>
      <c r="BX73" s="1290">
        <v>42.8</v>
      </c>
      <c r="BY73" s="1290"/>
      <c r="BZ73" s="1290"/>
      <c r="CA73" s="1290"/>
      <c r="CB73" s="1290"/>
      <c r="CC73" s="1290"/>
      <c r="CD73" s="1290"/>
      <c r="CE73" s="1290"/>
      <c r="CF73" s="1290">
        <v>51.4</v>
      </c>
      <c r="CG73" s="1290"/>
      <c r="CH73" s="1290"/>
      <c r="CI73" s="1290"/>
      <c r="CJ73" s="1290"/>
      <c r="CK73" s="1290"/>
      <c r="CL73" s="1290"/>
      <c r="CM73" s="1290"/>
      <c r="CN73" s="1290">
        <v>57.4</v>
      </c>
      <c r="CO73" s="1290"/>
      <c r="CP73" s="1290"/>
      <c r="CQ73" s="1290"/>
      <c r="CR73" s="1290"/>
      <c r="CS73" s="1290"/>
      <c r="CT73" s="1290"/>
      <c r="CU73" s="1290"/>
      <c r="CV73" s="1290">
        <v>64.8</v>
      </c>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574</v>
      </c>
      <c r="BC75" s="1292"/>
      <c r="BD75" s="1292"/>
      <c r="BE75" s="1292"/>
      <c r="BF75" s="1292"/>
      <c r="BG75" s="1292"/>
      <c r="BH75" s="1292"/>
      <c r="BI75" s="1292"/>
      <c r="BJ75" s="1292"/>
      <c r="BK75" s="1292"/>
      <c r="BL75" s="1292"/>
      <c r="BM75" s="1292"/>
      <c r="BN75" s="1292"/>
      <c r="BO75" s="1292"/>
      <c r="BP75" s="1290">
        <v>9.4</v>
      </c>
      <c r="BQ75" s="1290"/>
      <c r="BR75" s="1290"/>
      <c r="BS75" s="1290"/>
      <c r="BT75" s="1290"/>
      <c r="BU75" s="1290"/>
      <c r="BV75" s="1290"/>
      <c r="BW75" s="1290"/>
      <c r="BX75" s="1290">
        <v>9.9</v>
      </c>
      <c r="BY75" s="1290"/>
      <c r="BZ75" s="1290"/>
      <c r="CA75" s="1290"/>
      <c r="CB75" s="1290"/>
      <c r="CC75" s="1290"/>
      <c r="CD75" s="1290"/>
      <c r="CE75" s="1290"/>
      <c r="CF75" s="1290">
        <v>10.1</v>
      </c>
      <c r="CG75" s="1290"/>
      <c r="CH75" s="1290"/>
      <c r="CI75" s="1290"/>
      <c r="CJ75" s="1290"/>
      <c r="CK75" s="1290"/>
      <c r="CL75" s="1290"/>
      <c r="CM75" s="1290"/>
      <c r="CN75" s="1290">
        <v>11.2</v>
      </c>
      <c r="CO75" s="1290"/>
      <c r="CP75" s="1290"/>
      <c r="CQ75" s="1290"/>
      <c r="CR75" s="1290"/>
      <c r="CS75" s="1290"/>
      <c r="CT75" s="1290"/>
      <c r="CU75" s="1290"/>
      <c r="CV75" s="1290">
        <v>12.4</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572</v>
      </c>
      <c r="AO77" s="1288"/>
      <c r="AP77" s="1288"/>
      <c r="AQ77" s="1288"/>
      <c r="AR77" s="1288"/>
      <c r="AS77" s="1288"/>
      <c r="AT77" s="1288"/>
      <c r="AU77" s="1288"/>
      <c r="AV77" s="1288"/>
      <c r="AW77" s="1288"/>
      <c r="AX77" s="1288"/>
      <c r="AY77" s="1288"/>
      <c r="AZ77" s="1288"/>
      <c r="BA77" s="1288"/>
      <c r="BB77" s="1292" t="s">
        <v>570</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574</v>
      </c>
      <c r="BC79" s="1292"/>
      <c r="BD79" s="1292"/>
      <c r="BE79" s="1292"/>
      <c r="BF79" s="1292"/>
      <c r="BG79" s="1292"/>
      <c r="BH79" s="1292"/>
      <c r="BI79" s="1292"/>
      <c r="BJ79" s="1292"/>
      <c r="BK79" s="1292"/>
      <c r="BL79" s="1292"/>
      <c r="BM79" s="1292"/>
      <c r="BN79" s="1292"/>
      <c r="BO79" s="1292"/>
      <c r="BP79" s="1290">
        <v>9.1999999999999993</v>
      </c>
      <c r="BQ79" s="1290"/>
      <c r="BR79" s="1290"/>
      <c r="BS79" s="1290"/>
      <c r="BT79" s="1290"/>
      <c r="BU79" s="1290"/>
      <c r="BV79" s="1290"/>
      <c r="BW79" s="1290"/>
      <c r="BX79" s="1290">
        <v>8.1999999999999993</v>
      </c>
      <c r="BY79" s="1290"/>
      <c r="BZ79" s="1290"/>
      <c r="CA79" s="1290"/>
      <c r="CB79" s="1290"/>
      <c r="CC79" s="1290"/>
      <c r="CD79" s="1290"/>
      <c r="CE79" s="1290"/>
      <c r="CF79" s="1290">
        <v>7.8</v>
      </c>
      <c r="CG79" s="1290"/>
      <c r="CH79" s="1290"/>
      <c r="CI79" s="1290"/>
      <c r="CJ79" s="1290"/>
      <c r="CK79" s="1290"/>
      <c r="CL79" s="1290"/>
      <c r="CM79" s="1290"/>
      <c r="CN79" s="1290">
        <v>7.4</v>
      </c>
      <c r="CO79" s="1290"/>
      <c r="CP79" s="1290"/>
      <c r="CQ79" s="1290"/>
      <c r="CR79" s="1290"/>
      <c r="CS79" s="1290"/>
      <c r="CT79" s="1290"/>
      <c r="CU79" s="1290"/>
      <c r="CV79" s="1290">
        <v>7.1</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DmwU5t9GSI7sLICY/Z5SA034ltbyDtwZLB2rDQaICM3UWieTjgM0ORB8+hjpEFyNJAuG8daEDzbs90uOSImDg==" saltValue="fa0IsLTWPUne/Qydjakn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lu0dgTU9sSEpbUNFRnTLLgNfm3oO8Nrei+PemGJPzN8AFiMisIlkTB444HqC5GGJbiBW2kOUfebHVSZiZj/xw==" saltValue="YS9L66wjXH9589tXhx4s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DMiJU3RRgfrFKsiY4Zqpm1PCM5ud09ewBW2qFkfo98r2Flm0QxtJtu6j4oav5I8e/6/mqHoWyel/xlLxOA4rw==" saltValue="jMpBdDTiv6CVQR/JsTLN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536</v>
      </c>
      <c r="G2" s="136"/>
      <c r="H2" s="137"/>
    </row>
    <row r="3" spans="1:8">
      <c r="A3" s="133" t="s">
        <v>529</v>
      </c>
      <c r="B3" s="138"/>
      <c r="C3" s="139"/>
      <c r="D3" s="140">
        <v>527111</v>
      </c>
      <c r="E3" s="141"/>
      <c r="F3" s="142">
        <v>316331</v>
      </c>
      <c r="G3" s="143"/>
      <c r="H3" s="144"/>
    </row>
    <row r="4" spans="1:8">
      <c r="A4" s="145"/>
      <c r="B4" s="146"/>
      <c r="C4" s="147"/>
      <c r="D4" s="148">
        <v>172763</v>
      </c>
      <c r="E4" s="149"/>
      <c r="F4" s="150">
        <v>106387</v>
      </c>
      <c r="G4" s="151"/>
      <c r="H4" s="152"/>
    </row>
    <row r="5" spans="1:8">
      <c r="A5" s="133" t="s">
        <v>531</v>
      </c>
      <c r="B5" s="138"/>
      <c r="C5" s="139"/>
      <c r="D5" s="140">
        <v>426601</v>
      </c>
      <c r="E5" s="141"/>
      <c r="F5" s="142">
        <v>333013</v>
      </c>
      <c r="G5" s="143"/>
      <c r="H5" s="144"/>
    </row>
    <row r="6" spans="1:8">
      <c r="A6" s="145"/>
      <c r="B6" s="146"/>
      <c r="C6" s="147"/>
      <c r="D6" s="148">
        <v>249609</v>
      </c>
      <c r="E6" s="149"/>
      <c r="F6" s="150">
        <v>126732</v>
      </c>
      <c r="G6" s="151"/>
      <c r="H6" s="152"/>
    </row>
    <row r="7" spans="1:8">
      <c r="A7" s="133" t="s">
        <v>532</v>
      </c>
      <c r="B7" s="138"/>
      <c r="C7" s="139"/>
      <c r="D7" s="140">
        <v>498017</v>
      </c>
      <c r="E7" s="141"/>
      <c r="F7" s="142">
        <v>280458</v>
      </c>
      <c r="G7" s="143"/>
      <c r="H7" s="144"/>
    </row>
    <row r="8" spans="1:8">
      <c r="A8" s="145"/>
      <c r="B8" s="146"/>
      <c r="C8" s="147"/>
      <c r="D8" s="148">
        <v>161030</v>
      </c>
      <c r="E8" s="149"/>
      <c r="F8" s="150">
        <v>127286</v>
      </c>
      <c r="G8" s="151"/>
      <c r="H8" s="152"/>
    </row>
    <row r="9" spans="1:8">
      <c r="A9" s="133" t="s">
        <v>533</v>
      </c>
      <c r="B9" s="138"/>
      <c r="C9" s="139"/>
      <c r="D9" s="140">
        <v>258736</v>
      </c>
      <c r="E9" s="141"/>
      <c r="F9" s="142">
        <v>291945</v>
      </c>
      <c r="G9" s="143"/>
      <c r="H9" s="144"/>
    </row>
    <row r="10" spans="1:8">
      <c r="A10" s="145"/>
      <c r="B10" s="146"/>
      <c r="C10" s="147"/>
      <c r="D10" s="148">
        <v>178455</v>
      </c>
      <c r="E10" s="149"/>
      <c r="F10" s="150">
        <v>127651</v>
      </c>
      <c r="G10" s="151"/>
      <c r="H10" s="152"/>
    </row>
    <row r="11" spans="1:8">
      <c r="A11" s="133" t="s">
        <v>534</v>
      </c>
      <c r="B11" s="138"/>
      <c r="C11" s="139"/>
      <c r="D11" s="140">
        <v>421089</v>
      </c>
      <c r="E11" s="141"/>
      <c r="F11" s="142">
        <v>291173</v>
      </c>
      <c r="G11" s="143"/>
      <c r="H11" s="144"/>
    </row>
    <row r="12" spans="1:8">
      <c r="A12" s="145"/>
      <c r="B12" s="146"/>
      <c r="C12" s="153"/>
      <c r="D12" s="148">
        <v>123798</v>
      </c>
      <c r="E12" s="149"/>
      <c r="F12" s="150">
        <v>119071</v>
      </c>
      <c r="G12" s="151"/>
      <c r="H12" s="152"/>
    </row>
    <row r="13" spans="1:8">
      <c r="A13" s="133"/>
      <c r="B13" s="138"/>
      <c r="C13" s="154"/>
      <c r="D13" s="155">
        <v>426311</v>
      </c>
      <c r="E13" s="156"/>
      <c r="F13" s="157">
        <v>302584</v>
      </c>
      <c r="G13" s="158"/>
      <c r="H13" s="144"/>
    </row>
    <row r="14" spans="1:8">
      <c r="A14" s="145"/>
      <c r="B14" s="146"/>
      <c r="C14" s="147"/>
      <c r="D14" s="148">
        <v>177131</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3.7</v>
      </c>
      <c r="C19" s="159">
        <f>ROUND(VALUE(SUBSTITUTE(実質収支比率等に係る経年分析!G$48,"▲","-")),2)</f>
        <v>4.1399999999999997</v>
      </c>
      <c r="D19" s="159">
        <f>ROUND(VALUE(SUBSTITUTE(実質収支比率等に係る経年分析!H$48,"▲","-")),2)</f>
        <v>5.7</v>
      </c>
      <c r="E19" s="159">
        <f>ROUND(VALUE(SUBSTITUTE(実質収支比率等に係る経年分析!I$48,"▲","-")),2)</f>
        <v>3.08</v>
      </c>
      <c r="F19" s="159">
        <f>ROUND(VALUE(SUBSTITUTE(実質収支比率等に係る経年分析!J$48,"▲","-")),2)</f>
        <v>3.51</v>
      </c>
    </row>
    <row r="20" spans="1:11">
      <c r="A20" s="159" t="s">
        <v>49</v>
      </c>
      <c r="B20" s="159">
        <f>ROUND(VALUE(SUBSTITUTE(実質収支比率等に係る経年分析!F$47,"▲","-")),2)</f>
        <v>23.39</v>
      </c>
      <c r="C20" s="159">
        <f>ROUND(VALUE(SUBSTITUTE(実質収支比率等に係る経年分析!G$47,"▲","-")),2)</f>
        <v>24.89</v>
      </c>
      <c r="D20" s="159">
        <f>ROUND(VALUE(SUBSTITUTE(実質収支比率等に係る経年分析!H$47,"▲","-")),2)</f>
        <v>27.31</v>
      </c>
      <c r="E20" s="159">
        <f>ROUND(VALUE(SUBSTITUTE(実質収支比率等に係る経年分析!I$47,"▲","-")),2)</f>
        <v>28.09</v>
      </c>
      <c r="F20" s="159">
        <f>ROUND(VALUE(SUBSTITUTE(実質収支比率等に係る経年分析!J$47,"▲","-")),2)</f>
        <v>25.42</v>
      </c>
    </row>
    <row r="21" spans="1:11">
      <c r="A21" s="159" t="s">
        <v>50</v>
      </c>
      <c r="B21" s="159">
        <f>IF(ISNUMBER(VALUE(SUBSTITUTE(実質収支比率等に係る経年分析!F$49,"▲","-"))),ROUND(VALUE(SUBSTITUTE(実質収支比率等に係る経年分析!F$49,"▲","-")),2),NA())</f>
        <v>3.39</v>
      </c>
      <c r="C21" s="159">
        <f>IF(ISNUMBER(VALUE(SUBSTITUTE(実質収支比率等に係る経年分析!G$49,"▲","-"))),ROUND(VALUE(SUBSTITUTE(実質収支比率等に係る経年分析!G$49,"▲","-")),2),NA())</f>
        <v>1.59</v>
      </c>
      <c r="D21" s="159">
        <f>IF(ISNUMBER(VALUE(SUBSTITUTE(実質収支比率等に係る経年分析!H$49,"▲","-"))),ROUND(VALUE(SUBSTITUTE(実質収支比率等に係る経年分析!H$49,"▲","-")),2),NA())</f>
        <v>3.44</v>
      </c>
      <c r="E21" s="159">
        <f>IF(ISNUMBER(VALUE(SUBSTITUTE(実質収支比率等に係る経年分析!I$49,"▲","-"))),ROUND(VALUE(SUBSTITUTE(実質収支比率等に係る経年分析!I$49,"▲","-")),2),NA())</f>
        <v>-4.8099999999999996</v>
      </c>
      <c r="F21" s="159">
        <f>IF(ISNUMBER(VALUE(SUBSTITUTE(実質収支比率等に係る経年分析!J$49,"▲","-"))),ROUND(VALUE(SUBSTITUTE(実質収支比率等に係る経年分析!J$49,"▲","-")),2),NA())</f>
        <v>-5.0199999999999996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7.0000000000000007E-2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7.0000000000000007E-2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0.1</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0.17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4.1399999999999997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3.51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586</v>
      </c>
      <c r="E42" s="161"/>
      <c r="F42" s="161"/>
      <c r="G42" s="161">
        <f>'実質公債費比率（分子）の構造'!L$52</f>
        <v>607</v>
      </c>
      <c r="H42" s="161"/>
      <c r="I42" s="161"/>
      <c r="J42" s="161">
        <f>'実質公債費比率（分子）の構造'!M$52</f>
        <v>639</v>
      </c>
      <c r="K42" s="161"/>
      <c r="L42" s="161"/>
      <c r="M42" s="161">
        <f>'実質公債費比率（分子）の構造'!N$52</f>
        <v>617</v>
      </c>
      <c r="N42" s="161"/>
      <c r="O42" s="161"/>
      <c r="P42" s="161">
        <f>'実質公債費比率（分子）の構造'!O$52</f>
        <v>636</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f>'実質公債費比率（分子）の構造'!O$51</f>
        <v>0</v>
      </c>
      <c r="O43" s="161"/>
      <c r="P43" s="161"/>
    </row>
    <row r="44" spans="1:16">
      <c r="A44" s="161" t="s">
        <v>59</v>
      </c>
      <c r="B44" s="161">
        <f>'実質公債費比率（分子）の構造'!K$50</f>
        <v>18</v>
      </c>
      <c r="C44" s="161"/>
      <c r="D44" s="161"/>
      <c r="E44" s="161">
        <f>'実質公債費比率（分子）の構造'!L$50</f>
        <v>24</v>
      </c>
      <c r="F44" s="161"/>
      <c r="G44" s="161"/>
      <c r="H44" s="161">
        <f>'実質公債費比率（分子）の構造'!M$50</f>
        <v>24</v>
      </c>
      <c r="I44" s="161"/>
      <c r="J44" s="161"/>
      <c r="K44" s="161">
        <f>'実質公債費比率（分子）の構造'!N$50</f>
        <v>29</v>
      </c>
      <c r="L44" s="161"/>
      <c r="M44" s="161"/>
      <c r="N44" s="161">
        <f>'実質公債費比率（分子）の構造'!O$50</f>
        <v>33</v>
      </c>
      <c r="O44" s="161"/>
      <c r="P44" s="161"/>
    </row>
    <row r="45" spans="1:16">
      <c r="A45" s="161" t="s">
        <v>60</v>
      </c>
      <c r="B45" s="161">
        <f>'実質公債費比率（分子）の構造'!K$49</f>
        <v>17</v>
      </c>
      <c r="C45" s="161"/>
      <c r="D45" s="161"/>
      <c r="E45" s="161">
        <f>'実質公債費比率（分子）の構造'!L$49</f>
        <v>17</v>
      </c>
      <c r="F45" s="161"/>
      <c r="G45" s="161"/>
      <c r="H45" s="161">
        <f>'実質公債費比率（分子）の構造'!M$49</f>
        <v>17</v>
      </c>
      <c r="I45" s="161"/>
      <c r="J45" s="161"/>
      <c r="K45" s="161">
        <f>'実質公債費比率（分子）の構造'!N$49</f>
        <v>15</v>
      </c>
      <c r="L45" s="161"/>
      <c r="M45" s="161"/>
      <c r="N45" s="161">
        <f>'実質公債費比率（分子）の構造'!O$49</f>
        <v>19</v>
      </c>
      <c r="O45" s="161"/>
      <c r="P45" s="161"/>
    </row>
    <row r="46" spans="1:16">
      <c r="A46" s="161" t="s">
        <v>61</v>
      </c>
      <c r="B46" s="161">
        <f>'実質公債費比率（分子）の構造'!K$48</f>
        <v>95</v>
      </c>
      <c r="C46" s="161"/>
      <c r="D46" s="161"/>
      <c r="E46" s="161">
        <f>'実質公債費比率（分子）の構造'!L$48</f>
        <v>103</v>
      </c>
      <c r="F46" s="161"/>
      <c r="G46" s="161"/>
      <c r="H46" s="161">
        <f>'実質公債費比率（分子）の構造'!M$48</f>
        <v>105</v>
      </c>
      <c r="I46" s="161"/>
      <c r="J46" s="161"/>
      <c r="K46" s="161">
        <f>'実質公債費比率（分子）の構造'!N$48</f>
        <v>108</v>
      </c>
      <c r="L46" s="161"/>
      <c r="M46" s="161"/>
      <c r="N46" s="161">
        <f>'実質公債費比率（分子）の構造'!O$48</f>
        <v>101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694</v>
      </c>
      <c r="C49" s="161"/>
      <c r="D49" s="161"/>
      <c r="E49" s="161">
        <f>'実質公債費比率（分子）の構造'!L$45</f>
        <v>717</v>
      </c>
      <c r="F49" s="161"/>
      <c r="G49" s="161"/>
      <c r="H49" s="161">
        <f>'実質公債費比率（分子）の構造'!M$45</f>
        <v>721</v>
      </c>
      <c r="I49" s="161"/>
      <c r="J49" s="161"/>
      <c r="K49" s="161">
        <f>'実質公債費比率（分子）の構造'!N$45</f>
        <v>767</v>
      </c>
      <c r="L49" s="161"/>
      <c r="M49" s="161"/>
      <c r="N49" s="161">
        <f>'実質公債費比率（分子）の構造'!O$45</f>
        <v>807</v>
      </c>
      <c r="O49" s="161"/>
      <c r="P49" s="161"/>
    </row>
    <row r="50" spans="1:16">
      <c r="A50" s="161" t="s">
        <v>65</v>
      </c>
      <c r="B50" s="161" t="e">
        <f>NA()</f>
        <v>#N/A</v>
      </c>
      <c r="C50" s="161">
        <f>IF(ISNUMBER('実質公債費比率（分子）の構造'!K$53),'実質公債費比率（分子）の構造'!K$53,NA())</f>
        <v>238</v>
      </c>
      <c r="D50" s="161" t="e">
        <f>NA()</f>
        <v>#N/A</v>
      </c>
      <c r="E50" s="161" t="e">
        <f>NA()</f>
        <v>#N/A</v>
      </c>
      <c r="F50" s="161">
        <f>IF(ISNUMBER('実質公債費比率（分子）の構造'!L$53),'実質公債費比率（分子）の構造'!L$53,NA())</f>
        <v>254</v>
      </c>
      <c r="G50" s="161" t="e">
        <f>NA()</f>
        <v>#N/A</v>
      </c>
      <c r="H50" s="161" t="e">
        <f>NA()</f>
        <v>#N/A</v>
      </c>
      <c r="I50" s="161">
        <f>IF(ISNUMBER('実質公債費比率（分子）の構造'!M$53),'実質公債費比率（分子）の構造'!M$53,NA())</f>
        <v>228</v>
      </c>
      <c r="J50" s="161" t="e">
        <f>NA()</f>
        <v>#N/A</v>
      </c>
      <c r="K50" s="161" t="e">
        <f>NA()</f>
        <v>#N/A</v>
      </c>
      <c r="L50" s="161">
        <f>IF(ISNUMBER('実質公債費比率（分子）の構造'!N$53),'実質公債費比率（分子）の構造'!N$53,NA())</f>
        <v>302</v>
      </c>
      <c r="M50" s="161" t="e">
        <f>NA()</f>
        <v>#N/A</v>
      </c>
      <c r="N50" s="161" t="e">
        <f>NA()</f>
        <v>#N/A</v>
      </c>
      <c r="O50" s="161">
        <f>IF(ISNUMBER('実質公債費比率（分子）の構造'!O$53),'実質公債費比率（分子）の構造'!O$53,NA())</f>
        <v>324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5070</v>
      </c>
      <c r="E56" s="160"/>
      <c r="F56" s="160"/>
      <c r="G56" s="160">
        <f>'将来負担比率（分子）の構造'!J$52</f>
        <v>5335</v>
      </c>
      <c r="H56" s="160"/>
      <c r="I56" s="160"/>
      <c r="J56" s="160">
        <f>'将来負担比率（分子）の構造'!K$52</f>
        <v>5239</v>
      </c>
      <c r="K56" s="160"/>
      <c r="L56" s="160"/>
      <c r="M56" s="160">
        <f>'将来負担比率（分子）の構造'!L$52</f>
        <v>5122</v>
      </c>
      <c r="N56" s="160"/>
      <c r="O56" s="160"/>
      <c r="P56" s="160">
        <f>'将来負担比率（分子）の構造'!M$52</f>
        <v>5139</v>
      </c>
    </row>
    <row r="57" spans="1:16">
      <c r="A57" s="160" t="s">
        <v>36</v>
      </c>
      <c r="B57" s="160"/>
      <c r="C57" s="160"/>
      <c r="D57" s="160">
        <f>'将来負担比率（分子）の構造'!I$51</f>
        <v>486</v>
      </c>
      <c r="E57" s="160"/>
      <c r="F57" s="160"/>
      <c r="G57" s="160">
        <f>'将来負担比率（分子）の構造'!J$51</f>
        <v>368</v>
      </c>
      <c r="H57" s="160"/>
      <c r="I57" s="160"/>
      <c r="J57" s="160">
        <f>'将来負担比率（分子）の構造'!K$51</f>
        <v>240</v>
      </c>
      <c r="K57" s="160"/>
      <c r="L57" s="160"/>
      <c r="M57" s="160">
        <f>'将来負担比率（分子）の構造'!L$51</f>
        <v>118</v>
      </c>
      <c r="N57" s="160"/>
      <c r="O57" s="160"/>
      <c r="P57" s="160">
        <f>'将来負担比率（分子）の構造'!M$51</f>
        <v>191</v>
      </c>
    </row>
    <row r="58" spans="1:16">
      <c r="A58" s="160" t="s">
        <v>35</v>
      </c>
      <c r="B58" s="160"/>
      <c r="C58" s="160"/>
      <c r="D58" s="160">
        <f>'将来負担比率（分子）の構造'!I$50</f>
        <v>1836</v>
      </c>
      <c r="E58" s="160"/>
      <c r="F58" s="160"/>
      <c r="G58" s="160">
        <f>'将来負担比率（分子）の構造'!J$50</f>
        <v>1678</v>
      </c>
      <c r="H58" s="160"/>
      <c r="I58" s="160"/>
      <c r="J58" s="160">
        <f>'将来負担比率（分子）の構造'!K$50</f>
        <v>1793</v>
      </c>
      <c r="K58" s="160"/>
      <c r="L58" s="160"/>
      <c r="M58" s="160">
        <f>'将来負担比率（分子）の構造'!L$50</f>
        <v>1829</v>
      </c>
      <c r="N58" s="160"/>
      <c r="O58" s="160"/>
      <c r="P58" s="160">
        <f>'将来負担比率（分子）の構造'!M$50</f>
        <v>1692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513</v>
      </c>
      <c r="C62" s="160"/>
      <c r="D62" s="160"/>
      <c r="E62" s="160">
        <f>'将来負担比率（分子）の構造'!J$45</f>
        <v>446</v>
      </c>
      <c r="F62" s="160"/>
      <c r="G62" s="160"/>
      <c r="H62" s="160">
        <f>'将来負担比率（分子）の構造'!K$45</f>
        <v>382</v>
      </c>
      <c r="I62" s="160"/>
      <c r="J62" s="160"/>
      <c r="K62" s="160">
        <f>'将来負担比率（分子）の構造'!L$45</f>
        <v>348</v>
      </c>
      <c r="L62" s="160"/>
      <c r="M62" s="160"/>
      <c r="N62" s="160">
        <f>'将来負担比率（分子）の構造'!M$45</f>
        <v>354</v>
      </c>
      <c r="O62" s="160"/>
      <c r="P62" s="160"/>
    </row>
    <row r="63" spans="1:16">
      <c r="A63" s="160" t="s">
        <v>28</v>
      </c>
      <c r="B63" s="160">
        <f>'将来負担比率（分子）の構造'!I$44</f>
        <v>73</v>
      </c>
      <c r="C63" s="160"/>
      <c r="D63" s="160"/>
      <c r="E63" s="160">
        <f>'将来負担比率（分子）の構造'!J$44</f>
        <v>130</v>
      </c>
      <c r="F63" s="160"/>
      <c r="G63" s="160"/>
      <c r="H63" s="160">
        <f>'将来負担比率（分子）の構造'!K$44</f>
        <v>114</v>
      </c>
      <c r="I63" s="160"/>
      <c r="J63" s="160"/>
      <c r="K63" s="160">
        <f>'将来負担比率（分子）の構造'!L$44</f>
        <v>100</v>
      </c>
      <c r="L63" s="160"/>
      <c r="M63" s="160"/>
      <c r="N63" s="160">
        <f>'将来負担比率（分子）の構造'!M$44</f>
        <v>82</v>
      </c>
      <c r="O63" s="160"/>
      <c r="P63" s="160"/>
    </row>
    <row r="64" spans="1:16">
      <c r="A64" s="160" t="s">
        <v>27</v>
      </c>
      <c r="B64" s="160">
        <f>'将来負担比率（分子）の構造'!I$43</f>
        <v>1169</v>
      </c>
      <c r="C64" s="160"/>
      <c r="D64" s="160"/>
      <c r="E64" s="160">
        <f>'将来負担比率（分子）の構造'!J$43</f>
        <v>1085</v>
      </c>
      <c r="F64" s="160"/>
      <c r="G64" s="160"/>
      <c r="H64" s="160">
        <f>'将来負担比率（分子）の構造'!K$43</f>
        <v>1025</v>
      </c>
      <c r="I64" s="160"/>
      <c r="J64" s="160"/>
      <c r="K64" s="160">
        <f>'将来負担比率（分子）の構造'!L$43</f>
        <v>1045</v>
      </c>
      <c r="L64" s="160"/>
      <c r="M64" s="160"/>
      <c r="N64" s="160">
        <f>'将来負担比率（分子）の構造'!M$43</f>
        <v>1103</v>
      </c>
      <c r="O64" s="160"/>
      <c r="P64" s="160"/>
    </row>
    <row r="65" spans="1:16">
      <c r="A65" s="160" t="s">
        <v>26</v>
      </c>
      <c r="B65" s="160">
        <f>'将来負担比率（分子）の構造'!I$42</f>
        <v>159</v>
      </c>
      <c r="C65" s="160"/>
      <c r="D65" s="160"/>
      <c r="E65" s="160">
        <f>'将来負担比率（分子）の構造'!J$42</f>
        <v>147</v>
      </c>
      <c r="F65" s="160"/>
      <c r="G65" s="160"/>
      <c r="H65" s="160">
        <f>'将来負担比率（分子）の構造'!K$42</f>
        <v>139</v>
      </c>
      <c r="I65" s="160"/>
      <c r="J65" s="160"/>
      <c r="K65" s="160">
        <f>'将来負担比率（分子）の構造'!L$42</f>
        <v>130</v>
      </c>
      <c r="L65" s="160"/>
      <c r="M65" s="160"/>
      <c r="N65" s="160">
        <f>'将来負担比率（分子）の構造'!M$42</f>
        <v>121</v>
      </c>
      <c r="O65" s="160"/>
      <c r="P65" s="160"/>
    </row>
    <row r="66" spans="1:16">
      <c r="A66" s="160" t="s">
        <v>25</v>
      </c>
      <c r="B66" s="160">
        <f>'将来負担比率（分子）の構造'!I$41</f>
        <v>6513</v>
      </c>
      <c r="C66" s="160"/>
      <c r="D66" s="160"/>
      <c r="E66" s="160">
        <f>'将来負担比率（分子）の構造'!J$41</f>
        <v>6541</v>
      </c>
      <c r="F66" s="160"/>
      <c r="G66" s="160"/>
      <c r="H66" s="160">
        <f>'将来負担比率（分子）の構造'!K$41</f>
        <v>6833</v>
      </c>
      <c r="I66" s="160"/>
      <c r="J66" s="160"/>
      <c r="K66" s="160">
        <f>'将来負担比率（分子）の構造'!L$41</f>
        <v>6766</v>
      </c>
      <c r="L66" s="160"/>
      <c r="M66" s="160"/>
      <c r="N66" s="160">
        <f>'将来負担比率（分子）の構造'!M$41</f>
        <v>6804</v>
      </c>
      <c r="O66" s="160"/>
      <c r="P66" s="160"/>
    </row>
    <row r="67" spans="1:16">
      <c r="A67" s="160" t="s">
        <v>69</v>
      </c>
      <c r="B67" s="160" t="e">
        <f>NA()</f>
        <v>#N/A</v>
      </c>
      <c r="C67" s="160">
        <f>IF(ISNUMBER('将来負担比率（分子）の構造'!I$53), IF('将来負担比率（分子）の構造'!I$53 &lt; 0, 0, '将来負担比率（分子）の構造'!I$53), NA())</f>
        <v>1035</v>
      </c>
      <c r="D67" s="160" t="e">
        <f>NA()</f>
        <v>#N/A</v>
      </c>
      <c r="E67" s="160" t="e">
        <f>NA()</f>
        <v>#N/A</v>
      </c>
      <c r="F67" s="160">
        <f>IF(ISNUMBER('将来負担比率（分子）の構造'!J$53), IF('将来負担比率（分子）の構造'!J$53 &lt; 0, 0, '将来負担比率（分子）の構造'!J$53), NA())</f>
        <v>970</v>
      </c>
      <c r="G67" s="160" t="e">
        <f>NA()</f>
        <v>#N/A</v>
      </c>
      <c r="H67" s="160" t="e">
        <f>NA()</f>
        <v>#N/A</v>
      </c>
      <c r="I67" s="160">
        <f>IF(ISNUMBER('将来負担比率（分子）の構造'!K$53), IF('将来負担比率（分子）の構造'!K$53 &lt; 0, 0, '将来負担比率（分子）の構造'!K$53), NA())</f>
        <v>1221</v>
      </c>
      <c r="J67" s="160" t="e">
        <f>NA()</f>
        <v>#N/A</v>
      </c>
      <c r="K67" s="160" t="e">
        <f>NA()</f>
        <v>#N/A</v>
      </c>
      <c r="L67" s="160">
        <f>IF(ISNUMBER('将来負担比率（分子）の構造'!L$53), IF('将来負担比率（分子）の構造'!L$53 &lt; 0, 0, '将来負担比率（分子）の構造'!L$53), NA())</f>
        <v>1321</v>
      </c>
      <c r="M67" s="160" t="e">
        <f>NA()</f>
        <v>#N/A</v>
      </c>
      <c r="N67" s="160" t="e">
        <f>NA()</f>
        <v>#N/A</v>
      </c>
      <c r="O67" s="160">
        <f>IF(ISNUMBER('将来負担比率（分子）の構造'!M$53), IF('将来負担比率（分子）の構造'!M$53 &lt; 0, 0, '将来負担比率（分子）の構造'!M$53), NA())</f>
        <v>1444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818</v>
      </c>
      <c r="C72" s="164">
        <f>基金残高に係る経年分析!G55</f>
        <v>819</v>
      </c>
      <c r="D72" s="164">
        <f>基金残高に係る経年分析!H55</f>
        <v>718</v>
      </c>
    </row>
    <row r="73" spans="1:16">
      <c r="A73" s="163" t="s">
        <v>72</v>
      </c>
      <c r="B73" s="164">
        <f>基金残高に係る経年分析!F56</f>
        <v>3</v>
      </c>
      <c r="C73" s="164">
        <f>基金残高に係る経年分析!G56</f>
        <v>3</v>
      </c>
      <c r="D73" s="164">
        <f>基金残高に係る経年分析!H56</f>
        <v>3</v>
      </c>
    </row>
    <row r="74" spans="1:16">
      <c r="A74" s="163" t="s">
        <v>73</v>
      </c>
      <c r="B74" s="164">
        <f>基金残高に係る経年分析!F57</f>
        <v>699</v>
      </c>
      <c r="C74" s="164">
        <f>基金残高に係る経年分析!G57</f>
        <v>734</v>
      </c>
      <c r="D74" s="164">
        <f>基金残高に係る経年分析!H57</f>
        <v>698</v>
      </c>
    </row>
  </sheetData>
  <sheetProtection algorithmName="SHA-512" hashValue="DDApLaloSXBio+QiP3RbVdhQVSilAamKwTEsi6woibHZHiDCuOCtkoqkwnKq+LINqIfa0bXvmTk9gGo9YpjrEQ==" saltValue="w7YZpw+bDj1CkHfFc0w6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292867</v>
      </c>
      <c r="S5" s="649"/>
      <c r="T5" s="649"/>
      <c r="U5" s="649"/>
      <c r="V5" s="649"/>
      <c r="W5" s="649"/>
      <c r="X5" s="649"/>
      <c r="Y5" s="650"/>
      <c r="Z5" s="651">
        <v>5.0999999999999996</v>
      </c>
      <c r="AA5" s="651"/>
      <c r="AB5" s="651"/>
      <c r="AC5" s="651"/>
      <c r="AD5" s="652">
        <v>292867</v>
      </c>
      <c r="AE5" s="652"/>
      <c r="AF5" s="652"/>
      <c r="AG5" s="652"/>
      <c r="AH5" s="652"/>
      <c r="AI5" s="652"/>
      <c r="AJ5" s="652"/>
      <c r="AK5" s="652"/>
      <c r="AL5" s="653">
        <v>10.7</v>
      </c>
      <c r="AM5" s="654"/>
      <c r="AN5" s="654"/>
      <c r="AO5" s="655"/>
      <c r="AP5" s="645" t="s">
        <v>218</v>
      </c>
      <c r="AQ5" s="646"/>
      <c r="AR5" s="646"/>
      <c r="AS5" s="646"/>
      <c r="AT5" s="646"/>
      <c r="AU5" s="646"/>
      <c r="AV5" s="646"/>
      <c r="AW5" s="646"/>
      <c r="AX5" s="646"/>
      <c r="AY5" s="646"/>
      <c r="AZ5" s="646"/>
      <c r="BA5" s="646"/>
      <c r="BB5" s="646"/>
      <c r="BC5" s="646"/>
      <c r="BD5" s="646"/>
      <c r="BE5" s="646"/>
      <c r="BF5" s="647"/>
      <c r="BG5" s="659">
        <v>292867</v>
      </c>
      <c r="BH5" s="660"/>
      <c r="BI5" s="660"/>
      <c r="BJ5" s="660"/>
      <c r="BK5" s="660"/>
      <c r="BL5" s="660"/>
      <c r="BM5" s="660"/>
      <c r="BN5" s="661"/>
      <c r="BO5" s="662">
        <v>100</v>
      </c>
      <c r="BP5" s="662"/>
      <c r="BQ5" s="662"/>
      <c r="BR5" s="662"/>
      <c r="BS5" s="663">
        <v>2788</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c r="B6" s="656" t="s">
        <v>222</v>
      </c>
      <c r="C6" s="657"/>
      <c r="D6" s="657"/>
      <c r="E6" s="657"/>
      <c r="F6" s="657"/>
      <c r="G6" s="657"/>
      <c r="H6" s="657"/>
      <c r="I6" s="657"/>
      <c r="J6" s="657"/>
      <c r="K6" s="657"/>
      <c r="L6" s="657"/>
      <c r="M6" s="657"/>
      <c r="N6" s="657"/>
      <c r="O6" s="657"/>
      <c r="P6" s="657"/>
      <c r="Q6" s="658"/>
      <c r="R6" s="659">
        <v>59832</v>
      </c>
      <c r="S6" s="660"/>
      <c r="T6" s="660"/>
      <c r="U6" s="660"/>
      <c r="V6" s="660"/>
      <c r="W6" s="660"/>
      <c r="X6" s="660"/>
      <c r="Y6" s="661"/>
      <c r="Z6" s="662">
        <v>1</v>
      </c>
      <c r="AA6" s="662"/>
      <c r="AB6" s="662"/>
      <c r="AC6" s="662"/>
      <c r="AD6" s="663">
        <v>59832</v>
      </c>
      <c r="AE6" s="663"/>
      <c r="AF6" s="663"/>
      <c r="AG6" s="663"/>
      <c r="AH6" s="663"/>
      <c r="AI6" s="663"/>
      <c r="AJ6" s="663"/>
      <c r="AK6" s="663"/>
      <c r="AL6" s="664">
        <v>2.2000000000000002</v>
      </c>
      <c r="AM6" s="665"/>
      <c r="AN6" s="665"/>
      <c r="AO6" s="666"/>
      <c r="AP6" s="656" t="s">
        <v>223</v>
      </c>
      <c r="AQ6" s="657"/>
      <c r="AR6" s="657"/>
      <c r="AS6" s="657"/>
      <c r="AT6" s="657"/>
      <c r="AU6" s="657"/>
      <c r="AV6" s="657"/>
      <c r="AW6" s="657"/>
      <c r="AX6" s="657"/>
      <c r="AY6" s="657"/>
      <c r="AZ6" s="657"/>
      <c r="BA6" s="657"/>
      <c r="BB6" s="657"/>
      <c r="BC6" s="657"/>
      <c r="BD6" s="657"/>
      <c r="BE6" s="657"/>
      <c r="BF6" s="658"/>
      <c r="BG6" s="659">
        <v>292867</v>
      </c>
      <c r="BH6" s="660"/>
      <c r="BI6" s="660"/>
      <c r="BJ6" s="660"/>
      <c r="BK6" s="660"/>
      <c r="BL6" s="660"/>
      <c r="BM6" s="660"/>
      <c r="BN6" s="661"/>
      <c r="BO6" s="662">
        <v>100</v>
      </c>
      <c r="BP6" s="662"/>
      <c r="BQ6" s="662"/>
      <c r="BR6" s="662"/>
      <c r="BS6" s="663">
        <v>2788</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49724</v>
      </c>
      <c r="CS6" s="660"/>
      <c r="CT6" s="660"/>
      <c r="CU6" s="660"/>
      <c r="CV6" s="660"/>
      <c r="CW6" s="660"/>
      <c r="CX6" s="660"/>
      <c r="CY6" s="661"/>
      <c r="CZ6" s="653">
        <v>0.9</v>
      </c>
      <c r="DA6" s="654"/>
      <c r="DB6" s="654"/>
      <c r="DC6" s="673"/>
      <c r="DD6" s="668" t="s">
        <v>225</v>
      </c>
      <c r="DE6" s="660"/>
      <c r="DF6" s="660"/>
      <c r="DG6" s="660"/>
      <c r="DH6" s="660"/>
      <c r="DI6" s="660"/>
      <c r="DJ6" s="660"/>
      <c r="DK6" s="660"/>
      <c r="DL6" s="660"/>
      <c r="DM6" s="660"/>
      <c r="DN6" s="660"/>
      <c r="DO6" s="660"/>
      <c r="DP6" s="661"/>
      <c r="DQ6" s="668">
        <v>49724</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474</v>
      </c>
      <c r="S7" s="660"/>
      <c r="T7" s="660"/>
      <c r="U7" s="660"/>
      <c r="V7" s="660"/>
      <c r="W7" s="660"/>
      <c r="X7" s="660"/>
      <c r="Y7" s="661"/>
      <c r="Z7" s="662">
        <v>0</v>
      </c>
      <c r="AA7" s="662"/>
      <c r="AB7" s="662"/>
      <c r="AC7" s="662"/>
      <c r="AD7" s="663">
        <v>474</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129317</v>
      </c>
      <c r="BH7" s="660"/>
      <c r="BI7" s="660"/>
      <c r="BJ7" s="660"/>
      <c r="BK7" s="660"/>
      <c r="BL7" s="660"/>
      <c r="BM7" s="660"/>
      <c r="BN7" s="661"/>
      <c r="BO7" s="662">
        <v>44.2</v>
      </c>
      <c r="BP7" s="662"/>
      <c r="BQ7" s="662"/>
      <c r="BR7" s="662"/>
      <c r="BS7" s="663">
        <v>2736</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629704</v>
      </c>
      <c r="CS7" s="660"/>
      <c r="CT7" s="660"/>
      <c r="CU7" s="660"/>
      <c r="CV7" s="660"/>
      <c r="CW7" s="660"/>
      <c r="CX7" s="660"/>
      <c r="CY7" s="661"/>
      <c r="CZ7" s="662">
        <v>11.2</v>
      </c>
      <c r="DA7" s="662"/>
      <c r="DB7" s="662"/>
      <c r="DC7" s="662"/>
      <c r="DD7" s="668">
        <v>13558</v>
      </c>
      <c r="DE7" s="660"/>
      <c r="DF7" s="660"/>
      <c r="DG7" s="660"/>
      <c r="DH7" s="660"/>
      <c r="DI7" s="660"/>
      <c r="DJ7" s="660"/>
      <c r="DK7" s="660"/>
      <c r="DL7" s="660"/>
      <c r="DM7" s="660"/>
      <c r="DN7" s="660"/>
      <c r="DO7" s="660"/>
      <c r="DP7" s="661"/>
      <c r="DQ7" s="668">
        <v>524837</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673</v>
      </c>
      <c r="S8" s="660"/>
      <c r="T8" s="660"/>
      <c r="U8" s="660"/>
      <c r="V8" s="660"/>
      <c r="W8" s="660"/>
      <c r="X8" s="660"/>
      <c r="Y8" s="661"/>
      <c r="Z8" s="662">
        <v>0</v>
      </c>
      <c r="AA8" s="662"/>
      <c r="AB8" s="662"/>
      <c r="AC8" s="662"/>
      <c r="AD8" s="663">
        <v>673</v>
      </c>
      <c r="AE8" s="663"/>
      <c r="AF8" s="663"/>
      <c r="AG8" s="663"/>
      <c r="AH8" s="663"/>
      <c r="AI8" s="663"/>
      <c r="AJ8" s="663"/>
      <c r="AK8" s="663"/>
      <c r="AL8" s="664">
        <v>0</v>
      </c>
      <c r="AM8" s="665"/>
      <c r="AN8" s="665"/>
      <c r="AO8" s="666"/>
      <c r="AP8" s="656" t="s">
        <v>230</v>
      </c>
      <c r="AQ8" s="657"/>
      <c r="AR8" s="657"/>
      <c r="AS8" s="657"/>
      <c r="AT8" s="657"/>
      <c r="AU8" s="657"/>
      <c r="AV8" s="657"/>
      <c r="AW8" s="657"/>
      <c r="AX8" s="657"/>
      <c r="AY8" s="657"/>
      <c r="AZ8" s="657"/>
      <c r="BA8" s="657"/>
      <c r="BB8" s="657"/>
      <c r="BC8" s="657"/>
      <c r="BD8" s="657"/>
      <c r="BE8" s="657"/>
      <c r="BF8" s="658"/>
      <c r="BG8" s="659">
        <v>3924</v>
      </c>
      <c r="BH8" s="660"/>
      <c r="BI8" s="660"/>
      <c r="BJ8" s="660"/>
      <c r="BK8" s="660"/>
      <c r="BL8" s="660"/>
      <c r="BM8" s="660"/>
      <c r="BN8" s="661"/>
      <c r="BO8" s="662">
        <v>1.3</v>
      </c>
      <c r="BP8" s="662"/>
      <c r="BQ8" s="662"/>
      <c r="BR8" s="662"/>
      <c r="BS8" s="668" t="s">
        <v>225</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922780</v>
      </c>
      <c r="CS8" s="660"/>
      <c r="CT8" s="660"/>
      <c r="CU8" s="660"/>
      <c r="CV8" s="660"/>
      <c r="CW8" s="660"/>
      <c r="CX8" s="660"/>
      <c r="CY8" s="661"/>
      <c r="CZ8" s="662">
        <v>16.5</v>
      </c>
      <c r="DA8" s="662"/>
      <c r="DB8" s="662"/>
      <c r="DC8" s="662"/>
      <c r="DD8" s="668">
        <v>329681</v>
      </c>
      <c r="DE8" s="660"/>
      <c r="DF8" s="660"/>
      <c r="DG8" s="660"/>
      <c r="DH8" s="660"/>
      <c r="DI8" s="660"/>
      <c r="DJ8" s="660"/>
      <c r="DK8" s="660"/>
      <c r="DL8" s="660"/>
      <c r="DM8" s="660"/>
      <c r="DN8" s="660"/>
      <c r="DO8" s="660"/>
      <c r="DP8" s="661"/>
      <c r="DQ8" s="668">
        <v>414654</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681</v>
      </c>
      <c r="S9" s="660"/>
      <c r="T9" s="660"/>
      <c r="U9" s="660"/>
      <c r="V9" s="660"/>
      <c r="W9" s="660"/>
      <c r="X9" s="660"/>
      <c r="Y9" s="661"/>
      <c r="Z9" s="662">
        <v>0</v>
      </c>
      <c r="AA9" s="662"/>
      <c r="AB9" s="662"/>
      <c r="AC9" s="662"/>
      <c r="AD9" s="663">
        <v>681</v>
      </c>
      <c r="AE9" s="663"/>
      <c r="AF9" s="663"/>
      <c r="AG9" s="663"/>
      <c r="AH9" s="663"/>
      <c r="AI9" s="663"/>
      <c r="AJ9" s="663"/>
      <c r="AK9" s="663"/>
      <c r="AL9" s="664">
        <v>0</v>
      </c>
      <c r="AM9" s="665"/>
      <c r="AN9" s="665"/>
      <c r="AO9" s="666"/>
      <c r="AP9" s="656" t="s">
        <v>233</v>
      </c>
      <c r="AQ9" s="657"/>
      <c r="AR9" s="657"/>
      <c r="AS9" s="657"/>
      <c r="AT9" s="657"/>
      <c r="AU9" s="657"/>
      <c r="AV9" s="657"/>
      <c r="AW9" s="657"/>
      <c r="AX9" s="657"/>
      <c r="AY9" s="657"/>
      <c r="AZ9" s="657"/>
      <c r="BA9" s="657"/>
      <c r="BB9" s="657"/>
      <c r="BC9" s="657"/>
      <c r="BD9" s="657"/>
      <c r="BE9" s="657"/>
      <c r="BF9" s="658"/>
      <c r="BG9" s="659">
        <v>103315</v>
      </c>
      <c r="BH9" s="660"/>
      <c r="BI9" s="660"/>
      <c r="BJ9" s="660"/>
      <c r="BK9" s="660"/>
      <c r="BL9" s="660"/>
      <c r="BM9" s="660"/>
      <c r="BN9" s="661"/>
      <c r="BO9" s="662">
        <v>35.299999999999997</v>
      </c>
      <c r="BP9" s="662"/>
      <c r="BQ9" s="662"/>
      <c r="BR9" s="662"/>
      <c r="BS9" s="668" t="s">
        <v>225</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302280</v>
      </c>
      <c r="CS9" s="660"/>
      <c r="CT9" s="660"/>
      <c r="CU9" s="660"/>
      <c r="CV9" s="660"/>
      <c r="CW9" s="660"/>
      <c r="CX9" s="660"/>
      <c r="CY9" s="661"/>
      <c r="CZ9" s="662">
        <v>5.4</v>
      </c>
      <c r="DA9" s="662"/>
      <c r="DB9" s="662"/>
      <c r="DC9" s="662"/>
      <c r="DD9" s="668">
        <v>5641</v>
      </c>
      <c r="DE9" s="660"/>
      <c r="DF9" s="660"/>
      <c r="DG9" s="660"/>
      <c r="DH9" s="660"/>
      <c r="DI9" s="660"/>
      <c r="DJ9" s="660"/>
      <c r="DK9" s="660"/>
      <c r="DL9" s="660"/>
      <c r="DM9" s="660"/>
      <c r="DN9" s="660"/>
      <c r="DO9" s="660"/>
      <c r="DP9" s="661"/>
      <c r="DQ9" s="668">
        <v>270113</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225</v>
      </c>
      <c r="S10" s="660"/>
      <c r="T10" s="660"/>
      <c r="U10" s="660"/>
      <c r="V10" s="660"/>
      <c r="W10" s="660"/>
      <c r="X10" s="660"/>
      <c r="Y10" s="661"/>
      <c r="Z10" s="662" t="s">
        <v>120</v>
      </c>
      <c r="AA10" s="662"/>
      <c r="AB10" s="662"/>
      <c r="AC10" s="662"/>
      <c r="AD10" s="663" t="s">
        <v>120</v>
      </c>
      <c r="AE10" s="663"/>
      <c r="AF10" s="663"/>
      <c r="AG10" s="663"/>
      <c r="AH10" s="663"/>
      <c r="AI10" s="663"/>
      <c r="AJ10" s="663"/>
      <c r="AK10" s="663"/>
      <c r="AL10" s="664" t="s">
        <v>120</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7993</v>
      </c>
      <c r="BH10" s="660"/>
      <c r="BI10" s="660"/>
      <c r="BJ10" s="660"/>
      <c r="BK10" s="660"/>
      <c r="BL10" s="660"/>
      <c r="BM10" s="660"/>
      <c r="BN10" s="661"/>
      <c r="BO10" s="662">
        <v>2.7</v>
      </c>
      <c r="BP10" s="662"/>
      <c r="BQ10" s="662"/>
      <c r="BR10" s="662"/>
      <c r="BS10" s="668" t="s">
        <v>120</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1747</v>
      </c>
      <c r="CS10" s="660"/>
      <c r="CT10" s="660"/>
      <c r="CU10" s="660"/>
      <c r="CV10" s="660"/>
      <c r="CW10" s="660"/>
      <c r="CX10" s="660"/>
      <c r="CY10" s="661"/>
      <c r="CZ10" s="662">
        <v>0</v>
      </c>
      <c r="DA10" s="662"/>
      <c r="DB10" s="662"/>
      <c r="DC10" s="662"/>
      <c r="DD10" s="668" t="s">
        <v>120</v>
      </c>
      <c r="DE10" s="660"/>
      <c r="DF10" s="660"/>
      <c r="DG10" s="660"/>
      <c r="DH10" s="660"/>
      <c r="DI10" s="660"/>
      <c r="DJ10" s="660"/>
      <c r="DK10" s="660"/>
      <c r="DL10" s="660"/>
      <c r="DM10" s="660"/>
      <c r="DN10" s="660"/>
      <c r="DO10" s="660"/>
      <c r="DP10" s="661"/>
      <c r="DQ10" s="668">
        <v>1706</v>
      </c>
      <c r="DR10" s="660"/>
      <c r="DS10" s="660"/>
      <c r="DT10" s="660"/>
      <c r="DU10" s="660"/>
      <c r="DV10" s="660"/>
      <c r="DW10" s="660"/>
      <c r="DX10" s="660"/>
      <c r="DY10" s="660"/>
      <c r="DZ10" s="660"/>
      <c r="EA10" s="660"/>
      <c r="EB10" s="660"/>
      <c r="EC10" s="669"/>
    </row>
    <row r="11" spans="2:143" ht="11.25" customHeight="1">
      <c r="B11" s="656" t="s">
        <v>238</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120</v>
      </c>
      <c r="AA11" s="662"/>
      <c r="AB11" s="662"/>
      <c r="AC11" s="662"/>
      <c r="AD11" s="663" t="s">
        <v>120</v>
      </c>
      <c r="AE11" s="663"/>
      <c r="AF11" s="663"/>
      <c r="AG11" s="663"/>
      <c r="AH11" s="663"/>
      <c r="AI11" s="663"/>
      <c r="AJ11" s="663"/>
      <c r="AK11" s="663"/>
      <c r="AL11" s="664" t="s">
        <v>225</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14085</v>
      </c>
      <c r="BH11" s="660"/>
      <c r="BI11" s="660"/>
      <c r="BJ11" s="660"/>
      <c r="BK11" s="660"/>
      <c r="BL11" s="660"/>
      <c r="BM11" s="660"/>
      <c r="BN11" s="661"/>
      <c r="BO11" s="662">
        <v>4.8</v>
      </c>
      <c r="BP11" s="662"/>
      <c r="BQ11" s="662"/>
      <c r="BR11" s="662"/>
      <c r="BS11" s="668">
        <v>2736</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298273</v>
      </c>
      <c r="CS11" s="660"/>
      <c r="CT11" s="660"/>
      <c r="CU11" s="660"/>
      <c r="CV11" s="660"/>
      <c r="CW11" s="660"/>
      <c r="CX11" s="660"/>
      <c r="CY11" s="661"/>
      <c r="CZ11" s="662">
        <v>5.3</v>
      </c>
      <c r="DA11" s="662"/>
      <c r="DB11" s="662"/>
      <c r="DC11" s="662"/>
      <c r="DD11" s="668">
        <v>110651</v>
      </c>
      <c r="DE11" s="660"/>
      <c r="DF11" s="660"/>
      <c r="DG11" s="660"/>
      <c r="DH11" s="660"/>
      <c r="DI11" s="660"/>
      <c r="DJ11" s="660"/>
      <c r="DK11" s="660"/>
      <c r="DL11" s="660"/>
      <c r="DM11" s="660"/>
      <c r="DN11" s="660"/>
      <c r="DO11" s="660"/>
      <c r="DP11" s="661"/>
      <c r="DQ11" s="668">
        <v>113383</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51892</v>
      </c>
      <c r="S12" s="660"/>
      <c r="T12" s="660"/>
      <c r="U12" s="660"/>
      <c r="V12" s="660"/>
      <c r="W12" s="660"/>
      <c r="X12" s="660"/>
      <c r="Y12" s="661"/>
      <c r="Z12" s="662">
        <v>0.9</v>
      </c>
      <c r="AA12" s="662"/>
      <c r="AB12" s="662"/>
      <c r="AC12" s="662"/>
      <c r="AD12" s="663">
        <v>51892</v>
      </c>
      <c r="AE12" s="663"/>
      <c r="AF12" s="663"/>
      <c r="AG12" s="663"/>
      <c r="AH12" s="663"/>
      <c r="AI12" s="663"/>
      <c r="AJ12" s="663"/>
      <c r="AK12" s="663"/>
      <c r="AL12" s="664">
        <v>1.9</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137255</v>
      </c>
      <c r="BH12" s="660"/>
      <c r="BI12" s="660"/>
      <c r="BJ12" s="660"/>
      <c r="BK12" s="660"/>
      <c r="BL12" s="660"/>
      <c r="BM12" s="660"/>
      <c r="BN12" s="661"/>
      <c r="BO12" s="662">
        <v>46.9</v>
      </c>
      <c r="BP12" s="662"/>
      <c r="BQ12" s="662"/>
      <c r="BR12" s="662"/>
      <c r="BS12" s="668" t="s">
        <v>120</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281820</v>
      </c>
      <c r="CS12" s="660"/>
      <c r="CT12" s="660"/>
      <c r="CU12" s="660"/>
      <c r="CV12" s="660"/>
      <c r="CW12" s="660"/>
      <c r="CX12" s="660"/>
      <c r="CY12" s="661"/>
      <c r="CZ12" s="662">
        <v>5</v>
      </c>
      <c r="DA12" s="662"/>
      <c r="DB12" s="662"/>
      <c r="DC12" s="662"/>
      <c r="DD12" s="668">
        <v>16324</v>
      </c>
      <c r="DE12" s="660"/>
      <c r="DF12" s="660"/>
      <c r="DG12" s="660"/>
      <c r="DH12" s="660"/>
      <c r="DI12" s="660"/>
      <c r="DJ12" s="660"/>
      <c r="DK12" s="660"/>
      <c r="DL12" s="660"/>
      <c r="DM12" s="660"/>
      <c r="DN12" s="660"/>
      <c r="DO12" s="660"/>
      <c r="DP12" s="661"/>
      <c r="DQ12" s="668">
        <v>223905</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t="s">
        <v>225</v>
      </c>
      <c r="S13" s="660"/>
      <c r="T13" s="660"/>
      <c r="U13" s="660"/>
      <c r="V13" s="660"/>
      <c r="W13" s="660"/>
      <c r="X13" s="660"/>
      <c r="Y13" s="661"/>
      <c r="Z13" s="662" t="s">
        <v>120</v>
      </c>
      <c r="AA13" s="662"/>
      <c r="AB13" s="662"/>
      <c r="AC13" s="662"/>
      <c r="AD13" s="663" t="s">
        <v>225</v>
      </c>
      <c r="AE13" s="663"/>
      <c r="AF13" s="663"/>
      <c r="AG13" s="663"/>
      <c r="AH13" s="663"/>
      <c r="AI13" s="663"/>
      <c r="AJ13" s="663"/>
      <c r="AK13" s="663"/>
      <c r="AL13" s="664" t="s">
        <v>120</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122417</v>
      </c>
      <c r="BH13" s="660"/>
      <c r="BI13" s="660"/>
      <c r="BJ13" s="660"/>
      <c r="BK13" s="660"/>
      <c r="BL13" s="660"/>
      <c r="BM13" s="660"/>
      <c r="BN13" s="661"/>
      <c r="BO13" s="662">
        <v>41.8</v>
      </c>
      <c r="BP13" s="662"/>
      <c r="BQ13" s="662"/>
      <c r="BR13" s="662"/>
      <c r="BS13" s="668" t="s">
        <v>120</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683770</v>
      </c>
      <c r="CS13" s="660"/>
      <c r="CT13" s="660"/>
      <c r="CU13" s="660"/>
      <c r="CV13" s="660"/>
      <c r="CW13" s="660"/>
      <c r="CX13" s="660"/>
      <c r="CY13" s="661"/>
      <c r="CZ13" s="662">
        <v>12.2</v>
      </c>
      <c r="DA13" s="662"/>
      <c r="DB13" s="662"/>
      <c r="DC13" s="662"/>
      <c r="DD13" s="668">
        <v>425135</v>
      </c>
      <c r="DE13" s="660"/>
      <c r="DF13" s="660"/>
      <c r="DG13" s="660"/>
      <c r="DH13" s="660"/>
      <c r="DI13" s="660"/>
      <c r="DJ13" s="660"/>
      <c r="DK13" s="660"/>
      <c r="DL13" s="660"/>
      <c r="DM13" s="660"/>
      <c r="DN13" s="660"/>
      <c r="DO13" s="660"/>
      <c r="DP13" s="661"/>
      <c r="DQ13" s="668">
        <v>284803</v>
      </c>
      <c r="DR13" s="660"/>
      <c r="DS13" s="660"/>
      <c r="DT13" s="660"/>
      <c r="DU13" s="660"/>
      <c r="DV13" s="660"/>
      <c r="DW13" s="660"/>
      <c r="DX13" s="660"/>
      <c r="DY13" s="660"/>
      <c r="DZ13" s="660"/>
      <c r="EA13" s="660"/>
      <c r="EB13" s="660"/>
      <c r="EC13" s="669"/>
    </row>
    <row r="14" spans="2:143" ht="11.25" customHeight="1">
      <c r="B14" s="656" t="s">
        <v>247</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120</v>
      </c>
      <c r="AA14" s="662"/>
      <c r="AB14" s="662"/>
      <c r="AC14" s="662"/>
      <c r="AD14" s="663" t="s">
        <v>120</v>
      </c>
      <c r="AE14" s="663"/>
      <c r="AF14" s="663"/>
      <c r="AG14" s="663"/>
      <c r="AH14" s="663"/>
      <c r="AI14" s="663"/>
      <c r="AJ14" s="663"/>
      <c r="AK14" s="663"/>
      <c r="AL14" s="664" t="s">
        <v>120</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6421</v>
      </c>
      <c r="BH14" s="660"/>
      <c r="BI14" s="660"/>
      <c r="BJ14" s="660"/>
      <c r="BK14" s="660"/>
      <c r="BL14" s="660"/>
      <c r="BM14" s="660"/>
      <c r="BN14" s="661"/>
      <c r="BO14" s="662">
        <v>2.2000000000000002</v>
      </c>
      <c r="BP14" s="662"/>
      <c r="BQ14" s="662"/>
      <c r="BR14" s="662"/>
      <c r="BS14" s="668" t="s">
        <v>225</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177371</v>
      </c>
      <c r="CS14" s="660"/>
      <c r="CT14" s="660"/>
      <c r="CU14" s="660"/>
      <c r="CV14" s="660"/>
      <c r="CW14" s="660"/>
      <c r="CX14" s="660"/>
      <c r="CY14" s="661"/>
      <c r="CZ14" s="662">
        <v>3.2</v>
      </c>
      <c r="DA14" s="662"/>
      <c r="DB14" s="662"/>
      <c r="DC14" s="662"/>
      <c r="DD14" s="668" t="s">
        <v>120</v>
      </c>
      <c r="DE14" s="660"/>
      <c r="DF14" s="660"/>
      <c r="DG14" s="660"/>
      <c r="DH14" s="660"/>
      <c r="DI14" s="660"/>
      <c r="DJ14" s="660"/>
      <c r="DK14" s="660"/>
      <c r="DL14" s="660"/>
      <c r="DM14" s="660"/>
      <c r="DN14" s="660"/>
      <c r="DO14" s="660"/>
      <c r="DP14" s="661"/>
      <c r="DQ14" s="668">
        <v>177371</v>
      </c>
      <c r="DR14" s="660"/>
      <c r="DS14" s="660"/>
      <c r="DT14" s="660"/>
      <c r="DU14" s="660"/>
      <c r="DV14" s="660"/>
      <c r="DW14" s="660"/>
      <c r="DX14" s="660"/>
      <c r="DY14" s="660"/>
      <c r="DZ14" s="660"/>
      <c r="EA14" s="660"/>
      <c r="EB14" s="660"/>
      <c r="EC14" s="669"/>
    </row>
    <row r="15" spans="2:143" ht="11.25" customHeight="1">
      <c r="B15" s="656" t="s">
        <v>250</v>
      </c>
      <c r="C15" s="657"/>
      <c r="D15" s="657"/>
      <c r="E15" s="657"/>
      <c r="F15" s="657"/>
      <c r="G15" s="657"/>
      <c r="H15" s="657"/>
      <c r="I15" s="657"/>
      <c r="J15" s="657"/>
      <c r="K15" s="657"/>
      <c r="L15" s="657"/>
      <c r="M15" s="657"/>
      <c r="N15" s="657"/>
      <c r="O15" s="657"/>
      <c r="P15" s="657"/>
      <c r="Q15" s="658"/>
      <c r="R15" s="659">
        <v>15013</v>
      </c>
      <c r="S15" s="660"/>
      <c r="T15" s="660"/>
      <c r="U15" s="660"/>
      <c r="V15" s="660"/>
      <c r="W15" s="660"/>
      <c r="X15" s="660"/>
      <c r="Y15" s="661"/>
      <c r="Z15" s="662">
        <v>0.3</v>
      </c>
      <c r="AA15" s="662"/>
      <c r="AB15" s="662"/>
      <c r="AC15" s="662"/>
      <c r="AD15" s="663">
        <v>15013</v>
      </c>
      <c r="AE15" s="663"/>
      <c r="AF15" s="663"/>
      <c r="AG15" s="663"/>
      <c r="AH15" s="663"/>
      <c r="AI15" s="663"/>
      <c r="AJ15" s="663"/>
      <c r="AK15" s="663"/>
      <c r="AL15" s="664">
        <v>0.6</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19570</v>
      </c>
      <c r="BH15" s="660"/>
      <c r="BI15" s="660"/>
      <c r="BJ15" s="660"/>
      <c r="BK15" s="660"/>
      <c r="BL15" s="660"/>
      <c r="BM15" s="660"/>
      <c r="BN15" s="661"/>
      <c r="BO15" s="662">
        <v>6.7</v>
      </c>
      <c r="BP15" s="662"/>
      <c r="BQ15" s="662"/>
      <c r="BR15" s="662"/>
      <c r="BS15" s="668" t="s">
        <v>120</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606814</v>
      </c>
      <c r="CS15" s="660"/>
      <c r="CT15" s="660"/>
      <c r="CU15" s="660"/>
      <c r="CV15" s="660"/>
      <c r="CW15" s="660"/>
      <c r="CX15" s="660"/>
      <c r="CY15" s="661"/>
      <c r="CZ15" s="662">
        <v>10.8</v>
      </c>
      <c r="DA15" s="662"/>
      <c r="DB15" s="662"/>
      <c r="DC15" s="662"/>
      <c r="DD15" s="668">
        <v>178260</v>
      </c>
      <c r="DE15" s="660"/>
      <c r="DF15" s="660"/>
      <c r="DG15" s="660"/>
      <c r="DH15" s="660"/>
      <c r="DI15" s="660"/>
      <c r="DJ15" s="660"/>
      <c r="DK15" s="660"/>
      <c r="DL15" s="660"/>
      <c r="DM15" s="660"/>
      <c r="DN15" s="660"/>
      <c r="DO15" s="660"/>
      <c r="DP15" s="661"/>
      <c r="DQ15" s="668">
        <v>412140</v>
      </c>
      <c r="DR15" s="660"/>
      <c r="DS15" s="660"/>
      <c r="DT15" s="660"/>
      <c r="DU15" s="660"/>
      <c r="DV15" s="660"/>
      <c r="DW15" s="660"/>
      <c r="DX15" s="660"/>
      <c r="DY15" s="660"/>
      <c r="DZ15" s="660"/>
      <c r="EA15" s="660"/>
      <c r="EB15" s="660"/>
      <c r="EC15" s="669"/>
    </row>
    <row r="16" spans="2:143" ht="11.25" customHeight="1">
      <c r="B16" s="656" t="s">
        <v>253</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225</v>
      </c>
      <c r="AA16" s="662"/>
      <c r="AB16" s="662"/>
      <c r="AC16" s="662"/>
      <c r="AD16" s="663" t="s">
        <v>225</v>
      </c>
      <c r="AE16" s="663"/>
      <c r="AF16" s="663"/>
      <c r="AG16" s="663"/>
      <c r="AH16" s="663"/>
      <c r="AI16" s="663"/>
      <c r="AJ16" s="663"/>
      <c r="AK16" s="663"/>
      <c r="AL16" s="664" t="s">
        <v>120</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v>304</v>
      </c>
      <c r="BH16" s="660"/>
      <c r="BI16" s="660"/>
      <c r="BJ16" s="660"/>
      <c r="BK16" s="660"/>
      <c r="BL16" s="660"/>
      <c r="BM16" s="660"/>
      <c r="BN16" s="661"/>
      <c r="BO16" s="662">
        <v>0.1</v>
      </c>
      <c r="BP16" s="662"/>
      <c r="BQ16" s="662"/>
      <c r="BR16" s="662"/>
      <c r="BS16" s="668">
        <v>52</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841839</v>
      </c>
      <c r="CS16" s="660"/>
      <c r="CT16" s="660"/>
      <c r="CU16" s="660"/>
      <c r="CV16" s="660"/>
      <c r="CW16" s="660"/>
      <c r="CX16" s="660"/>
      <c r="CY16" s="661"/>
      <c r="CZ16" s="662">
        <v>15</v>
      </c>
      <c r="DA16" s="662"/>
      <c r="DB16" s="662"/>
      <c r="DC16" s="662"/>
      <c r="DD16" s="668" t="s">
        <v>225</v>
      </c>
      <c r="DE16" s="660"/>
      <c r="DF16" s="660"/>
      <c r="DG16" s="660"/>
      <c r="DH16" s="660"/>
      <c r="DI16" s="660"/>
      <c r="DJ16" s="660"/>
      <c r="DK16" s="660"/>
      <c r="DL16" s="660"/>
      <c r="DM16" s="660"/>
      <c r="DN16" s="660"/>
      <c r="DO16" s="660"/>
      <c r="DP16" s="661"/>
      <c r="DQ16" s="668">
        <v>75130</v>
      </c>
      <c r="DR16" s="660"/>
      <c r="DS16" s="660"/>
      <c r="DT16" s="660"/>
      <c r="DU16" s="660"/>
      <c r="DV16" s="660"/>
      <c r="DW16" s="660"/>
      <c r="DX16" s="660"/>
      <c r="DY16" s="660"/>
      <c r="DZ16" s="660"/>
      <c r="EA16" s="660"/>
      <c r="EB16" s="660"/>
      <c r="EC16" s="669"/>
    </row>
    <row r="17" spans="2:133" ht="11.25" customHeight="1">
      <c r="B17" s="656" t="s">
        <v>256</v>
      </c>
      <c r="C17" s="657"/>
      <c r="D17" s="657"/>
      <c r="E17" s="657"/>
      <c r="F17" s="657"/>
      <c r="G17" s="657"/>
      <c r="H17" s="657"/>
      <c r="I17" s="657"/>
      <c r="J17" s="657"/>
      <c r="K17" s="657"/>
      <c r="L17" s="657"/>
      <c r="M17" s="657"/>
      <c r="N17" s="657"/>
      <c r="O17" s="657"/>
      <c r="P17" s="657"/>
      <c r="Q17" s="658"/>
      <c r="R17" s="659">
        <v>286</v>
      </c>
      <c r="S17" s="660"/>
      <c r="T17" s="660"/>
      <c r="U17" s="660"/>
      <c r="V17" s="660"/>
      <c r="W17" s="660"/>
      <c r="X17" s="660"/>
      <c r="Y17" s="661"/>
      <c r="Z17" s="662">
        <v>0</v>
      </c>
      <c r="AA17" s="662"/>
      <c r="AB17" s="662"/>
      <c r="AC17" s="662"/>
      <c r="AD17" s="663">
        <v>286</v>
      </c>
      <c r="AE17" s="663"/>
      <c r="AF17" s="663"/>
      <c r="AG17" s="663"/>
      <c r="AH17" s="663"/>
      <c r="AI17" s="663"/>
      <c r="AJ17" s="663"/>
      <c r="AK17" s="663"/>
      <c r="AL17" s="664">
        <v>0</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806789</v>
      </c>
      <c r="CS17" s="660"/>
      <c r="CT17" s="660"/>
      <c r="CU17" s="660"/>
      <c r="CV17" s="660"/>
      <c r="CW17" s="660"/>
      <c r="CX17" s="660"/>
      <c r="CY17" s="661"/>
      <c r="CZ17" s="662">
        <v>14.4</v>
      </c>
      <c r="DA17" s="662"/>
      <c r="DB17" s="662"/>
      <c r="DC17" s="662"/>
      <c r="DD17" s="668" t="s">
        <v>120</v>
      </c>
      <c r="DE17" s="660"/>
      <c r="DF17" s="660"/>
      <c r="DG17" s="660"/>
      <c r="DH17" s="660"/>
      <c r="DI17" s="660"/>
      <c r="DJ17" s="660"/>
      <c r="DK17" s="660"/>
      <c r="DL17" s="660"/>
      <c r="DM17" s="660"/>
      <c r="DN17" s="660"/>
      <c r="DO17" s="660"/>
      <c r="DP17" s="661"/>
      <c r="DQ17" s="668">
        <v>768126</v>
      </c>
      <c r="DR17" s="660"/>
      <c r="DS17" s="660"/>
      <c r="DT17" s="660"/>
      <c r="DU17" s="660"/>
      <c r="DV17" s="660"/>
      <c r="DW17" s="660"/>
      <c r="DX17" s="660"/>
      <c r="DY17" s="660"/>
      <c r="DZ17" s="660"/>
      <c r="EA17" s="660"/>
      <c r="EB17" s="660"/>
      <c r="EC17" s="669"/>
    </row>
    <row r="18" spans="2:133" ht="11.25" customHeight="1">
      <c r="B18" s="656" t="s">
        <v>259</v>
      </c>
      <c r="C18" s="657"/>
      <c r="D18" s="657"/>
      <c r="E18" s="657"/>
      <c r="F18" s="657"/>
      <c r="G18" s="657"/>
      <c r="H18" s="657"/>
      <c r="I18" s="657"/>
      <c r="J18" s="657"/>
      <c r="K18" s="657"/>
      <c r="L18" s="657"/>
      <c r="M18" s="657"/>
      <c r="N18" s="657"/>
      <c r="O18" s="657"/>
      <c r="P18" s="657"/>
      <c r="Q18" s="658"/>
      <c r="R18" s="659">
        <v>2519232</v>
      </c>
      <c r="S18" s="660"/>
      <c r="T18" s="660"/>
      <c r="U18" s="660"/>
      <c r="V18" s="660"/>
      <c r="W18" s="660"/>
      <c r="X18" s="660"/>
      <c r="Y18" s="661"/>
      <c r="Z18" s="662">
        <v>44</v>
      </c>
      <c r="AA18" s="662"/>
      <c r="AB18" s="662"/>
      <c r="AC18" s="662"/>
      <c r="AD18" s="663">
        <v>2280884</v>
      </c>
      <c r="AE18" s="663"/>
      <c r="AF18" s="663"/>
      <c r="AG18" s="663"/>
      <c r="AH18" s="663"/>
      <c r="AI18" s="663"/>
      <c r="AJ18" s="663"/>
      <c r="AK18" s="663"/>
      <c r="AL18" s="664">
        <v>83.6</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120</v>
      </c>
      <c r="BP18" s="662"/>
      <c r="BQ18" s="662"/>
      <c r="BR18" s="662"/>
      <c r="BS18" s="668" t="s">
        <v>120</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225</v>
      </c>
      <c r="CS18" s="660"/>
      <c r="CT18" s="660"/>
      <c r="CU18" s="660"/>
      <c r="CV18" s="660"/>
      <c r="CW18" s="660"/>
      <c r="CX18" s="660"/>
      <c r="CY18" s="661"/>
      <c r="CZ18" s="662" t="s">
        <v>120</v>
      </c>
      <c r="DA18" s="662"/>
      <c r="DB18" s="662"/>
      <c r="DC18" s="662"/>
      <c r="DD18" s="668" t="s">
        <v>225</v>
      </c>
      <c r="DE18" s="660"/>
      <c r="DF18" s="660"/>
      <c r="DG18" s="660"/>
      <c r="DH18" s="660"/>
      <c r="DI18" s="660"/>
      <c r="DJ18" s="660"/>
      <c r="DK18" s="660"/>
      <c r="DL18" s="660"/>
      <c r="DM18" s="660"/>
      <c r="DN18" s="660"/>
      <c r="DO18" s="660"/>
      <c r="DP18" s="661"/>
      <c r="DQ18" s="668" t="s">
        <v>225</v>
      </c>
      <c r="DR18" s="660"/>
      <c r="DS18" s="660"/>
      <c r="DT18" s="660"/>
      <c r="DU18" s="660"/>
      <c r="DV18" s="660"/>
      <c r="DW18" s="660"/>
      <c r="DX18" s="660"/>
      <c r="DY18" s="660"/>
      <c r="DZ18" s="660"/>
      <c r="EA18" s="660"/>
      <c r="EB18" s="660"/>
      <c r="EC18" s="669"/>
    </row>
    <row r="19" spans="2:133" ht="11.25" customHeight="1">
      <c r="B19" s="656" t="s">
        <v>262</v>
      </c>
      <c r="C19" s="657"/>
      <c r="D19" s="657"/>
      <c r="E19" s="657"/>
      <c r="F19" s="657"/>
      <c r="G19" s="657"/>
      <c r="H19" s="657"/>
      <c r="I19" s="657"/>
      <c r="J19" s="657"/>
      <c r="K19" s="657"/>
      <c r="L19" s="657"/>
      <c r="M19" s="657"/>
      <c r="N19" s="657"/>
      <c r="O19" s="657"/>
      <c r="P19" s="657"/>
      <c r="Q19" s="658"/>
      <c r="R19" s="659">
        <v>2280884</v>
      </c>
      <c r="S19" s="660"/>
      <c r="T19" s="660"/>
      <c r="U19" s="660"/>
      <c r="V19" s="660"/>
      <c r="W19" s="660"/>
      <c r="X19" s="660"/>
      <c r="Y19" s="661"/>
      <c r="Z19" s="662">
        <v>39.799999999999997</v>
      </c>
      <c r="AA19" s="662"/>
      <c r="AB19" s="662"/>
      <c r="AC19" s="662"/>
      <c r="AD19" s="663">
        <v>2280884</v>
      </c>
      <c r="AE19" s="663"/>
      <c r="AF19" s="663"/>
      <c r="AG19" s="663"/>
      <c r="AH19" s="663"/>
      <c r="AI19" s="663"/>
      <c r="AJ19" s="663"/>
      <c r="AK19" s="663"/>
      <c r="AL19" s="664">
        <v>83.6</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t="s">
        <v>225</v>
      </c>
      <c r="BH19" s="660"/>
      <c r="BI19" s="660"/>
      <c r="BJ19" s="660"/>
      <c r="BK19" s="660"/>
      <c r="BL19" s="660"/>
      <c r="BM19" s="660"/>
      <c r="BN19" s="661"/>
      <c r="BO19" s="662" t="s">
        <v>225</v>
      </c>
      <c r="BP19" s="662"/>
      <c r="BQ19" s="662"/>
      <c r="BR19" s="662"/>
      <c r="BS19" s="668" t="s">
        <v>120</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120</v>
      </c>
      <c r="DA19" s="662"/>
      <c r="DB19" s="662"/>
      <c r="DC19" s="662"/>
      <c r="DD19" s="668" t="s">
        <v>225</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c r="B20" s="656" t="s">
        <v>265</v>
      </c>
      <c r="C20" s="657"/>
      <c r="D20" s="657"/>
      <c r="E20" s="657"/>
      <c r="F20" s="657"/>
      <c r="G20" s="657"/>
      <c r="H20" s="657"/>
      <c r="I20" s="657"/>
      <c r="J20" s="657"/>
      <c r="K20" s="657"/>
      <c r="L20" s="657"/>
      <c r="M20" s="657"/>
      <c r="N20" s="657"/>
      <c r="O20" s="657"/>
      <c r="P20" s="657"/>
      <c r="Q20" s="658"/>
      <c r="R20" s="659">
        <v>238348</v>
      </c>
      <c r="S20" s="660"/>
      <c r="T20" s="660"/>
      <c r="U20" s="660"/>
      <c r="V20" s="660"/>
      <c r="W20" s="660"/>
      <c r="X20" s="660"/>
      <c r="Y20" s="661"/>
      <c r="Z20" s="662">
        <v>4.2</v>
      </c>
      <c r="AA20" s="662"/>
      <c r="AB20" s="662"/>
      <c r="AC20" s="662"/>
      <c r="AD20" s="663" t="s">
        <v>225</v>
      </c>
      <c r="AE20" s="663"/>
      <c r="AF20" s="663"/>
      <c r="AG20" s="663"/>
      <c r="AH20" s="663"/>
      <c r="AI20" s="663"/>
      <c r="AJ20" s="663"/>
      <c r="AK20" s="663"/>
      <c r="AL20" s="664" t="s">
        <v>120</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t="s">
        <v>225</v>
      </c>
      <c r="BH20" s="660"/>
      <c r="BI20" s="660"/>
      <c r="BJ20" s="660"/>
      <c r="BK20" s="660"/>
      <c r="BL20" s="660"/>
      <c r="BM20" s="660"/>
      <c r="BN20" s="661"/>
      <c r="BO20" s="662" t="s">
        <v>120</v>
      </c>
      <c r="BP20" s="662"/>
      <c r="BQ20" s="662"/>
      <c r="BR20" s="662"/>
      <c r="BS20" s="668" t="s">
        <v>225</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5602911</v>
      </c>
      <c r="CS20" s="660"/>
      <c r="CT20" s="660"/>
      <c r="CU20" s="660"/>
      <c r="CV20" s="660"/>
      <c r="CW20" s="660"/>
      <c r="CX20" s="660"/>
      <c r="CY20" s="661"/>
      <c r="CZ20" s="662">
        <v>100</v>
      </c>
      <c r="DA20" s="662"/>
      <c r="DB20" s="662"/>
      <c r="DC20" s="662"/>
      <c r="DD20" s="668">
        <v>1079250</v>
      </c>
      <c r="DE20" s="660"/>
      <c r="DF20" s="660"/>
      <c r="DG20" s="660"/>
      <c r="DH20" s="660"/>
      <c r="DI20" s="660"/>
      <c r="DJ20" s="660"/>
      <c r="DK20" s="660"/>
      <c r="DL20" s="660"/>
      <c r="DM20" s="660"/>
      <c r="DN20" s="660"/>
      <c r="DO20" s="660"/>
      <c r="DP20" s="661"/>
      <c r="DQ20" s="668">
        <v>3315892</v>
      </c>
      <c r="DR20" s="660"/>
      <c r="DS20" s="660"/>
      <c r="DT20" s="660"/>
      <c r="DU20" s="660"/>
      <c r="DV20" s="660"/>
      <c r="DW20" s="660"/>
      <c r="DX20" s="660"/>
      <c r="DY20" s="660"/>
      <c r="DZ20" s="660"/>
      <c r="EA20" s="660"/>
      <c r="EB20" s="660"/>
      <c r="EC20" s="669"/>
    </row>
    <row r="21" spans="2:133" ht="11.25" customHeight="1">
      <c r="B21" s="656" t="s">
        <v>268</v>
      </c>
      <c r="C21" s="657"/>
      <c r="D21" s="657"/>
      <c r="E21" s="657"/>
      <c r="F21" s="657"/>
      <c r="G21" s="657"/>
      <c r="H21" s="657"/>
      <c r="I21" s="657"/>
      <c r="J21" s="657"/>
      <c r="K21" s="657"/>
      <c r="L21" s="657"/>
      <c r="M21" s="657"/>
      <c r="N21" s="657"/>
      <c r="O21" s="657"/>
      <c r="P21" s="657"/>
      <c r="Q21" s="658"/>
      <c r="R21" s="659" t="s">
        <v>120</v>
      </c>
      <c r="S21" s="660"/>
      <c r="T21" s="660"/>
      <c r="U21" s="660"/>
      <c r="V21" s="660"/>
      <c r="W21" s="660"/>
      <c r="X21" s="660"/>
      <c r="Y21" s="661"/>
      <c r="Z21" s="662" t="s">
        <v>120</v>
      </c>
      <c r="AA21" s="662"/>
      <c r="AB21" s="662"/>
      <c r="AC21" s="662"/>
      <c r="AD21" s="663" t="s">
        <v>120</v>
      </c>
      <c r="AE21" s="663"/>
      <c r="AF21" s="663"/>
      <c r="AG21" s="663"/>
      <c r="AH21" s="663"/>
      <c r="AI21" s="663"/>
      <c r="AJ21" s="663"/>
      <c r="AK21" s="663"/>
      <c r="AL21" s="664" t="s">
        <v>225</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120</v>
      </c>
      <c r="BH21" s="660"/>
      <c r="BI21" s="660"/>
      <c r="BJ21" s="660"/>
      <c r="BK21" s="660"/>
      <c r="BL21" s="660"/>
      <c r="BM21" s="660"/>
      <c r="BN21" s="661"/>
      <c r="BO21" s="662" t="s">
        <v>120</v>
      </c>
      <c r="BP21" s="662"/>
      <c r="BQ21" s="662"/>
      <c r="BR21" s="662"/>
      <c r="BS21" s="668" t="s">
        <v>225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270</v>
      </c>
      <c r="C22" s="657"/>
      <c r="D22" s="657"/>
      <c r="E22" s="657"/>
      <c r="F22" s="657"/>
      <c r="G22" s="657"/>
      <c r="H22" s="657"/>
      <c r="I22" s="657"/>
      <c r="J22" s="657"/>
      <c r="K22" s="657"/>
      <c r="L22" s="657"/>
      <c r="M22" s="657"/>
      <c r="N22" s="657"/>
      <c r="O22" s="657"/>
      <c r="P22" s="657"/>
      <c r="Q22" s="658"/>
      <c r="R22" s="659">
        <v>2940950</v>
      </c>
      <c r="S22" s="660"/>
      <c r="T22" s="660"/>
      <c r="U22" s="660"/>
      <c r="V22" s="660"/>
      <c r="W22" s="660"/>
      <c r="X22" s="660"/>
      <c r="Y22" s="661"/>
      <c r="Z22" s="662">
        <v>51.4</v>
      </c>
      <c r="AA22" s="662"/>
      <c r="AB22" s="662"/>
      <c r="AC22" s="662"/>
      <c r="AD22" s="663">
        <v>2702602</v>
      </c>
      <c r="AE22" s="663"/>
      <c r="AF22" s="663"/>
      <c r="AG22" s="663"/>
      <c r="AH22" s="663"/>
      <c r="AI22" s="663"/>
      <c r="AJ22" s="663"/>
      <c r="AK22" s="663"/>
      <c r="AL22" s="664">
        <v>99.1</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225</v>
      </c>
      <c r="BP22" s="662"/>
      <c r="BQ22" s="662"/>
      <c r="BR22" s="662"/>
      <c r="BS22" s="668" t="s">
        <v>225</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273</v>
      </c>
      <c r="C23" s="657"/>
      <c r="D23" s="657"/>
      <c r="E23" s="657"/>
      <c r="F23" s="657"/>
      <c r="G23" s="657"/>
      <c r="H23" s="657"/>
      <c r="I23" s="657"/>
      <c r="J23" s="657"/>
      <c r="K23" s="657"/>
      <c r="L23" s="657"/>
      <c r="M23" s="657"/>
      <c r="N23" s="657"/>
      <c r="O23" s="657"/>
      <c r="P23" s="657"/>
      <c r="Q23" s="658"/>
      <c r="R23" s="659">
        <v>491</v>
      </c>
      <c r="S23" s="660"/>
      <c r="T23" s="660"/>
      <c r="U23" s="660"/>
      <c r="V23" s="660"/>
      <c r="W23" s="660"/>
      <c r="X23" s="660"/>
      <c r="Y23" s="661"/>
      <c r="Z23" s="662">
        <v>0</v>
      </c>
      <c r="AA23" s="662"/>
      <c r="AB23" s="662"/>
      <c r="AC23" s="662"/>
      <c r="AD23" s="663">
        <v>491</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225</v>
      </c>
      <c r="BH23" s="660"/>
      <c r="BI23" s="660"/>
      <c r="BJ23" s="660"/>
      <c r="BK23" s="660"/>
      <c r="BL23" s="660"/>
      <c r="BM23" s="660"/>
      <c r="BN23" s="661"/>
      <c r="BO23" s="662" t="s">
        <v>225</v>
      </c>
      <c r="BP23" s="662"/>
      <c r="BQ23" s="662"/>
      <c r="BR23" s="662"/>
      <c r="BS23" s="668" t="s">
        <v>120</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c r="B24" s="656" t="s">
        <v>280</v>
      </c>
      <c r="C24" s="657"/>
      <c r="D24" s="657"/>
      <c r="E24" s="657"/>
      <c r="F24" s="657"/>
      <c r="G24" s="657"/>
      <c r="H24" s="657"/>
      <c r="I24" s="657"/>
      <c r="J24" s="657"/>
      <c r="K24" s="657"/>
      <c r="L24" s="657"/>
      <c r="M24" s="657"/>
      <c r="N24" s="657"/>
      <c r="O24" s="657"/>
      <c r="P24" s="657"/>
      <c r="Q24" s="658"/>
      <c r="R24" s="659">
        <v>8543</v>
      </c>
      <c r="S24" s="660"/>
      <c r="T24" s="660"/>
      <c r="U24" s="660"/>
      <c r="V24" s="660"/>
      <c r="W24" s="660"/>
      <c r="X24" s="660"/>
      <c r="Y24" s="661"/>
      <c r="Z24" s="662">
        <v>0.1</v>
      </c>
      <c r="AA24" s="662"/>
      <c r="AB24" s="662"/>
      <c r="AC24" s="662"/>
      <c r="AD24" s="663" t="s">
        <v>225</v>
      </c>
      <c r="AE24" s="663"/>
      <c r="AF24" s="663"/>
      <c r="AG24" s="663"/>
      <c r="AH24" s="663"/>
      <c r="AI24" s="663"/>
      <c r="AJ24" s="663"/>
      <c r="AK24" s="663"/>
      <c r="AL24" s="664" t="s">
        <v>225</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225</v>
      </c>
      <c r="BP24" s="662"/>
      <c r="BQ24" s="662"/>
      <c r="BR24" s="662"/>
      <c r="BS24" s="668" t="s">
        <v>225</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1730464</v>
      </c>
      <c r="CS24" s="649"/>
      <c r="CT24" s="649"/>
      <c r="CU24" s="649"/>
      <c r="CV24" s="649"/>
      <c r="CW24" s="649"/>
      <c r="CX24" s="649"/>
      <c r="CY24" s="650"/>
      <c r="CZ24" s="653">
        <v>30.9</v>
      </c>
      <c r="DA24" s="654"/>
      <c r="DB24" s="654"/>
      <c r="DC24" s="673"/>
      <c r="DD24" s="692">
        <v>1533110</v>
      </c>
      <c r="DE24" s="649"/>
      <c r="DF24" s="649"/>
      <c r="DG24" s="649"/>
      <c r="DH24" s="649"/>
      <c r="DI24" s="649"/>
      <c r="DJ24" s="649"/>
      <c r="DK24" s="650"/>
      <c r="DL24" s="692">
        <v>1514233</v>
      </c>
      <c r="DM24" s="649"/>
      <c r="DN24" s="649"/>
      <c r="DO24" s="649"/>
      <c r="DP24" s="649"/>
      <c r="DQ24" s="649"/>
      <c r="DR24" s="649"/>
      <c r="DS24" s="649"/>
      <c r="DT24" s="649"/>
      <c r="DU24" s="649"/>
      <c r="DV24" s="650"/>
      <c r="DW24" s="653">
        <v>53.5</v>
      </c>
      <c r="DX24" s="654"/>
      <c r="DY24" s="654"/>
      <c r="DZ24" s="654"/>
      <c r="EA24" s="654"/>
      <c r="EB24" s="654"/>
      <c r="EC24" s="655"/>
    </row>
    <row r="25" spans="2:133" ht="11.25" customHeight="1">
      <c r="B25" s="656" t="s">
        <v>283</v>
      </c>
      <c r="C25" s="657"/>
      <c r="D25" s="657"/>
      <c r="E25" s="657"/>
      <c r="F25" s="657"/>
      <c r="G25" s="657"/>
      <c r="H25" s="657"/>
      <c r="I25" s="657"/>
      <c r="J25" s="657"/>
      <c r="K25" s="657"/>
      <c r="L25" s="657"/>
      <c r="M25" s="657"/>
      <c r="N25" s="657"/>
      <c r="O25" s="657"/>
      <c r="P25" s="657"/>
      <c r="Q25" s="658"/>
      <c r="R25" s="659">
        <v>112383</v>
      </c>
      <c r="S25" s="660"/>
      <c r="T25" s="660"/>
      <c r="U25" s="660"/>
      <c r="V25" s="660"/>
      <c r="W25" s="660"/>
      <c r="X25" s="660"/>
      <c r="Y25" s="661"/>
      <c r="Z25" s="662">
        <v>2</v>
      </c>
      <c r="AA25" s="662"/>
      <c r="AB25" s="662"/>
      <c r="AC25" s="662"/>
      <c r="AD25" s="663">
        <v>1247</v>
      </c>
      <c r="AE25" s="663"/>
      <c r="AF25" s="663"/>
      <c r="AG25" s="663"/>
      <c r="AH25" s="663"/>
      <c r="AI25" s="663"/>
      <c r="AJ25" s="663"/>
      <c r="AK25" s="663"/>
      <c r="AL25" s="664">
        <v>0</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120</v>
      </c>
      <c r="BP25" s="662"/>
      <c r="BQ25" s="662"/>
      <c r="BR25" s="662"/>
      <c r="BS25" s="668" t="s">
        <v>225</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754045</v>
      </c>
      <c r="CS25" s="695"/>
      <c r="CT25" s="695"/>
      <c r="CU25" s="695"/>
      <c r="CV25" s="695"/>
      <c r="CW25" s="695"/>
      <c r="CX25" s="695"/>
      <c r="CY25" s="696"/>
      <c r="CZ25" s="664">
        <v>13.5</v>
      </c>
      <c r="DA25" s="693"/>
      <c r="DB25" s="693"/>
      <c r="DC25" s="697"/>
      <c r="DD25" s="668">
        <v>718847</v>
      </c>
      <c r="DE25" s="695"/>
      <c r="DF25" s="695"/>
      <c r="DG25" s="695"/>
      <c r="DH25" s="695"/>
      <c r="DI25" s="695"/>
      <c r="DJ25" s="695"/>
      <c r="DK25" s="696"/>
      <c r="DL25" s="668">
        <v>700390</v>
      </c>
      <c r="DM25" s="695"/>
      <c r="DN25" s="695"/>
      <c r="DO25" s="695"/>
      <c r="DP25" s="695"/>
      <c r="DQ25" s="695"/>
      <c r="DR25" s="695"/>
      <c r="DS25" s="695"/>
      <c r="DT25" s="695"/>
      <c r="DU25" s="695"/>
      <c r="DV25" s="696"/>
      <c r="DW25" s="664">
        <v>24.7</v>
      </c>
      <c r="DX25" s="693"/>
      <c r="DY25" s="693"/>
      <c r="DZ25" s="693"/>
      <c r="EA25" s="693"/>
      <c r="EB25" s="693"/>
      <c r="EC25" s="694"/>
    </row>
    <row r="26" spans="2:133" ht="11.25" customHeight="1">
      <c r="B26" s="656" t="s">
        <v>286</v>
      </c>
      <c r="C26" s="657"/>
      <c r="D26" s="657"/>
      <c r="E26" s="657"/>
      <c r="F26" s="657"/>
      <c r="G26" s="657"/>
      <c r="H26" s="657"/>
      <c r="I26" s="657"/>
      <c r="J26" s="657"/>
      <c r="K26" s="657"/>
      <c r="L26" s="657"/>
      <c r="M26" s="657"/>
      <c r="N26" s="657"/>
      <c r="O26" s="657"/>
      <c r="P26" s="657"/>
      <c r="Q26" s="658"/>
      <c r="R26" s="659">
        <v>3526</v>
      </c>
      <c r="S26" s="660"/>
      <c r="T26" s="660"/>
      <c r="U26" s="660"/>
      <c r="V26" s="660"/>
      <c r="W26" s="660"/>
      <c r="X26" s="660"/>
      <c r="Y26" s="661"/>
      <c r="Z26" s="662">
        <v>0.1</v>
      </c>
      <c r="AA26" s="662"/>
      <c r="AB26" s="662"/>
      <c r="AC26" s="662"/>
      <c r="AD26" s="663" t="s">
        <v>120</v>
      </c>
      <c r="AE26" s="663"/>
      <c r="AF26" s="663"/>
      <c r="AG26" s="663"/>
      <c r="AH26" s="663"/>
      <c r="AI26" s="663"/>
      <c r="AJ26" s="663"/>
      <c r="AK26" s="663"/>
      <c r="AL26" s="664" t="s">
        <v>120</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120</v>
      </c>
      <c r="BP26" s="662"/>
      <c r="BQ26" s="662"/>
      <c r="BR26" s="662"/>
      <c r="BS26" s="668" t="s">
        <v>120</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487504</v>
      </c>
      <c r="CS26" s="660"/>
      <c r="CT26" s="660"/>
      <c r="CU26" s="660"/>
      <c r="CV26" s="660"/>
      <c r="CW26" s="660"/>
      <c r="CX26" s="660"/>
      <c r="CY26" s="661"/>
      <c r="CZ26" s="664">
        <v>8.6999999999999993</v>
      </c>
      <c r="DA26" s="693"/>
      <c r="DB26" s="693"/>
      <c r="DC26" s="697"/>
      <c r="DD26" s="668">
        <v>464777</v>
      </c>
      <c r="DE26" s="660"/>
      <c r="DF26" s="660"/>
      <c r="DG26" s="660"/>
      <c r="DH26" s="660"/>
      <c r="DI26" s="660"/>
      <c r="DJ26" s="660"/>
      <c r="DK26" s="661"/>
      <c r="DL26" s="668" t="s">
        <v>225</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289</v>
      </c>
      <c r="C27" s="657"/>
      <c r="D27" s="657"/>
      <c r="E27" s="657"/>
      <c r="F27" s="657"/>
      <c r="G27" s="657"/>
      <c r="H27" s="657"/>
      <c r="I27" s="657"/>
      <c r="J27" s="657"/>
      <c r="K27" s="657"/>
      <c r="L27" s="657"/>
      <c r="M27" s="657"/>
      <c r="N27" s="657"/>
      <c r="O27" s="657"/>
      <c r="P27" s="657"/>
      <c r="Q27" s="658"/>
      <c r="R27" s="659">
        <v>631738</v>
      </c>
      <c r="S27" s="660"/>
      <c r="T27" s="660"/>
      <c r="U27" s="660"/>
      <c r="V27" s="660"/>
      <c r="W27" s="660"/>
      <c r="X27" s="660"/>
      <c r="Y27" s="661"/>
      <c r="Z27" s="662">
        <v>11</v>
      </c>
      <c r="AA27" s="662"/>
      <c r="AB27" s="662"/>
      <c r="AC27" s="662"/>
      <c r="AD27" s="663" t="s">
        <v>120</v>
      </c>
      <c r="AE27" s="663"/>
      <c r="AF27" s="663"/>
      <c r="AG27" s="663"/>
      <c r="AH27" s="663"/>
      <c r="AI27" s="663"/>
      <c r="AJ27" s="663"/>
      <c r="AK27" s="663"/>
      <c r="AL27" s="664" t="s">
        <v>120</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292867</v>
      </c>
      <c r="BH27" s="660"/>
      <c r="BI27" s="660"/>
      <c r="BJ27" s="660"/>
      <c r="BK27" s="660"/>
      <c r="BL27" s="660"/>
      <c r="BM27" s="660"/>
      <c r="BN27" s="661"/>
      <c r="BO27" s="662">
        <v>100</v>
      </c>
      <c r="BP27" s="662"/>
      <c r="BQ27" s="662"/>
      <c r="BR27" s="662"/>
      <c r="BS27" s="668">
        <v>2788</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169630</v>
      </c>
      <c r="CS27" s="695"/>
      <c r="CT27" s="695"/>
      <c r="CU27" s="695"/>
      <c r="CV27" s="695"/>
      <c r="CW27" s="695"/>
      <c r="CX27" s="695"/>
      <c r="CY27" s="696"/>
      <c r="CZ27" s="664">
        <v>3</v>
      </c>
      <c r="DA27" s="693"/>
      <c r="DB27" s="693"/>
      <c r="DC27" s="697"/>
      <c r="DD27" s="668">
        <v>46137</v>
      </c>
      <c r="DE27" s="695"/>
      <c r="DF27" s="695"/>
      <c r="DG27" s="695"/>
      <c r="DH27" s="695"/>
      <c r="DI27" s="695"/>
      <c r="DJ27" s="695"/>
      <c r="DK27" s="696"/>
      <c r="DL27" s="668">
        <v>45717</v>
      </c>
      <c r="DM27" s="695"/>
      <c r="DN27" s="695"/>
      <c r="DO27" s="695"/>
      <c r="DP27" s="695"/>
      <c r="DQ27" s="695"/>
      <c r="DR27" s="695"/>
      <c r="DS27" s="695"/>
      <c r="DT27" s="695"/>
      <c r="DU27" s="695"/>
      <c r="DV27" s="696"/>
      <c r="DW27" s="664">
        <v>1.6</v>
      </c>
      <c r="DX27" s="693"/>
      <c r="DY27" s="693"/>
      <c r="DZ27" s="693"/>
      <c r="EA27" s="693"/>
      <c r="EB27" s="693"/>
      <c r="EC27" s="694"/>
    </row>
    <row r="28" spans="2:133" ht="11.25" customHeight="1">
      <c r="B28" s="701" t="s">
        <v>292</v>
      </c>
      <c r="C28" s="702"/>
      <c r="D28" s="702"/>
      <c r="E28" s="702"/>
      <c r="F28" s="702"/>
      <c r="G28" s="702"/>
      <c r="H28" s="702"/>
      <c r="I28" s="702"/>
      <c r="J28" s="702"/>
      <c r="K28" s="702"/>
      <c r="L28" s="702"/>
      <c r="M28" s="702"/>
      <c r="N28" s="702"/>
      <c r="O28" s="702"/>
      <c r="P28" s="702"/>
      <c r="Q28" s="703"/>
      <c r="R28" s="659" t="s">
        <v>225</v>
      </c>
      <c r="S28" s="660"/>
      <c r="T28" s="660"/>
      <c r="U28" s="660"/>
      <c r="V28" s="660"/>
      <c r="W28" s="660"/>
      <c r="X28" s="660"/>
      <c r="Y28" s="661"/>
      <c r="Z28" s="662" t="s">
        <v>225</v>
      </c>
      <c r="AA28" s="662"/>
      <c r="AB28" s="662"/>
      <c r="AC28" s="662"/>
      <c r="AD28" s="663" t="s">
        <v>225</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806789</v>
      </c>
      <c r="CS28" s="660"/>
      <c r="CT28" s="660"/>
      <c r="CU28" s="660"/>
      <c r="CV28" s="660"/>
      <c r="CW28" s="660"/>
      <c r="CX28" s="660"/>
      <c r="CY28" s="661"/>
      <c r="CZ28" s="664">
        <v>14.4</v>
      </c>
      <c r="DA28" s="693"/>
      <c r="DB28" s="693"/>
      <c r="DC28" s="697"/>
      <c r="DD28" s="668">
        <v>768126</v>
      </c>
      <c r="DE28" s="660"/>
      <c r="DF28" s="660"/>
      <c r="DG28" s="660"/>
      <c r="DH28" s="660"/>
      <c r="DI28" s="660"/>
      <c r="DJ28" s="660"/>
      <c r="DK28" s="661"/>
      <c r="DL28" s="668">
        <v>768126</v>
      </c>
      <c r="DM28" s="660"/>
      <c r="DN28" s="660"/>
      <c r="DO28" s="660"/>
      <c r="DP28" s="660"/>
      <c r="DQ28" s="660"/>
      <c r="DR28" s="660"/>
      <c r="DS28" s="660"/>
      <c r="DT28" s="660"/>
      <c r="DU28" s="660"/>
      <c r="DV28" s="661"/>
      <c r="DW28" s="664">
        <v>27.1</v>
      </c>
      <c r="DX28" s="693"/>
      <c r="DY28" s="693"/>
      <c r="DZ28" s="693"/>
      <c r="EA28" s="693"/>
      <c r="EB28" s="693"/>
      <c r="EC28" s="694"/>
    </row>
    <row r="29" spans="2:133" ht="11.25" customHeight="1">
      <c r="B29" s="656" t="s">
        <v>294</v>
      </c>
      <c r="C29" s="657"/>
      <c r="D29" s="657"/>
      <c r="E29" s="657"/>
      <c r="F29" s="657"/>
      <c r="G29" s="657"/>
      <c r="H29" s="657"/>
      <c r="I29" s="657"/>
      <c r="J29" s="657"/>
      <c r="K29" s="657"/>
      <c r="L29" s="657"/>
      <c r="M29" s="657"/>
      <c r="N29" s="657"/>
      <c r="O29" s="657"/>
      <c r="P29" s="657"/>
      <c r="Q29" s="658"/>
      <c r="R29" s="659">
        <v>324715</v>
      </c>
      <c r="S29" s="660"/>
      <c r="T29" s="660"/>
      <c r="U29" s="660"/>
      <c r="V29" s="660"/>
      <c r="W29" s="660"/>
      <c r="X29" s="660"/>
      <c r="Y29" s="661"/>
      <c r="Z29" s="662">
        <v>5.7</v>
      </c>
      <c r="AA29" s="662"/>
      <c r="AB29" s="662"/>
      <c r="AC29" s="662"/>
      <c r="AD29" s="663" t="s">
        <v>225</v>
      </c>
      <c r="AE29" s="663"/>
      <c r="AF29" s="663"/>
      <c r="AG29" s="663"/>
      <c r="AH29" s="663"/>
      <c r="AI29" s="663"/>
      <c r="AJ29" s="663"/>
      <c r="AK29" s="663"/>
      <c r="AL29" s="664" t="s">
        <v>225</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298</v>
      </c>
      <c r="CG29" s="675"/>
      <c r="CH29" s="675"/>
      <c r="CI29" s="675"/>
      <c r="CJ29" s="675"/>
      <c r="CK29" s="675"/>
      <c r="CL29" s="675"/>
      <c r="CM29" s="675"/>
      <c r="CN29" s="675"/>
      <c r="CO29" s="675"/>
      <c r="CP29" s="675"/>
      <c r="CQ29" s="676"/>
      <c r="CR29" s="659">
        <v>806777</v>
      </c>
      <c r="CS29" s="695"/>
      <c r="CT29" s="695"/>
      <c r="CU29" s="695"/>
      <c r="CV29" s="695"/>
      <c r="CW29" s="695"/>
      <c r="CX29" s="695"/>
      <c r="CY29" s="696"/>
      <c r="CZ29" s="664">
        <v>14.4</v>
      </c>
      <c r="DA29" s="693"/>
      <c r="DB29" s="693"/>
      <c r="DC29" s="697"/>
      <c r="DD29" s="668">
        <v>768114</v>
      </c>
      <c r="DE29" s="695"/>
      <c r="DF29" s="695"/>
      <c r="DG29" s="695"/>
      <c r="DH29" s="695"/>
      <c r="DI29" s="695"/>
      <c r="DJ29" s="695"/>
      <c r="DK29" s="696"/>
      <c r="DL29" s="668">
        <v>768114</v>
      </c>
      <c r="DM29" s="695"/>
      <c r="DN29" s="695"/>
      <c r="DO29" s="695"/>
      <c r="DP29" s="695"/>
      <c r="DQ29" s="695"/>
      <c r="DR29" s="695"/>
      <c r="DS29" s="695"/>
      <c r="DT29" s="695"/>
      <c r="DU29" s="695"/>
      <c r="DV29" s="696"/>
      <c r="DW29" s="664">
        <v>27.1</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54946</v>
      </c>
      <c r="S30" s="660"/>
      <c r="T30" s="660"/>
      <c r="U30" s="660"/>
      <c r="V30" s="660"/>
      <c r="W30" s="660"/>
      <c r="X30" s="660"/>
      <c r="Y30" s="661"/>
      <c r="Z30" s="662">
        <v>1</v>
      </c>
      <c r="AA30" s="662"/>
      <c r="AB30" s="662"/>
      <c r="AC30" s="662"/>
      <c r="AD30" s="663">
        <v>23938</v>
      </c>
      <c r="AE30" s="663"/>
      <c r="AF30" s="663"/>
      <c r="AG30" s="663"/>
      <c r="AH30" s="663"/>
      <c r="AI30" s="663"/>
      <c r="AJ30" s="663"/>
      <c r="AK30" s="663"/>
      <c r="AL30" s="664">
        <v>0.9</v>
      </c>
      <c r="AM30" s="665"/>
      <c r="AN30" s="665"/>
      <c r="AO30" s="666"/>
      <c r="AP30" s="707" t="s">
        <v>300</v>
      </c>
      <c r="AQ30" s="708"/>
      <c r="AR30" s="708"/>
      <c r="AS30" s="708"/>
      <c r="AT30" s="713" t="s">
        <v>301</v>
      </c>
      <c r="AU30" s="210"/>
      <c r="AV30" s="210"/>
      <c r="AW30" s="210"/>
      <c r="AX30" s="645" t="s">
        <v>178</v>
      </c>
      <c r="AY30" s="646"/>
      <c r="AZ30" s="646"/>
      <c r="BA30" s="646"/>
      <c r="BB30" s="646"/>
      <c r="BC30" s="646"/>
      <c r="BD30" s="646"/>
      <c r="BE30" s="646"/>
      <c r="BF30" s="647"/>
      <c r="BG30" s="719">
        <v>99.5</v>
      </c>
      <c r="BH30" s="720"/>
      <c r="BI30" s="720"/>
      <c r="BJ30" s="720"/>
      <c r="BK30" s="720"/>
      <c r="BL30" s="720"/>
      <c r="BM30" s="654">
        <v>98.7</v>
      </c>
      <c r="BN30" s="720"/>
      <c r="BO30" s="720"/>
      <c r="BP30" s="720"/>
      <c r="BQ30" s="721"/>
      <c r="BR30" s="719">
        <v>99.6</v>
      </c>
      <c r="BS30" s="720"/>
      <c r="BT30" s="720"/>
      <c r="BU30" s="720"/>
      <c r="BV30" s="720"/>
      <c r="BW30" s="720"/>
      <c r="BX30" s="654">
        <v>98.7</v>
      </c>
      <c r="BY30" s="720"/>
      <c r="BZ30" s="720"/>
      <c r="CA30" s="720"/>
      <c r="CB30" s="721"/>
      <c r="CD30" s="724"/>
      <c r="CE30" s="725"/>
      <c r="CF30" s="674" t="s">
        <v>302</v>
      </c>
      <c r="CG30" s="675"/>
      <c r="CH30" s="675"/>
      <c r="CI30" s="675"/>
      <c r="CJ30" s="675"/>
      <c r="CK30" s="675"/>
      <c r="CL30" s="675"/>
      <c r="CM30" s="675"/>
      <c r="CN30" s="675"/>
      <c r="CO30" s="675"/>
      <c r="CP30" s="675"/>
      <c r="CQ30" s="676"/>
      <c r="CR30" s="659">
        <v>756801</v>
      </c>
      <c r="CS30" s="660"/>
      <c r="CT30" s="660"/>
      <c r="CU30" s="660"/>
      <c r="CV30" s="660"/>
      <c r="CW30" s="660"/>
      <c r="CX30" s="660"/>
      <c r="CY30" s="661"/>
      <c r="CZ30" s="664">
        <v>13.5</v>
      </c>
      <c r="DA30" s="693"/>
      <c r="DB30" s="693"/>
      <c r="DC30" s="697"/>
      <c r="DD30" s="668">
        <v>723070</v>
      </c>
      <c r="DE30" s="660"/>
      <c r="DF30" s="660"/>
      <c r="DG30" s="660"/>
      <c r="DH30" s="660"/>
      <c r="DI30" s="660"/>
      <c r="DJ30" s="660"/>
      <c r="DK30" s="661"/>
      <c r="DL30" s="668">
        <v>723070</v>
      </c>
      <c r="DM30" s="660"/>
      <c r="DN30" s="660"/>
      <c r="DO30" s="660"/>
      <c r="DP30" s="660"/>
      <c r="DQ30" s="660"/>
      <c r="DR30" s="660"/>
      <c r="DS30" s="660"/>
      <c r="DT30" s="660"/>
      <c r="DU30" s="660"/>
      <c r="DV30" s="661"/>
      <c r="DW30" s="664">
        <v>25.5</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29870</v>
      </c>
      <c r="S31" s="660"/>
      <c r="T31" s="660"/>
      <c r="U31" s="660"/>
      <c r="V31" s="660"/>
      <c r="W31" s="660"/>
      <c r="X31" s="660"/>
      <c r="Y31" s="661"/>
      <c r="Z31" s="662">
        <v>0.5</v>
      </c>
      <c r="AA31" s="662"/>
      <c r="AB31" s="662"/>
      <c r="AC31" s="662"/>
      <c r="AD31" s="663" t="s">
        <v>120</v>
      </c>
      <c r="AE31" s="663"/>
      <c r="AF31" s="663"/>
      <c r="AG31" s="663"/>
      <c r="AH31" s="663"/>
      <c r="AI31" s="663"/>
      <c r="AJ31" s="663"/>
      <c r="AK31" s="663"/>
      <c r="AL31" s="664" t="s">
        <v>225</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99.7</v>
      </c>
      <c r="BH31" s="695"/>
      <c r="BI31" s="695"/>
      <c r="BJ31" s="695"/>
      <c r="BK31" s="695"/>
      <c r="BL31" s="695"/>
      <c r="BM31" s="665">
        <v>98.5</v>
      </c>
      <c r="BN31" s="717"/>
      <c r="BO31" s="717"/>
      <c r="BP31" s="717"/>
      <c r="BQ31" s="718"/>
      <c r="BR31" s="716">
        <v>99.6</v>
      </c>
      <c r="BS31" s="695"/>
      <c r="BT31" s="695"/>
      <c r="BU31" s="695"/>
      <c r="BV31" s="695"/>
      <c r="BW31" s="695"/>
      <c r="BX31" s="665">
        <v>98.1</v>
      </c>
      <c r="BY31" s="717"/>
      <c r="BZ31" s="717"/>
      <c r="CA31" s="717"/>
      <c r="CB31" s="718"/>
      <c r="CD31" s="724"/>
      <c r="CE31" s="725"/>
      <c r="CF31" s="674" t="s">
        <v>306</v>
      </c>
      <c r="CG31" s="675"/>
      <c r="CH31" s="675"/>
      <c r="CI31" s="675"/>
      <c r="CJ31" s="675"/>
      <c r="CK31" s="675"/>
      <c r="CL31" s="675"/>
      <c r="CM31" s="675"/>
      <c r="CN31" s="675"/>
      <c r="CO31" s="675"/>
      <c r="CP31" s="675"/>
      <c r="CQ31" s="676"/>
      <c r="CR31" s="659">
        <v>49976</v>
      </c>
      <c r="CS31" s="695"/>
      <c r="CT31" s="695"/>
      <c r="CU31" s="695"/>
      <c r="CV31" s="695"/>
      <c r="CW31" s="695"/>
      <c r="CX31" s="695"/>
      <c r="CY31" s="696"/>
      <c r="CZ31" s="664">
        <v>0.9</v>
      </c>
      <c r="DA31" s="693"/>
      <c r="DB31" s="693"/>
      <c r="DC31" s="697"/>
      <c r="DD31" s="668">
        <v>45044</v>
      </c>
      <c r="DE31" s="695"/>
      <c r="DF31" s="695"/>
      <c r="DG31" s="695"/>
      <c r="DH31" s="695"/>
      <c r="DI31" s="695"/>
      <c r="DJ31" s="695"/>
      <c r="DK31" s="696"/>
      <c r="DL31" s="668">
        <v>45044</v>
      </c>
      <c r="DM31" s="695"/>
      <c r="DN31" s="695"/>
      <c r="DO31" s="695"/>
      <c r="DP31" s="695"/>
      <c r="DQ31" s="695"/>
      <c r="DR31" s="695"/>
      <c r="DS31" s="695"/>
      <c r="DT31" s="695"/>
      <c r="DU31" s="695"/>
      <c r="DV31" s="696"/>
      <c r="DW31" s="664">
        <v>1.6</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199498</v>
      </c>
      <c r="S32" s="660"/>
      <c r="T32" s="660"/>
      <c r="U32" s="660"/>
      <c r="V32" s="660"/>
      <c r="W32" s="660"/>
      <c r="X32" s="660"/>
      <c r="Y32" s="661"/>
      <c r="Z32" s="662">
        <v>3.5</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99.3</v>
      </c>
      <c r="BH32" s="729"/>
      <c r="BI32" s="729"/>
      <c r="BJ32" s="729"/>
      <c r="BK32" s="729"/>
      <c r="BL32" s="729"/>
      <c r="BM32" s="730">
        <v>98.8</v>
      </c>
      <c r="BN32" s="729"/>
      <c r="BO32" s="729"/>
      <c r="BP32" s="729"/>
      <c r="BQ32" s="731"/>
      <c r="BR32" s="728">
        <v>99.5</v>
      </c>
      <c r="BS32" s="729"/>
      <c r="BT32" s="729"/>
      <c r="BU32" s="729"/>
      <c r="BV32" s="729"/>
      <c r="BW32" s="729"/>
      <c r="BX32" s="730">
        <v>99</v>
      </c>
      <c r="BY32" s="729"/>
      <c r="BZ32" s="729"/>
      <c r="CA32" s="729"/>
      <c r="CB32" s="731"/>
      <c r="CD32" s="726"/>
      <c r="CE32" s="727"/>
      <c r="CF32" s="674" t="s">
        <v>309</v>
      </c>
      <c r="CG32" s="675"/>
      <c r="CH32" s="675"/>
      <c r="CI32" s="675"/>
      <c r="CJ32" s="675"/>
      <c r="CK32" s="675"/>
      <c r="CL32" s="675"/>
      <c r="CM32" s="675"/>
      <c r="CN32" s="675"/>
      <c r="CO32" s="675"/>
      <c r="CP32" s="675"/>
      <c r="CQ32" s="676"/>
      <c r="CR32" s="659">
        <v>12</v>
      </c>
      <c r="CS32" s="660"/>
      <c r="CT32" s="660"/>
      <c r="CU32" s="660"/>
      <c r="CV32" s="660"/>
      <c r="CW32" s="660"/>
      <c r="CX32" s="660"/>
      <c r="CY32" s="661"/>
      <c r="CZ32" s="664">
        <v>0</v>
      </c>
      <c r="DA32" s="693"/>
      <c r="DB32" s="693"/>
      <c r="DC32" s="697"/>
      <c r="DD32" s="668">
        <v>12</v>
      </c>
      <c r="DE32" s="660"/>
      <c r="DF32" s="660"/>
      <c r="DG32" s="660"/>
      <c r="DH32" s="660"/>
      <c r="DI32" s="660"/>
      <c r="DJ32" s="660"/>
      <c r="DK32" s="661"/>
      <c r="DL32" s="668">
        <v>12</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366078</v>
      </c>
      <c r="S33" s="660"/>
      <c r="T33" s="660"/>
      <c r="U33" s="660"/>
      <c r="V33" s="660"/>
      <c r="W33" s="660"/>
      <c r="X33" s="660"/>
      <c r="Y33" s="661"/>
      <c r="Z33" s="662">
        <v>6.4</v>
      </c>
      <c r="AA33" s="662"/>
      <c r="AB33" s="662"/>
      <c r="AC33" s="662"/>
      <c r="AD33" s="663" t="s">
        <v>225</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1951358</v>
      </c>
      <c r="CS33" s="695"/>
      <c r="CT33" s="695"/>
      <c r="CU33" s="695"/>
      <c r="CV33" s="695"/>
      <c r="CW33" s="695"/>
      <c r="CX33" s="695"/>
      <c r="CY33" s="696"/>
      <c r="CZ33" s="664">
        <v>34.799999999999997</v>
      </c>
      <c r="DA33" s="693"/>
      <c r="DB33" s="693"/>
      <c r="DC33" s="697"/>
      <c r="DD33" s="668">
        <v>1554402</v>
      </c>
      <c r="DE33" s="695"/>
      <c r="DF33" s="695"/>
      <c r="DG33" s="695"/>
      <c r="DH33" s="695"/>
      <c r="DI33" s="695"/>
      <c r="DJ33" s="695"/>
      <c r="DK33" s="696"/>
      <c r="DL33" s="668">
        <v>1185826</v>
      </c>
      <c r="DM33" s="695"/>
      <c r="DN33" s="695"/>
      <c r="DO33" s="695"/>
      <c r="DP33" s="695"/>
      <c r="DQ33" s="695"/>
      <c r="DR33" s="695"/>
      <c r="DS33" s="695"/>
      <c r="DT33" s="695"/>
      <c r="DU33" s="695"/>
      <c r="DV33" s="696"/>
      <c r="DW33" s="664">
        <v>41.9</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257392</v>
      </c>
      <c r="S34" s="660"/>
      <c r="T34" s="660"/>
      <c r="U34" s="660"/>
      <c r="V34" s="660"/>
      <c r="W34" s="660"/>
      <c r="X34" s="660"/>
      <c r="Y34" s="661"/>
      <c r="Z34" s="662">
        <v>4.5</v>
      </c>
      <c r="AA34" s="662"/>
      <c r="AB34" s="662"/>
      <c r="AC34" s="662"/>
      <c r="AD34" s="663" t="s">
        <v>120</v>
      </c>
      <c r="AE34" s="663"/>
      <c r="AF34" s="663"/>
      <c r="AG34" s="663"/>
      <c r="AH34" s="663"/>
      <c r="AI34" s="663"/>
      <c r="AJ34" s="663"/>
      <c r="AK34" s="663"/>
      <c r="AL34" s="664" t="s">
        <v>120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728231</v>
      </c>
      <c r="CS34" s="660"/>
      <c r="CT34" s="660"/>
      <c r="CU34" s="660"/>
      <c r="CV34" s="660"/>
      <c r="CW34" s="660"/>
      <c r="CX34" s="660"/>
      <c r="CY34" s="661"/>
      <c r="CZ34" s="664">
        <v>13</v>
      </c>
      <c r="DA34" s="693"/>
      <c r="DB34" s="693"/>
      <c r="DC34" s="697"/>
      <c r="DD34" s="668">
        <v>599620</v>
      </c>
      <c r="DE34" s="660"/>
      <c r="DF34" s="660"/>
      <c r="DG34" s="660"/>
      <c r="DH34" s="660"/>
      <c r="DI34" s="660"/>
      <c r="DJ34" s="660"/>
      <c r="DK34" s="661"/>
      <c r="DL34" s="668">
        <v>484286</v>
      </c>
      <c r="DM34" s="660"/>
      <c r="DN34" s="660"/>
      <c r="DO34" s="660"/>
      <c r="DP34" s="660"/>
      <c r="DQ34" s="660"/>
      <c r="DR34" s="660"/>
      <c r="DS34" s="660"/>
      <c r="DT34" s="660"/>
      <c r="DU34" s="660"/>
      <c r="DV34" s="661"/>
      <c r="DW34" s="664">
        <v>17.100000000000001</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795135</v>
      </c>
      <c r="S35" s="660"/>
      <c r="T35" s="660"/>
      <c r="U35" s="660"/>
      <c r="V35" s="660"/>
      <c r="W35" s="660"/>
      <c r="X35" s="660"/>
      <c r="Y35" s="661"/>
      <c r="Z35" s="662">
        <v>13.9</v>
      </c>
      <c r="AA35" s="662"/>
      <c r="AB35" s="662"/>
      <c r="AC35" s="662"/>
      <c r="AD35" s="663" t="s">
        <v>120</v>
      </c>
      <c r="AE35" s="663"/>
      <c r="AF35" s="663"/>
      <c r="AG35" s="663"/>
      <c r="AH35" s="663"/>
      <c r="AI35" s="663"/>
      <c r="AJ35" s="663"/>
      <c r="AK35" s="663"/>
      <c r="AL35" s="664" t="s">
        <v>120</v>
      </c>
      <c r="AM35" s="665"/>
      <c r="AN35" s="665"/>
      <c r="AO35" s="666"/>
      <c r="AP35" s="214"/>
      <c r="AQ35" s="732" t="s">
        <v>317</v>
      </c>
      <c r="AR35" s="733"/>
      <c r="AS35" s="733"/>
      <c r="AT35" s="733"/>
      <c r="AU35" s="733"/>
      <c r="AV35" s="733"/>
      <c r="AW35" s="733"/>
      <c r="AX35" s="733"/>
      <c r="AY35" s="734"/>
      <c r="AZ35" s="648">
        <v>332693</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5045</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156689</v>
      </c>
      <c r="CS35" s="695"/>
      <c r="CT35" s="695"/>
      <c r="CU35" s="695"/>
      <c r="CV35" s="695"/>
      <c r="CW35" s="695"/>
      <c r="CX35" s="695"/>
      <c r="CY35" s="696"/>
      <c r="CZ35" s="664">
        <v>2.8</v>
      </c>
      <c r="DA35" s="693"/>
      <c r="DB35" s="693"/>
      <c r="DC35" s="697"/>
      <c r="DD35" s="668">
        <v>115090</v>
      </c>
      <c r="DE35" s="695"/>
      <c r="DF35" s="695"/>
      <c r="DG35" s="695"/>
      <c r="DH35" s="695"/>
      <c r="DI35" s="695"/>
      <c r="DJ35" s="695"/>
      <c r="DK35" s="696"/>
      <c r="DL35" s="668">
        <v>81075</v>
      </c>
      <c r="DM35" s="695"/>
      <c r="DN35" s="695"/>
      <c r="DO35" s="695"/>
      <c r="DP35" s="695"/>
      <c r="DQ35" s="695"/>
      <c r="DR35" s="695"/>
      <c r="DS35" s="695"/>
      <c r="DT35" s="695"/>
      <c r="DU35" s="695"/>
      <c r="DV35" s="696"/>
      <c r="DW35" s="664">
        <v>2.9</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120</v>
      </c>
      <c r="AE36" s="663"/>
      <c r="AF36" s="663"/>
      <c r="AG36" s="663"/>
      <c r="AH36" s="663"/>
      <c r="AI36" s="663"/>
      <c r="AJ36" s="663"/>
      <c r="AK36" s="663"/>
      <c r="AL36" s="664" t="s">
        <v>225</v>
      </c>
      <c r="AM36" s="665"/>
      <c r="AN36" s="665"/>
      <c r="AO36" s="666"/>
      <c r="AQ36" s="736" t="s">
        <v>321</v>
      </c>
      <c r="AR36" s="737"/>
      <c r="AS36" s="737"/>
      <c r="AT36" s="737"/>
      <c r="AU36" s="737"/>
      <c r="AV36" s="737"/>
      <c r="AW36" s="737"/>
      <c r="AX36" s="737"/>
      <c r="AY36" s="738"/>
      <c r="AZ36" s="659">
        <v>99480</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156</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718813</v>
      </c>
      <c r="CS36" s="660"/>
      <c r="CT36" s="660"/>
      <c r="CU36" s="660"/>
      <c r="CV36" s="660"/>
      <c r="CW36" s="660"/>
      <c r="CX36" s="660"/>
      <c r="CY36" s="661"/>
      <c r="CZ36" s="664">
        <v>12.8</v>
      </c>
      <c r="DA36" s="693"/>
      <c r="DB36" s="693"/>
      <c r="DC36" s="697"/>
      <c r="DD36" s="668">
        <v>529508</v>
      </c>
      <c r="DE36" s="660"/>
      <c r="DF36" s="660"/>
      <c r="DG36" s="660"/>
      <c r="DH36" s="660"/>
      <c r="DI36" s="660"/>
      <c r="DJ36" s="660"/>
      <c r="DK36" s="661"/>
      <c r="DL36" s="668">
        <v>362733</v>
      </c>
      <c r="DM36" s="660"/>
      <c r="DN36" s="660"/>
      <c r="DO36" s="660"/>
      <c r="DP36" s="660"/>
      <c r="DQ36" s="660"/>
      <c r="DR36" s="660"/>
      <c r="DS36" s="660"/>
      <c r="DT36" s="660"/>
      <c r="DU36" s="660"/>
      <c r="DV36" s="661"/>
      <c r="DW36" s="664">
        <v>12.8</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102435</v>
      </c>
      <c r="S37" s="660"/>
      <c r="T37" s="660"/>
      <c r="U37" s="660"/>
      <c r="V37" s="660"/>
      <c r="W37" s="660"/>
      <c r="X37" s="660"/>
      <c r="Y37" s="661"/>
      <c r="Z37" s="662">
        <v>1.8</v>
      </c>
      <c r="AA37" s="662"/>
      <c r="AB37" s="662"/>
      <c r="AC37" s="662"/>
      <c r="AD37" s="663" t="s">
        <v>225</v>
      </c>
      <c r="AE37" s="663"/>
      <c r="AF37" s="663"/>
      <c r="AG37" s="663"/>
      <c r="AH37" s="663"/>
      <c r="AI37" s="663"/>
      <c r="AJ37" s="663"/>
      <c r="AK37" s="663"/>
      <c r="AL37" s="664" t="s">
        <v>120</v>
      </c>
      <c r="AM37" s="665"/>
      <c r="AN37" s="665"/>
      <c r="AO37" s="666"/>
      <c r="AQ37" s="736" t="s">
        <v>325</v>
      </c>
      <c r="AR37" s="737"/>
      <c r="AS37" s="737"/>
      <c r="AT37" s="737"/>
      <c r="AU37" s="737"/>
      <c r="AV37" s="737"/>
      <c r="AW37" s="737"/>
      <c r="AX37" s="737"/>
      <c r="AY37" s="738"/>
      <c r="AZ37" s="659">
        <v>86431</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386</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329439</v>
      </c>
      <c r="CS37" s="695"/>
      <c r="CT37" s="695"/>
      <c r="CU37" s="695"/>
      <c r="CV37" s="695"/>
      <c r="CW37" s="695"/>
      <c r="CX37" s="695"/>
      <c r="CY37" s="696"/>
      <c r="CZ37" s="664">
        <v>5.9</v>
      </c>
      <c r="DA37" s="693"/>
      <c r="DB37" s="693"/>
      <c r="DC37" s="697"/>
      <c r="DD37" s="668">
        <v>329439</v>
      </c>
      <c r="DE37" s="695"/>
      <c r="DF37" s="695"/>
      <c r="DG37" s="695"/>
      <c r="DH37" s="695"/>
      <c r="DI37" s="695"/>
      <c r="DJ37" s="695"/>
      <c r="DK37" s="696"/>
      <c r="DL37" s="668">
        <v>239370</v>
      </c>
      <c r="DM37" s="695"/>
      <c r="DN37" s="695"/>
      <c r="DO37" s="695"/>
      <c r="DP37" s="695"/>
      <c r="DQ37" s="695"/>
      <c r="DR37" s="695"/>
      <c r="DS37" s="695"/>
      <c r="DT37" s="695"/>
      <c r="DU37" s="695"/>
      <c r="DV37" s="696"/>
      <c r="DW37" s="664">
        <v>8.5</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5725265</v>
      </c>
      <c r="S38" s="740"/>
      <c r="T38" s="740"/>
      <c r="U38" s="740"/>
      <c r="V38" s="740"/>
      <c r="W38" s="740"/>
      <c r="X38" s="740"/>
      <c r="Y38" s="741"/>
      <c r="Z38" s="742">
        <v>100</v>
      </c>
      <c r="AA38" s="742"/>
      <c r="AB38" s="742"/>
      <c r="AC38" s="742"/>
      <c r="AD38" s="743">
        <v>2728278</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t="s">
        <v>120</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638</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332693</v>
      </c>
      <c r="CS38" s="660"/>
      <c r="CT38" s="660"/>
      <c r="CU38" s="660"/>
      <c r="CV38" s="660"/>
      <c r="CW38" s="660"/>
      <c r="CX38" s="660"/>
      <c r="CY38" s="661"/>
      <c r="CZ38" s="664">
        <v>5.9</v>
      </c>
      <c r="DA38" s="693"/>
      <c r="DB38" s="693"/>
      <c r="DC38" s="697"/>
      <c r="DD38" s="668">
        <v>310184</v>
      </c>
      <c r="DE38" s="660"/>
      <c r="DF38" s="660"/>
      <c r="DG38" s="660"/>
      <c r="DH38" s="660"/>
      <c r="DI38" s="660"/>
      <c r="DJ38" s="660"/>
      <c r="DK38" s="661"/>
      <c r="DL38" s="668">
        <v>257732</v>
      </c>
      <c r="DM38" s="660"/>
      <c r="DN38" s="660"/>
      <c r="DO38" s="660"/>
      <c r="DP38" s="660"/>
      <c r="DQ38" s="660"/>
      <c r="DR38" s="660"/>
      <c r="DS38" s="660"/>
      <c r="DT38" s="660"/>
      <c r="DU38" s="660"/>
      <c r="DV38" s="661"/>
      <c r="DW38" s="664">
        <v>9.1</v>
      </c>
      <c r="DX38" s="693"/>
      <c r="DY38" s="693"/>
      <c r="DZ38" s="693"/>
      <c r="EA38" s="693"/>
      <c r="EB38" s="693"/>
      <c r="EC38" s="694"/>
    </row>
    <row r="39" spans="2:133" ht="11.25" customHeight="1">
      <c r="AQ39" s="736" t="s">
        <v>332</v>
      </c>
      <c r="AR39" s="737"/>
      <c r="AS39" s="737"/>
      <c r="AT39" s="737"/>
      <c r="AU39" s="737"/>
      <c r="AV39" s="737"/>
      <c r="AW39" s="737"/>
      <c r="AX39" s="737"/>
      <c r="AY39" s="738"/>
      <c r="AZ39" s="659" t="s">
        <v>120</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87</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12532</v>
      </c>
      <c r="CS39" s="695"/>
      <c r="CT39" s="695"/>
      <c r="CU39" s="695"/>
      <c r="CV39" s="695"/>
      <c r="CW39" s="695"/>
      <c r="CX39" s="695"/>
      <c r="CY39" s="696"/>
      <c r="CZ39" s="664">
        <v>0.2</v>
      </c>
      <c r="DA39" s="693"/>
      <c r="DB39" s="693"/>
      <c r="DC39" s="697"/>
      <c r="DD39" s="668" t="s">
        <v>225</v>
      </c>
      <c r="DE39" s="695"/>
      <c r="DF39" s="695"/>
      <c r="DG39" s="695"/>
      <c r="DH39" s="695"/>
      <c r="DI39" s="695"/>
      <c r="DJ39" s="695"/>
      <c r="DK39" s="696"/>
      <c r="DL39" s="668" t="s">
        <v>120</v>
      </c>
      <c r="DM39" s="695"/>
      <c r="DN39" s="695"/>
      <c r="DO39" s="695"/>
      <c r="DP39" s="695"/>
      <c r="DQ39" s="695"/>
      <c r="DR39" s="695"/>
      <c r="DS39" s="695"/>
      <c r="DT39" s="695"/>
      <c r="DU39" s="695"/>
      <c r="DV39" s="696"/>
      <c r="DW39" s="664" t="s">
        <v>120</v>
      </c>
      <c r="DX39" s="693"/>
      <c r="DY39" s="693"/>
      <c r="DZ39" s="693"/>
      <c r="EA39" s="693"/>
      <c r="EB39" s="693"/>
      <c r="EC39" s="694"/>
    </row>
    <row r="40" spans="2:133" ht="11.25" customHeight="1">
      <c r="AQ40" s="736" t="s">
        <v>336</v>
      </c>
      <c r="AR40" s="737"/>
      <c r="AS40" s="737"/>
      <c r="AT40" s="737"/>
      <c r="AU40" s="737"/>
      <c r="AV40" s="737"/>
      <c r="AW40" s="737"/>
      <c r="AX40" s="737"/>
      <c r="AY40" s="738"/>
      <c r="AZ40" s="659">
        <v>35098</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169</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2400</v>
      </c>
      <c r="CS40" s="660"/>
      <c r="CT40" s="660"/>
      <c r="CU40" s="660"/>
      <c r="CV40" s="660"/>
      <c r="CW40" s="660"/>
      <c r="CX40" s="660"/>
      <c r="CY40" s="661"/>
      <c r="CZ40" s="664">
        <v>0</v>
      </c>
      <c r="DA40" s="693"/>
      <c r="DB40" s="693"/>
      <c r="DC40" s="697"/>
      <c r="DD40" s="668" t="s">
        <v>120</v>
      </c>
      <c r="DE40" s="660"/>
      <c r="DF40" s="660"/>
      <c r="DG40" s="660"/>
      <c r="DH40" s="660"/>
      <c r="DI40" s="660"/>
      <c r="DJ40" s="660"/>
      <c r="DK40" s="661"/>
      <c r="DL40" s="668" t="s">
        <v>120</v>
      </c>
      <c r="DM40" s="660"/>
      <c r="DN40" s="660"/>
      <c r="DO40" s="660"/>
      <c r="DP40" s="660"/>
      <c r="DQ40" s="660"/>
      <c r="DR40" s="660"/>
      <c r="DS40" s="660"/>
      <c r="DT40" s="660"/>
      <c r="DU40" s="660"/>
      <c r="DV40" s="661"/>
      <c r="DW40" s="664" t="s">
        <v>120</v>
      </c>
      <c r="DX40" s="693"/>
      <c r="DY40" s="693"/>
      <c r="DZ40" s="693"/>
      <c r="EA40" s="693"/>
      <c r="EB40" s="693"/>
      <c r="EC40" s="694"/>
    </row>
    <row r="41" spans="2:133" ht="11.25" customHeight="1">
      <c r="AQ41" s="746" t="s">
        <v>339</v>
      </c>
      <c r="AR41" s="747"/>
      <c r="AS41" s="747"/>
      <c r="AT41" s="747"/>
      <c r="AU41" s="747"/>
      <c r="AV41" s="747"/>
      <c r="AW41" s="747"/>
      <c r="AX41" s="747"/>
      <c r="AY41" s="748"/>
      <c r="AZ41" s="739">
        <v>111684</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272</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120</v>
      </c>
      <c r="CS41" s="695"/>
      <c r="CT41" s="695"/>
      <c r="CU41" s="695"/>
      <c r="CV41" s="695"/>
      <c r="CW41" s="695"/>
      <c r="CX41" s="695"/>
      <c r="CY41" s="696"/>
      <c r="CZ41" s="664" t="s">
        <v>120</v>
      </c>
      <c r="DA41" s="693"/>
      <c r="DB41" s="693"/>
      <c r="DC41" s="697"/>
      <c r="DD41" s="668" t="s">
        <v>225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1921089</v>
      </c>
      <c r="CS42" s="660"/>
      <c r="CT42" s="660"/>
      <c r="CU42" s="660"/>
      <c r="CV42" s="660"/>
      <c r="CW42" s="660"/>
      <c r="CX42" s="660"/>
      <c r="CY42" s="661"/>
      <c r="CZ42" s="664">
        <v>34.299999999999997</v>
      </c>
      <c r="DA42" s="665"/>
      <c r="DB42" s="665"/>
      <c r="DC42" s="760"/>
      <c r="DD42" s="668">
        <v>228380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38430</v>
      </c>
      <c r="CS43" s="695"/>
      <c r="CT43" s="695"/>
      <c r="CU43" s="695"/>
      <c r="CV43" s="695"/>
      <c r="CW43" s="695"/>
      <c r="CX43" s="695"/>
      <c r="CY43" s="696"/>
      <c r="CZ43" s="664">
        <v>0.7</v>
      </c>
      <c r="DA43" s="693"/>
      <c r="DB43" s="693"/>
      <c r="DC43" s="697"/>
      <c r="DD43" s="668">
        <v>38430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297</v>
      </c>
      <c r="CE44" s="772"/>
      <c r="CF44" s="656" t="s">
        <v>347</v>
      </c>
      <c r="CG44" s="657"/>
      <c r="CH44" s="657"/>
      <c r="CI44" s="657"/>
      <c r="CJ44" s="657"/>
      <c r="CK44" s="657"/>
      <c r="CL44" s="657"/>
      <c r="CM44" s="657"/>
      <c r="CN44" s="657"/>
      <c r="CO44" s="657"/>
      <c r="CP44" s="657"/>
      <c r="CQ44" s="658"/>
      <c r="CR44" s="659">
        <v>1079250</v>
      </c>
      <c r="CS44" s="660"/>
      <c r="CT44" s="660"/>
      <c r="CU44" s="660"/>
      <c r="CV44" s="660"/>
      <c r="CW44" s="660"/>
      <c r="CX44" s="660"/>
      <c r="CY44" s="661"/>
      <c r="CZ44" s="664">
        <v>19.3</v>
      </c>
      <c r="DA44" s="665"/>
      <c r="DB44" s="665"/>
      <c r="DC44" s="760"/>
      <c r="DD44" s="668">
        <v>153250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761956</v>
      </c>
      <c r="CS45" s="695"/>
      <c r="CT45" s="695"/>
      <c r="CU45" s="695"/>
      <c r="CV45" s="695"/>
      <c r="CW45" s="695"/>
      <c r="CX45" s="695"/>
      <c r="CY45" s="696"/>
      <c r="CZ45" s="664">
        <v>13.6</v>
      </c>
      <c r="DA45" s="693"/>
      <c r="DB45" s="693"/>
      <c r="DC45" s="697"/>
      <c r="DD45" s="668">
        <v>88139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317294</v>
      </c>
      <c r="CS46" s="660"/>
      <c r="CT46" s="660"/>
      <c r="CU46" s="660"/>
      <c r="CV46" s="660"/>
      <c r="CW46" s="660"/>
      <c r="CX46" s="660"/>
      <c r="CY46" s="661"/>
      <c r="CZ46" s="664">
        <v>5.7</v>
      </c>
      <c r="DA46" s="665"/>
      <c r="DB46" s="665"/>
      <c r="DC46" s="760"/>
      <c r="DD46" s="668">
        <v>65111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841839</v>
      </c>
      <c r="CS47" s="695"/>
      <c r="CT47" s="695"/>
      <c r="CU47" s="695"/>
      <c r="CV47" s="695"/>
      <c r="CW47" s="695"/>
      <c r="CX47" s="695"/>
      <c r="CY47" s="696"/>
      <c r="CZ47" s="664">
        <v>15</v>
      </c>
      <c r="DA47" s="693"/>
      <c r="DB47" s="693"/>
      <c r="DC47" s="697"/>
      <c r="DD47" s="668">
        <v>75130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120</v>
      </c>
      <c r="CS48" s="660"/>
      <c r="CT48" s="660"/>
      <c r="CU48" s="660"/>
      <c r="CV48" s="660"/>
      <c r="CW48" s="660"/>
      <c r="CX48" s="660"/>
      <c r="CY48" s="661"/>
      <c r="CZ48" s="664" t="s">
        <v>120</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5602911</v>
      </c>
      <c r="CS49" s="729"/>
      <c r="CT49" s="729"/>
      <c r="CU49" s="729"/>
      <c r="CV49" s="729"/>
      <c r="CW49" s="729"/>
      <c r="CX49" s="729"/>
      <c r="CY49" s="761"/>
      <c r="CZ49" s="744">
        <v>100</v>
      </c>
      <c r="DA49" s="762"/>
      <c r="DB49" s="762"/>
      <c r="DC49" s="763"/>
      <c r="DD49" s="764">
        <v>3315892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FnRm4VGhsgzV7tLUXyM7imfDEwNRwlixq7HhSmpcEqCmVRoFZxPJ5QjWNFfzEP+A8YiEAzZlxHE5/JTKKPvdVQ==" saltValue="e2eWE+kq1DAYZSWaPXQNY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5725</v>
      </c>
      <c r="R7" s="795"/>
      <c r="S7" s="795"/>
      <c r="T7" s="795"/>
      <c r="U7" s="795"/>
      <c r="V7" s="795">
        <v>5603</v>
      </c>
      <c r="W7" s="795"/>
      <c r="X7" s="795"/>
      <c r="Y7" s="795"/>
      <c r="Z7" s="795"/>
      <c r="AA7" s="795">
        <v>122</v>
      </c>
      <c r="AB7" s="795"/>
      <c r="AC7" s="795"/>
      <c r="AD7" s="795"/>
      <c r="AE7" s="796"/>
      <c r="AF7" s="797">
        <v>99</v>
      </c>
      <c r="AG7" s="798"/>
      <c r="AH7" s="798"/>
      <c r="AI7" s="798"/>
      <c r="AJ7" s="799"/>
      <c r="AK7" s="834">
        <v>199</v>
      </c>
      <c r="AL7" s="835"/>
      <c r="AM7" s="835"/>
      <c r="AN7" s="835"/>
      <c r="AO7" s="835"/>
      <c r="AP7" s="835">
        <v>6804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557</v>
      </c>
      <c r="BT7" s="839"/>
      <c r="BU7" s="839"/>
      <c r="BV7" s="839"/>
      <c r="BW7" s="839"/>
      <c r="BX7" s="839"/>
      <c r="BY7" s="839"/>
      <c r="BZ7" s="839"/>
      <c r="CA7" s="839"/>
      <c r="CB7" s="839"/>
      <c r="CC7" s="839"/>
      <c r="CD7" s="839"/>
      <c r="CE7" s="839"/>
      <c r="CF7" s="839"/>
      <c r="CG7" s="840"/>
      <c r="CH7" s="831">
        <v>-2</v>
      </c>
      <c r="CI7" s="832"/>
      <c r="CJ7" s="832"/>
      <c r="CK7" s="832"/>
      <c r="CL7" s="833"/>
      <c r="CM7" s="831">
        <v>10</v>
      </c>
      <c r="CN7" s="832"/>
      <c r="CO7" s="832"/>
      <c r="CP7" s="832"/>
      <c r="CQ7" s="833"/>
      <c r="CR7" s="831">
        <v>23</v>
      </c>
      <c r="CS7" s="832"/>
      <c r="CT7" s="832"/>
      <c r="CU7" s="832"/>
      <c r="CV7" s="833"/>
      <c r="CW7" s="831" t="s">
        <v>558</v>
      </c>
      <c r="CX7" s="832"/>
      <c r="CY7" s="832"/>
      <c r="CZ7" s="832"/>
      <c r="DA7" s="833"/>
      <c r="DB7" s="831">
        <v>31</v>
      </c>
      <c r="DC7" s="832"/>
      <c r="DD7" s="832"/>
      <c r="DE7" s="832"/>
      <c r="DF7" s="833"/>
      <c r="DG7" s="831" t="s">
        <v>554</v>
      </c>
      <c r="DH7" s="832"/>
      <c r="DI7" s="832"/>
      <c r="DJ7" s="832"/>
      <c r="DK7" s="833"/>
      <c r="DL7" s="831" t="s">
        <v>554</v>
      </c>
      <c r="DM7" s="832"/>
      <c r="DN7" s="832"/>
      <c r="DO7" s="832"/>
      <c r="DP7" s="833"/>
      <c r="DQ7" s="831" t="s">
        <v>554</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v>5725</v>
      </c>
      <c r="R23" s="854"/>
      <c r="S23" s="854"/>
      <c r="T23" s="854"/>
      <c r="U23" s="854"/>
      <c r="V23" s="854">
        <v>5603</v>
      </c>
      <c r="W23" s="854"/>
      <c r="X23" s="854"/>
      <c r="Y23" s="854"/>
      <c r="Z23" s="854"/>
      <c r="AA23" s="854">
        <v>122</v>
      </c>
      <c r="AB23" s="854"/>
      <c r="AC23" s="854"/>
      <c r="AD23" s="854"/>
      <c r="AE23" s="855"/>
      <c r="AF23" s="856">
        <v>99</v>
      </c>
      <c r="AG23" s="854"/>
      <c r="AH23" s="854"/>
      <c r="AI23" s="854"/>
      <c r="AJ23" s="857"/>
      <c r="AK23" s="858"/>
      <c r="AL23" s="859"/>
      <c r="AM23" s="859"/>
      <c r="AN23" s="859"/>
      <c r="AO23" s="859"/>
      <c r="AP23" s="854">
        <v>6804</v>
      </c>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2">
        <v>355</v>
      </c>
      <c r="R28" s="883"/>
      <c r="S28" s="883"/>
      <c r="T28" s="883"/>
      <c r="U28" s="883"/>
      <c r="V28" s="883">
        <v>350</v>
      </c>
      <c r="W28" s="883"/>
      <c r="X28" s="883"/>
      <c r="Y28" s="883"/>
      <c r="Z28" s="883"/>
      <c r="AA28" s="883">
        <v>5</v>
      </c>
      <c r="AB28" s="883"/>
      <c r="AC28" s="883"/>
      <c r="AD28" s="883"/>
      <c r="AE28" s="884"/>
      <c r="AF28" s="885">
        <v>5</v>
      </c>
      <c r="AG28" s="883"/>
      <c r="AH28" s="883"/>
      <c r="AI28" s="883"/>
      <c r="AJ28" s="886"/>
      <c r="AK28" s="887">
        <v>28</v>
      </c>
      <c r="AL28" s="878"/>
      <c r="AM28" s="878"/>
      <c r="AN28" s="878"/>
      <c r="AO28" s="878"/>
      <c r="AP28" s="878" t="s">
        <v>554</v>
      </c>
      <c r="AQ28" s="878"/>
      <c r="AR28" s="878"/>
      <c r="AS28" s="878"/>
      <c r="AT28" s="878"/>
      <c r="AU28" s="878" t="s">
        <v>554</v>
      </c>
      <c r="AV28" s="878"/>
      <c r="AW28" s="878"/>
      <c r="AX28" s="878"/>
      <c r="AY28" s="878"/>
      <c r="AZ28" s="879" t="s">
        <v>554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39</v>
      </c>
      <c r="R29" s="819"/>
      <c r="S29" s="819"/>
      <c r="T29" s="819"/>
      <c r="U29" s="819"/>
      <c r="V29" s="819">
        <v>39</v>
      </c>
      <c r="W29" s="819"/>
      <c r="X29" s="819"/>
      <c r="Y29" s="819"/>
      <c r="Z29" s="819"/>
      <c r="AA29" s="819">
        <v>0</v>
      </c>
      <c r="AB29" s="819"/>
      <c r="AC29" s="819"/>
      <c r="AD29" s="819"/>
      <c r="AE29" s="820"/>
      <c r="AF29" s="821">
        <v>0</v>
      </c>
      <c r="AG29" s="822"/>
      <c r="AH29" s="822"/>
      <c r="AI29" s="822"/>
      <c r="AJ29" s="823"/>
      <c r="AK29" s="890">
        <v>16</v>
      </c>
      <c r="AL29" s="891"/>
      <c r="AM29" s="891"/>
      <c r="AN29" s="891"/>
      <c r="AO29" s="891"/>
      <c r="AP29" s="891" t="s">
        <v>554</v>
      </c>
      <c r="AQ29" s="891"/>
      <c r="AR29" s="891"/>
      <c r="AS29" s="891"/>
      <c r="AT29" s="891"/>
      <c r="AU29" s="891" t="s">
        <v>554</v>
      </c>
      <c r="AV29" s="891"/>
      <c r="AW29" s="891"/>
      <c r="AX29" s="891"/>
      <c r="AY29" s="891"/>
      <c r="AZ29" s="892" t="s">
        <v>554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266</v>
      </c>
      <c r="R30" s="819"/>
      <c r="S30" s="819"/>
      <c r="T30" s="819"/>
      <c r="U30" s="819"/>
      <c r="V30" s="819">
        <v>263</v>
      </c>
      <c r="W30" s="819"/>
      <c r="X30" s="819"/>
      <c r="Y30" s="819"/>
      <c r="Z30" s="819"/>
      <c r="AA30" s="819">
        <v>3</v>
      </c>
      <c r="AB30" s="819"/>
      <c r="AC30" s="819"/>
      <c r="AD30" s="819"/>
      <c r="AE30" s="820"/>
      <c r="AF30" s="821">
        <v>3</v>
      </c>
      <c r="AG30" s="822"/>
      <c r="AH30" s="822"/>
      <c r="AI30" s="822"/>
      <c r="AJ30" s="823"/>
      <c r="AK30" s="890">
        <v>51</v>
      </c>
      <c r="AL30" s="891"/>
      <c r="AM30" s="891"/>
      <c r="AN30" s="891"/>
      <c r="AO30" s="891"/>
      <c r="AP30" s="891" t="s">
        <v>554</v>
      </c>
      <c r="AQ30" s="891"/>
      <c r="AR30" s="891"/>
      <c r="AS30" s="891"/>
      <c r="AT30" s="891"/>
      <c r="AU30" s="891" t="s">
        <v>554</v>
      </c>
      <c r="AV30" s="891"/>
      <c r="AW30" s="891"/>
      <c r="AX30" s="891"/>
      <c r="AY30" s="891"/>
      <c r="AZ30" s="892" t="s">
        <v>554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406</v>
      </c>
      <c r="R31" s="819"/>
      <c r="S31" s="819"/>
      <c r="T31" s="819"/>
      <c r="U31" s="819"/>
      <c r="V31" s="819">
        <v>404</v>
      </c>
      <c r="W31" s="819"/>
      <c r="X31" s="819"/>
      <c r="Y31" s="819"/>
      <c r="Z31" s="819"/>
      <c r="AA31" s="819">
        <v>2</v>
      </c>
      <c r="AB31" s="819"/>
      <c r="AC31" s="819"/>
      <c r="AD31" s="819"/>
      <c r="AE31" s="820"/>
      <c r="AF31" s="821">
        <v>2</v>
      </c>
      <c r="AG31" s="822"/>
      <c r="AH31" s="822"/>
      <c r="AI31" s="822"/>
      <c r="AJ31" s="823"/>
      <c r="AK31" s="890">
        <v>99</v>
      </c>
      <c r="AL31" s="891"/>
      <c r="AM31" s="891"/>
      <c r="AN31" s="891"/>
      <c r="AO31" s="891"/>
      <c r="AP31" s="891">
        <v>931</v>
      </c>
      <c r="AQ31" s="891"/>
      <c r="AR31" s="891"/>
      <c r="AS31" s="891"/>
      <c r="AT31" s="891"/>
      <c r="AU31" s="891">
        <v>657</v>
      </c>
      <c r="AV31" s="891"/>
      <c r="AW31" s="891"/>
      <c r="AX31" s="891"/>
      <c r="AY31" s="891"/>
      <c r="AZ31" s="892" t="s">
        <v>554</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128</v>
      </c>
      <c r="R32" s="819"/>
      <c r="S32" s="819"/>
      <c r="T32" s="819"/>
      <c r="U32" s="819"/>
      <c r="V32" s="819">
        <v>127</v>
      </c>
      <c r="W32" s="819"/>
      <c r="X32" s="819"/>
      <c r="Y32" s="819"/>
      <c r="Z32" s="819"/>
      <c r="AA32" s="819">
        <v>1</v>
      </c>
      <c r="AB32" s="819"/>
      <c r="AC32" s="819"/>
      <c r="AD32" s="819"/>
      <c r="AE32" s="820"/>
      <c r="AF32" s="821">
        <v>1</v>
      </c>
      <c r="AG32" s="822"/>
      <c r="AH32" s="822"/>
      <c r="AI32" s="822"/>
      <c r="AJ32" s="823"/>
      <c r="AK32" s="890">
        <v>86</v>
      </c>
      <c r="AL32" s="891"/>
      <c r="AM32" s="891"/>
      <c r="AN32" s="891"/>
      <c r="AO32" s="891"/>
      <c r="AP32" s="891">
        <v>548</v>
      </c>
      <c r="AQ32" s="891"/>
      <c r="AR32" s="891"/>
      <c r="AS32" s="891"/>
      <c r="AT32" s="891"/>
      <c r="AU32" s="891">
        <v>447</v>
      </c>
      <c r="AV32" s="891"/>
      <c r="AW32" s="891"/>
      <c r="AX32" s="891"/>
      <c r="AY32" s="891"/>
      <c r="AZ32" s="892" t="s">
        <v>554</v>
      </c>
      <c r="BA32" s="892"/>
      <c r="BB32" s="892"/>
      <c r="BC32" s="892"/>
      <c r="BD32" s="892"/>
      <c r="BE32" s="888" t="s">
        <v>394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397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v>
      </c>
      <c r="AG63" s="902"/>
      <c r="AH63" s="902"/>
      <c r="AI63" s="902"/>
      <c r="AJ63" s="903"/>
      <c r="AK63" s="904"/>
      <c r="AL63" s="899"/>
      <c r="AM63" s="899"/>
      <c r="AN63" s="899"/>
      <c r="AO63" s="899"/>
      <c r="AP63" s="902">
        <v>1479</v>
      </c>
      <c r="AQ63" s="902"/>
      <c r="AR63" s="902"/>
      <c r="AS63" s="902"/>
      <c r="AT63" s="902"/>
      <c r="AU63" s="902">
        <v>1104</v>
      </c>
      <c r="AV63" s="902"/>
      <c r="AW63" s="902"/>
      <c r="AX63" s="902"/>
      <c r="AY63" s="902"/>
      <c r="AZ63" s="906"/>
      <c r="BA63" s="906"/>
      <c r="BB63" s="906"/>
      <c r="BC63" s="906"/>
      <c r="BD63" s="906"/>
      <c r="BE63" s="907"/>
      <c r="BF63" s="907"/>
      <c r="BG63" s="907"/>
      <c r="BH63" s="907"/>
      <c r="BI63" s="908"/>
      <c r="BJ63" s="909" t="s">
        <v>379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399</v>
      </c>
      <c r="B66" s="801"/>
      <c r="C66" s="801"/>
      <c r="D66" s="801"/>
      <c r="E66" s="801"/>
      <c r="F66" s="801"/>
      <c r="G66" s="801"/>
      <c r="H66" s="801"/>
      <c r="I66" s="801"/>
      <c r="J66" s="801"/>
      <c r="K66" s="801"/>
      <c r="L66" s="801"/>
      <c r="M66" s="801"/>
      <c r="N66" s="801"/>
      <c r="O66" s="801"/>
      <c r="P66" s="802"/>
      <c r="Q66" s="777" t="s">
        <v>400</v>
      </c>
      <c r="R66" s="778"/>
      <c r="S66" s="778"/>
      <c r="T66" s="778"/>
      <c r="U66" s="779"/>
      <c r="V66" s="777" t="s">
        <v>383</v>
      </c>
      <c r="W66" s="778"/>
      <c r="X66" s="778"/>
      <c r="Y66" s="778"/>
      <c r="Z66" s="779"/>
      <c r="AA66" s="777" t="s">
        <v>401</v>
      </c>
      <c r="AB66" s="778"/>
      <c r="AC66" s="778"/>
      <c r="AD66" s="778"/>
      <c r="AE66" s="779"/>
      <c r="AF66" s="912" t="s">
        <v>402</v>
      </c>
      <c r="AG66" s="873"/>
      <c r="AH66" s="873"/>
      <c r="AI66" s="873"/>
      <c r="AJ66" s="913"/>
      <c r="AK66" s="777" t="s">
        <v>403</v>
      </c>
      <c r="AL66" s="801"/>
      <c r="AM66" s="801"/>
      <c r="AN66" s="801"/>
      <c r="AO66" s="802"/>
      <c r="AP66" s="777" t="s">
        <v>404</v>
      </c>
      <c r="AQ66" s="778"/>
      <c r="AR66" s="778"/>
      <c r="AS66" s="778"/>
      <c r="AT66" s="779"/>
      <c r="AU66" s="777" t="s">
        <v>405</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555</v>
      </c>
      <c r="C68" s="930"/>
      <c r="D68" s="930"/>
      <c r="E68" s="930"/>
      <c r="F68" s="930"/>
      <c r="G68" s="930"/>
      <c r="H68" s="930"/>
      <c r="I68" s="930"/>
      <c r="J68" s="930"/>
      <c r="K68" s="930"/>
      <c r="L68" s="930"/>
      <c r="M68" s="930"/>
      <c r="N68" s="930"/>
      <c r="O68" s="930"/>
      <c r="P68" s="931"/>
      <c r="Q68" s="932">
        <v>2344</v>
      </c>
      <c r="R68" s="926"/>
      <c r="S68" s="926"/>
      <c r="T68" s="926"/>
      <c r="U68" s="926"/>
      <c r="V68" s="926">
        <v>2313</v>
      </c>
      <c r="W68" s="926"/>
      <c r="X68" s="926"/>
      <c r="Y68" s="926"/>
      <c r="Z68" s="926"/>
      <c r="AA68" s="926">
        <v>31</v>
      </c>
      <c r="AB68" s="926"/>
      <c r="AC68" s="926"/>
      <c r="AD68" s="926"/>
      <c r="AE68" s="926"/>
      <c r="AF68" s="926">
        <v>31</v>
      </c>
      <c r="AG68" s="926"/>
      <c r="AH68" s="926"/>
      <c r="AI68" s="926"/>
      <c r="AJ68" s="926"/>
      <c r="AK68" s="926" t="s">
        <v>554</v>
      </c>
      <c r="AL68" s="926"/>
      <c r="AM68" s="926"/>
      <c r="AN68" s="926"/>
      <c r="AO68" s="926"/>
      <c r="AP68" s="926">
        <v>715</v>
      </c>
      <c r="AQ68" s="926"/>
      <c r="AR68" s="926"/>
      <c r="AS68" s="926"/>
      <c r="AT68" s="926"/>
      <c r="AU68" s="926">
        <v>82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556</v>
      </c>
      <c r="C69" s="934"/>
      <c r="D69" s="934"/>
      <c r="E69" s="934"/>
      <c r="F69" s="934"/>
      <c r="G69" s="934"/>
      <c r="H69" s="934"/>
      <c r="I69" s="934"/>
      <c r="J69" s="934"/>
      <c r="K69" s="934"/>
      <c r="L69" s="934"/>
      <c r="M69" s="934"/>
      <c r="N69" s="934"/>
      <c r="O69" s="934"/>
      <c r="P69" s="935"/>
      <c r="Q69" s="936">
        <v>32</v>
      </c>
      <c r="R69" s="891"/>
      <c r="S69" s="891"/>
      <c r="T69" s="891"/>
      <c r="U69" s="891"/>
      <c r="V69" s="891">
        <v>31</v>
      </c>
      <c r="W69" s="891"/>
      <c r="X69" s="891"/>
      <c r="Y69" s="891"/>
      <c r="Z69" s="891"/>
      <c r="AA69" s="891">
        <v>1</v>
      </c>
      <c r="AB69" s="891"/>
      <c r="AC69" s="891"/>
      <c r="AD69" s="891"/>
      <c r="AE69" s="891"/>
      <c r="AF69" s="891">
        <v>1</v>
      </c>
      <c r="AG69" s="891"/>
      <c r="AH69" s="891"/>
      <c r="AI69" s="891"/>
      <c r="AJ69" s="891"/>
      <c r="AK69" s="891" t="s">
        <v>554</v>
      </c>
      <c r="AL69" s="891"/>
      <c r="AM69" s="891"/>
      <c r="AN69" s="891"/>
      <c r="AO69" s="891"/>
      <c r="AP69" s="891" t="s">
        <v>554</v>
      </c>
      <c r="AQ69" s="891"/>
      <c r="AR69" s="891"/>
      <c r="AS69" s="891"/>
      <c r="AT69" s="891"/>
      <c r="AU69" s="891" t="s">
        <v>554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377</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32</v>
      </c>
      <c r="AG88" s="902"/>
      <c r="AH88" s="902"/>
      <c r="AI88" s="902"/>
      <c r="AJ88" s="902"/>
      <c r="AK88" s="899"/>
      <c r="AL88" s="899"/>
      <c r="AM88" s="899"/>
      <c r="AN88" s="899"/>
      <c r="AO88" s="899"/>
      <c r="AP88" s="902">
        <v>715</v>
      </c>
      <c r="AQ88" s="902"/>
      <c r="AR88" s="902"/>
      <c r="AS88" s="902"/>
      <c r="AT88" s="902"/>
      <c r="AU88" s="902">
        <v>82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23</v>
      </c>
      <c r="CS102" s="910"/>
      <c r="CT102" s="910"/>
      <c r="CU102" s="910"/>
      <c r="CV102" s="953"/>
      <c r="CW102" s="952" t="s">
        <v>496</v>
      </c>
      <c r="CX102" s="910"/>
      <c r="CY102" s="910"/>
      <c r="CZ102" s="910"/>
      <c r="DA102" s="953"/>
      <c r="DB102" s="952">
        <v>31</v>
      </c>
      <c r="DC102" s="910"/>
      <c r="DD102" s="910"/>
      <c r="DE102" s="910"/>
      <c r="DF102" s="953"/>
      <c r="DG102" s="952" t="s">
        <v>496</v>
      </c>
      <c r="DH102" s="910"/>
      <c r="DI102" s="910"/>
      <c r="DJ102" s="910"/>
      <c r="DK102" s="953"/>
      <c r="DL102" s="952" t="s">
        <v>496</v>
      </c>
      <c r="DM102" s="910"/>
      <c r="DN102" s="910"/>
      <c r="DO102" s="910"/>
      <c r="DP102" s="953"/>
      <c r="DQ102" s="952" t="s">
        <v>496</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296</v>
      </c>
      <c r="AG109" s="955"/>
      <c r="AH109" s="955"/>
      <c r="AI109" s="955"/>
      <c r="AJ109" s="956"/>
      <c r="AK109" s="954" t="s">
        <v>295</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296</v>
      </c>
      <c r="BW109" s="955"/>
      <c r="BX109" s="955"/>
      <c r="BY109" s="955"/>
      <c r="BZ109" s="956"/>
      <c r="CA109" s="954" t="s">
        <v>295</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296</v>
      </c>
      <c r="DM109" s="955"/>
      <c r="DN109" s="955"/>
      <c r="DO109" s="955"/>
      <c r="DP109" s="956"/>
      <c r="DQ109" s="954" t="s">
        <v>295</v>
      </c>
      <c r="DR109" s="955"/>
      <c r="DS109" s="955"/>
      <c r="DT109" s="955"/>
      <c r="DU109" s="956"/>
      <c r="DV109" s="954" t="s">
        <v>416</v>
      </c>
      <c r="DW109" s="955"/>
      <c r="DX109" s="955"/>
      <c r="DY109" s="955"/>
      <c r="DZ109" s="957"/>
    </row>
    <row r="110" spans="1:131" s="226" customFormat="1" ht="26.25" customHeight="1">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720527</v>
      </c>
      <c r="AB110" s="962"/>
      <c r="AC110" s="962"/>
      <c r="AD110" s="962"/>
      <c r="AE110" s="963"/>
      <c r="AF110" s="964">
        <v>767321</v>
      </c>
      <c r="AG110" s="962"/>
      <c r="AH110" s="962"/>
      <c r="AI110" s="962"/>
      <c r="AJ110" s="963"/>
      <c r="AK110" s="964">
        <v>806777</v>
      </c>
      <c r="AL110" s="962"/>
      <c r="AM110" s="962"/>
      <c r="AN110" s="962"/>
      <c r="AO110" s="963"/>
      <c r="AP110" s="965">
        <v>36.200000000000003</v>
      </c>
      <c r="AQ110" s="966"/>
      <c r="AR110" s="966"/>
      <c r="AS110" s="966"/>
      <c r="AT110" s="967"/>
      <c r="AU110" s="968" t="s">
        <v>67</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6832838</v>
      </c>
      <c r="BR110" s="997"/>
      <c r="BS110" s="997"/>
      <c r="BT110" s="997"/>
      <c r="BU110" s="997"/>
      <c r="BV110" s="997">
        <v>6765819</v>
      </c>
      <c r="BW110" s="997"/>
      <c r="BX110" s="997"/>
      <c r="BY110" s="997"/>
      <c r="BZ110" s="997"/>
      <c r="CA110" s="997">
        <v>6804153</v>
      </c>
      <c r="CB110" s="997"/>
      <c r="CC110" s="997"/>
      <c r="CD110" s="997"/>
      <c r="CE110" s="997"/>
      <c r="CF110" s="1011">
        <v>305.60000000000002</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120</v>
      </c>
      <c r="DH110" s="997"/>
      <c r="DI110" s="997"/>
      <c r="DJ110" s="997"/>
      <c r="DK110" s="997"/>
      <c r="DL110" s="997" t="s">
        <v>120</v>
      </c>
      <c r="DM110" s="997"/>
      <c r="DN110" s="997"/>
      <c r="DO110" s="997"/>
      <c r="DP110" s="997"/>
      <c r="DQ110" s="997" t="s">
        <v>120</v>
      </c>
      <c r="DR110" s="997"/>
      <c r="DS110" s="997"/>
      <c r="DT110" s="997"/>
      <c r="DU110" s="997"/>
      <c r="DV110" s="998" t="s">
        <v>422</v>
      </c>
      <c r="DW110" s="998"/>
      <c r="DX110" s="998"/>
      <c r="DY110" s="998"/>
      <c r="DZ110" s="999"/>
    </row>
    <row r="111" spans="1:131" s="226" customFormat="1" ht="26.25" customHeight="1">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120</v>
      </c>
      <c r="AB111" s="1004"/>
      <c r="AC111" s="1004"/>
      <c r="AD111" s="1004"/>
      <c r="AE111" s="1005"/>
      <c r="AF111" s="1006" t="s">
        <v>120</v>
      </c>
      <c r="AG111" s="1004"/>
      <c r="AH111" s="1004"/>
      <c r="AI111" s="1004"/>
      <c r="AJ111" s="1005"/>
      <c r="AK111" s="1006" t="s">
        <v>422</v>
      </c>
      <c r="AL111" s="1004"/>
      <c r="AM111" s="1004"/>
      <c r="AN111" s="1004"/>
      <c r="AO111" s="1005"/>
      <c r="AP111" s="1007" t="s">
        <v>120</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v>138816</v>
      </c>
      <c r="BR111" s="990"/>
      <c r="BS111" s="990"/>
      <c r="BT111" s="990"/>
      <c r="BU111" s="990"/>
      <c r="BV111" s="990">
        <v>130140</v>
      </c>
      <c r="BW111" s="990"/>
      <c r="BX111" s="990"/>
      <c r="BY111" s="990"/>
      <c r="BZ111" s="990"/>
      <c r="CA111" s="990">
        <v>121464</v>
      </c>
      <c r="CB111" s="990"/>
      <c r="CC111" s="990"/>
      <c r="CD111" s="990"/>
      <c r="CE111" s="990"/>
      <c r="CF111" s="984">
        <v>5.5</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379</v>
      </c>
      <c r="DH111" s="990"/>
      <c r="DI111" s="990"/>
      <c r="DJ111" s="990"/>
      <c r="DK111" s="990"/>
      <c r="DL111" s="990" t="s">
        <v>120</v>
      </c>
      <c r="DM111" s="990"/>
      <c r="DN111" s="990"/>
      <c r="DO111" s="990"/>
      <c r="DP111" s="990"/>
      <c r="DQ111" s="990" t="s">
        <v>120</v>
      </c>
      <c r="DR111" s="990"/>
      <c r="DS111" s="990"/>
      <c r="DT111" s="990"/>
      <c r="DU111" s="990"/>
      <c r="DV111" s="991" t="s">
        <v>120</v>
      </c>
      <c r="DW111" s="991"/>
      <c r="DX111" s="991"/>
      <c r="DY111" s="991"/>
      <c r="DZ111" s="992"/>
    </row>
    <row r="112" spans="1:131" s="226" customFormat="1" ht="26.25" customHeight="1">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379</v>
      </c>
      <c r="AB112" s="1029"/>
      <c r="AC112" s="1029"/>
      <c r="AD112" s="1029"/>
      <c r="AE112" s="1030"/>
      <c r="AF112" s="1031" t="s">
        <v>120</v>
      </c>
      <c r="AG112" s="1029"/>
      <c r="AH112" s="1029"/>
      <c r="AI112" s="1029"/>
      <c r="AJ112" s="1030"/>
      <c r="AK112" s="1031" t="s">
        <v>120</v>
      </c>
      <c r="AL112" s="1029"/>
      <c r="AM112" s="1029"/>
      <c r="AN112" s="1029"/>
      <c r="AO112" s="1030"/>
      <c r="AP112" s="1032" t="s">
        <v>120</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1025185</v>
      </c>
      <c r="BR112" s="990"/>
      <c r="BS112" s="990"/>
      <c r="BT112" s="990"/>
      <c r="BU112" s="990"/>
      <c r="BV112" s="990">
        <v>1045290</v>
      </c>
      <c r="BW112" s="990"/>
      <c r="BX112" s="990"/>
      <c r="BY112" s="990"/>
      <c r="BZ112" s="990"/>
      <c r="CA112" s="990">
        <v>1103329</v>
      </c>
      <c r="CB112" s="990"/>
      <c r="CC112" s="990"/>
      <c r="CD112" s="990"/>
      <c r="CE112" s="990"/>
      <c r="CF112" s="984">
        <v>49.6</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379</v>
      </c>
      <c r="DH112" s="990"/>
      <c r="DI112" s="990"/>
      <c r="DJ112" s="990"/>
      <c r="DK112" s="990"/>
      <c r="DL112" s="990" t="s">
        <v>379</v>
      </c>
      <c r="DM112" s="990"/>
      <c r="DN112" s="990"/>
      <c r="DO112" s="990"/>
      <c r="DP112" s="990"/>
      <c r="DQ112" s="990" t="s">
        <v>120</v>
      </c>
      <c r="DR112" s="990"/>
      <c r="DS112" s="990"/>
      <c r="DT112" s="990"/>
      <c r="DU112" s="990"/>
      <c r="DV112" s="991" t="s">
        <v>379</v>
      </c>
      <c r="DW112" s="991"/>
      <c r="DX112" s="991"/>
      <c r="DY112" s="991"/>
      <c r="DZ112" s="992"/>
    </row>
    <row r="113" spans="1:130" s="226" customFormat="1" ht="26.25" customHeight="1">
      <c r="A113" s="1024"/>
      <c r="B113" s="1025"/>
      <c r="C113" s="1020" t="s">
        <v>430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104849</v>
      </c>
      <c r="AB113" s="1004"/>
      <c r="AC113" s="1004"/>
      <c r="AD113" s="1004"/>
      <c r="AE113" s="1005"/>
      <c r="AF113" s="1006">
        <v>108281</v>
      </c>
      <c r="AG113" s="1004"/>
      <c r="AH113" s="1004"/>
      <c r="AI113" s="1004"/>
      <c r="AJ113" s="1005"/>
      <c r="AK113" s="1006">
        <v>101264</v>
      </c>
      <c r="AL113" s="1004"/>
      <c r="AM113" s="1004"/>
      <c r="AN113" s="1004"/>
      <c r="AO113" s="1005"/>
      <c r="AP113" s="1007">
        <v>4.5</v>
      </c>
      <c r="AQ113" s="1008"/>
      <c r="AR113" s="1008"/>
      <c r="AS113" s="1008"/>
      <c r="AT113" s="1009"/>
      <c r="AU113" s="970"/>
      <c r="AV113" s="971"/>
      <c r="AW113" s="971"/>
      <c r="AX113" s="971"/>
      <c r="AY113" s="971"/>
      <c r="AZ113" s="1019" t="s">
        <v>431</v>
      </c>
      <c r="BA113" s="1020"/>
      <c r="BB113" s="1020"/>
      <c r="BC113" s="1020"/>
      <c r="BD113" s="1020"/>
      <c r="BE113" s="1020"/>
      <c r="BF113" s="1020"/>
      <c r="BG113" s="1020"/>
      <c r="BH113" s="1020"/>
      <c r="BI113" s="1020"/>
      <c r="BJ113" s="1020"/>
      <c r="BK113" s="1020"/>
      <c r="BL113" s="1020"/>
      <c r="BM113" s="1020"/>
      <c r="BN113" s="1020"/>
      <c r="BO113" s="1020"/>
      <c r="BP113" s="1021"/>
      <c r="BQ113" s="989">
        <v>114471</v>
      </c>
      <c r="BR113" s="990"/>
      <c r="BS113" s="990"/>
      <c r="BT113" s="990"/>
      <c r="BU113" s="990"/>
      <c r="BV113" s="990">
        <v>99972</v>
      </c>
      <c r="BW113" s="990"/>
      <c r="BX113" s="990"/>
      <c r="BY113" s="990"/>
      <c r="BZ113" s="990"/>
      <c r="CA113" s="990">
        <v>82144</v>
      </c>
      <c r="CB113" s="990"/>
      <c r="CC113" s="990"/>
      <c r="CD113" s="990"/>
      <c r="CE113" s="990"/>
      <c r="CF113" s="984">
        <v>3.7</v>
      </c>
      <c r="CG113" s="985"/>
      <c r="CH113" s="985"/>
      <c r="CI113" s="985"/>
      <c r="CJ113" s="985"/>
      <c r="CK113" s="1015"/>
      <c r="CL113" s="1016"/>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379</v>
      </c>
      <c r="DH113" s="1029"/>
      <c r="DI113" s="1029"/>
      <c r="DJ113" s="1029"/>
      <c r="DK113" s="1030"/>
      <c r="DL113" s="1031" t="s">
        <v>120</v>
      </c>
      <c r="DM113" s="1029"/>
      <c r="DN113" s="1029"/>
      <c r="DO113" s="1029"/>
      <c r="DP113" s="1030"/>
      <c r="DQ113" s="1031" t="s">
        <v>120</v>
      </c>
      <c r="DR113" s="1029"/>
      <c r="DS113" s="1029"/>
      <c r="DT113" s="1029"/>
      <c r="DU113" s="1030"/>
      <c r="DV113" s="1032" t="s">
        <v>120</v>
      </c>
      <c r="DW113" s="1033"/>
      <c r="DX113" s="1033"/>
      <c r="DY113" s="1033"/>
      <c r="DZ113" s="1034"/>
    </row>
    <row r="114" spans="1:130" s="226" customFormat="1" ht="26.25" customHeight="1">
      <c r="A114" s="1024"/>
      <c r="B114" s="1025"/>
      <c r="C114" s="1020" t="s">
        <v>433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16734</v>
      </c>
      <c r="AB114" s="1029"/>
      <c r="AC114" s="1029"/>
      <c r="AD114" s="1029"/>
      <c r="AE114" s="1030"/>
      <c r="AF114" s="1031">
        <v>15080</v>
      </c>
      <c r="AG114" s="1029"/>
      <c r="AH114" s="1029"/>
      <c r="AI114" s="1029"/>
      <c r="AJ114" s="1030"/>
      <c r="AK114" s="1031">
        <v>18632</v>
      </c>
      <c r="AL114" s="1029"/>
      <c r="AM114" s="1029"/>
      <c r="AN114" s="1029"/>
      <c r="AO114" s="1030"/>
      <c r="AP114" s="1032">
        <v>0.8</v>
      </c>
      <c r="AQ114" s="1033"/>
      <c r="AR114" s="1033"/>
      <c r="AS114" s="1033"/>
      <c r="AT114" s="1034"/>
      <c r="AU114" s="970"/>
      <c r="AV114" s="971"/>
      <c r="AW114" s="971"/>
      <c r="AX114" s="971"/>
      <c r="AY114" s="971"/>
      <c r="AZ114" s="1019" t="s">
        <v>434</v>
      </c>
      <c r="BA114" s="1020"/>
      <c r="BB114" s="1020"/>
      <c r="BC114" s="1020"/>
      <c r="BD114" s="1020"/>
      <c r="BE114" s="1020"/>
      <c r="BF114" s="1020"/>
      <c r="BG114" s="1020"/>
      <c r="BH114" s="1020"/>
      <c r="BI114" s="1020"/>
      <c r="BJ114" s="1020"/>
      <c r="BK114" s="1020"/>
      <c r="BL114" s="1020"/>
      <c r="BM114" s="1020"/>
      <c r="BN114" s="1020"/>
      <c r="BO114" s="1020"/>
      <c r="BP114" s="1021"/>
      <c r="BQ114" s="989">
        <v>382208</v>
      </c>
      <c r="BR114" s="990"/>
      <c r="BS114" s="990"/>
      <c r="BT114" s="990"/>
      <c r="BU114" s="990"/>
      <c r="BV114" s="990">
        <v>347809</v>
      </c>
      <c r="BW114" s="990"/>
      <c r="BX114" s="990"/>
      <c r="BY114" s="990"/>
      <c r="BZ114" s="990"/>
      <c r="CA114" s="990">
        <v>354094</v>
      </c>
      <c r="CB114" s="990"/>
      <c r="CC114" s="990"/>
      <c r="CD114" s="990"/>
      <c r="CE114" s="990"/>
      <c r="CF114" s="984">
        <v>15.9</v>
      </c>
      <c r="CG114" s="985"/>
      <c r="CH114" s="985"/>
      <c r="CI114" s="985"/>
      <c r="CJ114" s="985"/>
      <c r="CK114" s="1015"/>
      <c r="CL114" s="1016"/>
      <c r="CM114" s="986" t="s">
        <v>435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379</v>
      </c>
      <c r="DH114" s="1029"/>
      <c r="DI114" s="1029"/>
      <c r="DJ114" s="1029"/>
      <c r="DK114" s="1030"/>
      <c r="DL114" s="1031" t="s">
        <v>120</v>
      </c>
      <c r="DM114" s="1029"/>
      <c r="DN114" s="1029"/>
      <c r="DO114" s="1029"/>
      <c r="DP114" s="1030"/>
      <c r="DQ114" s="1031" t="s">
        <v>379</v>
      </c>
      <c r="DR114" s="1029"/>
      <c r="DS114" s="1029"/>
      <c r="DT114" s="1029"/>
      <c r="DU114" s="1030"/>
      <c r="DV114" s="1032" t="s">
        <v>379</v>
      </c>
      <c r="DW114" s="1033"/>
      <c r="DX114" s="1033"/>
      <c r="DY114" s="1033"/>
      <c r="DZ114" s="1034"/>
    </row>
    <row r="115" spans="1:130" s="226" customFormat="1" ht="26.25" customHeight="1">
      <c r="A115" s="1024"/>
      <c r="B115" s="1025"/>
      <c r="C115" s="1020" t="s">
        <v>436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24315</v>
      </c>
      <c r="AB115" s="1004"/>
      <c r="AC115" s="1004"/>
      <c r="AD115" s="1004"/>
      <c r="AE115" s="1005"/>
      <c r="AF115" s="1006">
        <v>28537</v>
      </c>
      <c r="AG115" s="1004"/>
      <c r="AH115" s="1004"/>
      <c r="AI115" s="1004"/>
      <c r="AJ115" s="1005"/>
      <c r="AK115" s="1006">
        <v>33345</v>
      </c>
      <c r="AL115" s="1004"/>
      <c r="AM115" s="1004"/>
      <c r="AN115" s="1004"/>
      <c r="AO115" s="1005"/>
      <c r="AP115" s="1007">
        <v>1.5</v>
      </c>
      <c r="AQ115" s="1008"/>
      <c r="AR115" s="1008"/>
      <c r="AS115" s="1008"/>
      <c r="AT115" s="1009"/>
      <c r="AU115" s="970"/>
      <c r="AV115" s="971"/>
      <c r="AW115" s="971"/>
      <c r="AX115" s="971"/>
      <c r="AY115" s="971"/>
      <c r="AZ115" s="1019" t="s">
        <v>437</v>
      </c>
      <c r="BA115" s="1020"/>
      <c r="BB115" s="1020"/>
      <c r="BC115" s="1020"/>
      <c r="BD115" s="1020"/>
      <c r="BE115" s="1020"/>
      <c r="BF115" s="1020"/>
      <c r="BG115" s="1020"/>
      <c r="BH115" s="1020"/>
      <c r="BI115" s="1020"/>
      <c r="BJ115" s="1020"/>
      <c r="BK115" s="1020"/>
      <c r="BL115" s="1020"/>
      <c r="BM115" s="1020"/>
      <c r="BN115" s="1020"/>
      <c r="BO115" s="1020"/>
      <c r="BP115" s="1021"/>
      <c r="BQ115" s="989" t="s">
        <v>120</v>
      </c>
      <c r="BR115" s="990"/>
      <c r="BS115" s="990"/>
      <c r="BT115" s="990"/>
      <c r="BU115" s="990"/>
      <c r="BV115" s="990" t="s">
        <v>120</v>
      </c>
      <c r="BW115" s="990"/>
      <c r="BX115" s="990"/>
      <c r="BY115" s="990"/>
      <c r="BZ115" s="990"/>
      <c r="CA115" s="990" t="s">
        <v>379</v>
      </c>
      <c r="CB115" s="990"/>
      <c r="CC115" s="990"/>
      <c r="CD115" s="990"/>
      <c r="CE115" s="990"/>
      <c r="CF115" s="984" t="s">
        <v>379</v>
      </c>
      <c r="CG115" s="985"/>
      <c r="CH115" s="985"/>
      <c r="CI115" s="985"/>
      <c r="CJ115" s="985"/>
      <c r="CK115" s="1015"/>
      <c r="CL115" s="1016"/>
      <c r="CM115" s="1019" t="s">
        <v>438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120</v>
      </c>
      <c r="DH115" s="1029"/>
      <c r="DI115" s="1029"/>
      <c r="DJ115" s="1029"/>
      <c r="DK115" s="1030"/>
      <c r="DL115" s="1031" t="s">
        <v>379</v>
      </c>
      <c r="DM115" s="1029"/>
      <c r="DN115" s="1029"/>
      <c r="DO115" s="1029"/>
      <c r="DP115" s="1030"/>
      <c r="DQ115" s="1031" t="s">
        <v>379</v>
      </c>
      <c r="DR115" s="1029"/>
      <c r="DS115" s="1029"/>
      <c r="DT115" s="1029"/>
      <c r="DU115" s="1030"/>
      <c r="DV115" s="1032" t="s">
        <v>120</v>
      </c>
      <c r="DW115" s="1033"/>
      <c r="DX115" s="1033"/>
      <c r="DY115" s="1033"/>
      <c r="DZ115" s="1034"/>
    </row>
    <row r="116" spans="1:130" s="226" customFormat="1" ht="26.25" customHeight="1">
      <c r="A116" s="1026"/>
      <c r="B116" s="1027"/>
      <c r="C116" s="1035" t="s">
        <v>439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22</v>
      </c>
      <c r="AB116" s="1029"/>
      <c r="AC116" s="1029"/>
      <c r="AD116" s="1029"/>
      <c r="AE116" s="1030"/>
      <c r="AF116" s="1031" t="s">
        <v>379</v>
      </c>
      <c r="AG116" s="1029"/>
      <c r="AH116" s="1029"/>
      <c r="AI116" s="1029"/>
      <c r="AJ116" s="1030"/>
      <c r="AK116" s="1031">
        <v>12</v>
      </c>
      <c r="AL116" s="1029"/>
      <c r="AM116" s="1029"/>
      <c r="AN116" s="1029"/>
      <c r="AO116" s="1030"/>
      <c r="AP116" s="1032">
        <v>0</v>
      </c>
      <c r="AQ116" s="1033"/>
      <c r="AR116" s="1033"/>
      <c r="AS116" s="1033"/>
      <c r="AT116" s="1034"/>
      <c r="AU116" s="970"/>
      <c r="AV116" s="971"/>
      <c r="AW116" s="971"/>
      <c r="AX116" s="971"/>
      <c r="AY116" s="971"/>
      <c r="AZ116" s="1037" t="s">
        <v>440</v>
      </c>
      <c r="BA116" s="1038"/>
      <c r="BB116" s="1038"/>
      <c r="BC116" s="1038"/>
      <c r="BD116" s="1038"/>
      <c r="BE116" s="1038"/>
      <c r="BF116" s="1038"/>
      <c r="BG116" s="1038"/>
      <c r="BH116" s="1038"/>
      <c r="BI116" s="1038"/>
      <c r="BJ116" s="1038"/>
      <c r="BK116" s="1038"/>
      <c r="BL116" s="1038"/>
      <c r="BM116" s="1038"/>
      <c r="BN116" s="1038"/>
      <c r="BO116" s="1038"/>
      <c r="BP116" s="1039"/>
      <c r="BQ116" s="989" t="s">
        <v>379</v>
      </c>
      <c r="BR116" s="990"/>
      <c r="BS116" s="990"/>
      <c r="BT116" s="990"/>
      <c r="BU116" s="990"/>
      <c r="BV116" s="990" t="s">
        <v>120</v>
      </c>
      <c r="BW116" s="990"/>
      <c r="BX116" s="990"/>
      <c r="BY116" s="990"/>
      <c r="BZ116" s="990"/>
      <c r="CA116" s="990" t="s">
        <v>379</v>
      </c>
      <c r="CB116" s="990"/>
      <c r="CC116" s="990"/>
      <c r="CD116" s="990"/>
      <c r="CE116" s="990"/>
      <c r="CF116" s="984" t="s">
        <v>379</v>
      </c>
      <c r="CG116" s="985"/>
      <c r="CH116" s="985"/>
      <c r="CI116" s="985"/>
      <c r="CJ116" s="985"/>
      <c r="CK116" s="1015"/>
      <c r="CL116" s="1016"/>
      <c r="CM116" s="986" t="s">
        <v>441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138816</v>
      </c>
      <c r="DH116" s="1029"/>
      <c r="DI116" s="1029"/>
      <c r="DJ116" s="1029"/>
      <c r="DK116" s="1030"/>
      <c r="DL116" s="1031">
        <v>130140</v>
      </c>
      <c r="DM116" s="1029"/>
      <c r="DN116" s="1029"/>
      <c r="DO116" s="1029"/>
      <c r="DP116" s="1030"/>
      <c r="DQ116" s="1031">
        <v>121464</v>
      </c>
      <c r="DR116" s="1029"/>
      <c r="DS116" s="1029"/>
      <c r="DT116" s="1029"/>
      <c r="DU116" s="1030"/>
      <c r="DV116" s="1032">
        <v>5.5</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442</v>
      </c>
      <c r="Z117" s="956"/>
      <c r="AA117" s="1046">
        <v>866447</v>
      </c>
      <c r="AB117" s="1047"/>
      <c r="AC117" s="1047"/>
      <c r="AD117" s="1047"/>
      <c r="AE117" s="1048"/>
      <c r="AF117" s="1049">
        <v>919219</v>
      </c>
      <c r="AG117" s="1047"/>
      <c r="AH117" s="1047"/>
      <c r="AI117" s="1047"/>
      <c r="AJ117" s="1048"/>
      <c r="AK117" s="1049">
        <v>960030</v>
      </c>
      <c r="AL117" s="1047"/>
      <c r="AM117" s="1047"/>
      <c r="AN117" s="1047"/>
      <c r="AO117" s="1048"/>
      <c r="AP117" s="1050"/>
      <c r="AQ117" s="1051"/>
      <c r="AR117" s="1051"/>
      <c r="AS117" s="1051"/>
      <c r="AT117" s="1052"/>
      <c r="AU117" s="970"/>
      <c r="AV117" s="971"/>
      <c r="AW117" s="971"/>
      <c r="AX117" s="971"/>
      <c r="AY117" s="971"/>
      <c r="AZ117" s="1037" t="s">
        <v>443</v>
      </c>
      <c r="BA117" s="1038"/>
      <c r="BB117" s="1038"/>
      <c r="BC117" s="1038"/>
      <c r="BD117" s="1038"/>
      <c r="BE117" s="1038"/>
      <c r="BF117" s="1038"/>
      <c r="BG117" s="1038"/>
      <c r="BH117" s="1038"/>
      <c r="BI117" s="1038"/>
      <c r="BJ117" s="1038"/>
      <c r="BK117" s="1038"/>
      <c r="BL117" s="1038"/>
      <c r="BM117" s="1038"/>
      <c r="BN117" s="1038"/>
      <c r="BO117" s="1038"/>
      <c r="BP117" s="1039"/>
      <c r="BQ117" s="989" t="s">
        <v>120</v>
      </c>
      <c r="BR117" s="990"/>
      <c r="BS117" s="990"/>
      <c r="BT117" s="990"/>
      <c r="BU117" s="990"/>
      <c r="BV117" s="990" t="s">
        <v>120</v>
      </c>
      <c r="BW117" s="990"/>
      <c r="BX117" s="990"/>
      <c r="BY117" s="990"/>
      <c r="BZ117" s="990"/>
      <c r="CA117" s="990" t="s">
        <v>120</v>
      </c>
      <c r="CB117" s="990"/>
      <c r="CC117" s="990"/>
      <c r="CD117" s="990"/>
      <c r="CE117" s="990"/>
      <c r="CF117" s="984" t="s">
        <v>120</v>
      </c>
      <c r="CG117" s="985"/>
      <c r="CH117" s="985"/>
      <c r="CI117" s="985"/>
      <c r="CJ117" s="985"/>
      <c r="CK117" s="1015"/>
      <c r="CL117" s="1016"/>
      <c r="CM117" s="986" t="s">
        <v>444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120</v>
      </c>
      <c r="DH117" s="1029"/>
      <c r="DI117" s="1029"/>
      <c r="DJ117" s="1029"/>
      <c r="DK117" s="1030"/>
      <c r="DL117" s="1031" t="s">
        <v>120</v>
      </c>
      <c r="DM117" s="1029"/>
      <c r="DN117" s="1029"/>
      <c r="DO117" s="1029"/>
      <c r="DP117" s="1030"/>
      <c r="DQ117" s="1031" t="s">
        <v>445</v>
      </c>
      <c r="DR117" s="1029"/>
      <c r="DS117" s="1029"/>
      <c r="DT117" s="1029"/>
      <c r="DU117" s="1030"/>
      <c r="DV117" s="1032" t="s">
        <v>120</v>
      </c>
      <c r="DW117" s="1033"/>
      <c r="DX117" s="1033"/>
      <c r="DY117" s="1033"/>
      <c r="DZ117" s="1034"/>
    </row>
    <row r="118" spans="1:130" s="226" customFormat="1" ht="26.25" customHeight="1">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296</v>
      </c>
      <c r="AG118" s="955"/>
      <c r="AH118" s="955"/>
      <c r="AI118" s="955"/>
      <c r="AJ118" s="956"/>
      <c r="AK118" s="954" t="s">
        <v>295</v>
      </c>
      <c r="AL118" s="955"/>
      <c r="AM118" s="955"/>
      <c r="AN118" s="955"/>
      <c r="AO118" s="956"/>
      <c r="AP118" s="1041" t="s">
        <v>416</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120</v>
      </c>
      <c r="BR118" s="1068"/>
      <c r="BS118" s="1068"/>
      <c r="BT118" s="1068"/>
      <c r="BU118" s="1068"/>
      <c r="BV118" s="1068" t="s">
        <v>120</v>
      </c>
      <c r="BW118" s="1068"/>
      <c r="BX118" s="1068"/>
      <c r="BY118" s="1068"/>
      <c r="BZ118" s="1068"/>
      <c r="CA118" s="1068" t="s">
        <v>120</v>
      </c>
      <c r="CB118" s="1068"/>
      <c r="CC118" s="1068"/>
      <c r="CD118" s="1068"/>
      <c r="CE118" s="1068"/>
      <c r="CF118" s="984" t="s">
        <v>120</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120</v>
      </c>
      <c r="DH118" s="1029"/>
      <c r="DI118" s="1029"/>
      <c r="DJ118" s="1029"/>
      <c r="DK118" s="1030"/>
      <c r="DL118" s="1031" t="s">
        <v>120</v>
      </c>
      <c r="DM118" s="1029"/>
      <c r="DN118" s="1029"/>
      <c r="DO118" s="1029"/>
      <c r="DP118" s="1030"/>
      <c r="DQ118" s="1031" t="s">
        <v>120</v>
      </c>
      <c r="DR118" s="1029"/>
      <c r="DS118" s="1029"/>
      <c r="DT118" s="1029"/>
      <c r="DU118" s="1030"/>
      <c r="DV118" s="1032" t="s">
        <v>120</v>
      </c>
      <c r="DW118" s="1033"/>
      <c r="DX118" s="1033"/>
      <c r="DY118" s="1033"/>
      <c r="DZ118" s="1034"/>
    </row>
    <row r="119" spans="1:130" s="226" customFormat="1" ht="26.25" customHeight="1">
      <c r="A119" s="1128"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120</v>
      </c>
      <c r="AG119" s="962"/>
      <c r="AH119" s="962"/>
      <c r="AI119" s="962"/>
      <c r="AJ119" s="963"/>
      <c r="AK119" s="964" t="s">
        <v>120</v>
      </c>
      <c r="AL119" s="962"/>
      <c r="AM119" s="962"/>
      <c r="AN119" s="962"/>
      <c r="AO119" s="963"/>
      <c r="AP119" s="965" t="s">
        <v>120</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448</v>
      </c>
      <c r="BP119" s="1076"/>
      <c r="BQ119" s="1067">
        <v>8493518</v>
      </c>
      <c r="BR119" s="1068"/>
      <c r="BS119" s="1068"/>
      <c r="BT119" s="1068"/>
      <c r="BU119" s="1068"/>
      <c r="BV119" s="1068">
        <v>8389030</v>
      </c>
      <c r="BW119" s="1068"/>
      <c r="BX119" s="1068"/>
      <c r="BY119" s="1068"/>
      <c r="BZ119" s="1068"/>
      <c r="CA119" s="1068">
        <v>8465184</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120</v>
      </c>
      <c r="DH119" s="1054"/>
      <c r="DI119" s="1054"/>
      <c r="DJ119" s="1054"/>
      <c r="DK119" s="1055"/>
      <c r="DL119" s="1053" t="s">
        <v>120</v>
      </c>
      <c r="DM119" s="1054"/>
      <c r="DN119" s="1054"/>
      <c r="DO119" s="1054"/>
      <c r="DP119" s="1055"/>
      <c r="DQ119" s="1053" t="s">
        <v>120</v>
      </c>
      <c r="DR119" s="1054"/>
      <c r="DS119" s="1054"/>
      <c r="DT119" s="1054"/>
      <c r="DU119" s="1055"/>
      <c r="DV119" s="1056" t="s">
        <v>120</v>
      </c>
      <c r="DW119" s="1057"/>
      <c r="DX119" s="1057"/>
      <c r="DY119" s="1057"/>
      <c r="DZ119" s="1058"/>
    </row>
    <row r="120" spans="1:130" s="226" customFormat="1" ht="26.25" customHeight="1">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120</v>
      </c>
      <c r="AB120" s="1029"/>
      <c r="AC120" s="1029"/>
      <c r="AD120" s="1029"/>
      <c r="AE120" s="1030"/>
      <c r="AF120" s="1031" t="s">
        <v>120</v>
      </c>
      <c r="AG120" s="1029"/>
      <c r="AH120" s="1029"/>
      <c r="AI120" s="1029"/>
      <c r="AJ120" s="1030"/>
      <c r="AK120" s="1031" t="s">
        <v>120</v>
      </c>
      <c r="AL120" s="1029"/>
      <c r="AM120" s="1029"/>
      <c r="AN120" s="1029"/>
      <c r="AO120" s="1030"/>
      <c r="AP120" s="1032" t="s">
        <v>120</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1792864</v>
      </c>
      <c r="BR120" s="997"/>
      <c r="BS120" s="997"/>
      <c r="BT120" s="997"/>
      <c r="BU120" s="997"/>
      <c r="BV120" s="997">
        <v>1828690</v>
      </c>
      <c r="BW120" s="997"/>
      <c r="BX120" s="997"/>
      <c r="BY120" s="997"/>
      <c r="BZ120" s="997"/>
      <c r="CA120" s="997">
        <v>1691725</v>
      </c>
      <c r="CB120" s="997"/>
      <c r="CC120" s="997"/>
      <c r="CD120" s="997"/>
      <c r="CE120" s="997"/>
      <c r="CF120" s="1011">
        <v>76</v>
      </c>
      <c r="CG120" s="1012"/>
      <c r="CH120" s="1012"/>
      <c r="CI120" s="1012"/>
      <c r="CJ120" s="1012"/>
      <c r="CK120" s="1077" t="s">
        <v>452</v>
      </c>
      <c r="CL120" s="1078"/>
      <c r="CM120" s="1078"/>
      <c r="CN120" s="1078"/>
      <c r="CO120" s="1079"/>
      <c r="CP120" s="1085" t="s">
        <v>393</v>
      </c>
      <c r="CQ120" s="1086"/>
      <c r="CR120" s="1086"/>
      <c r="CS120" s="1086"/>
      <c r="CT120" s="1086"/>
      <c r="CU120" s="1086"/>
      <c r="CV120" s="1086"/>
      <c r="CW120" s="1086"/>
      <c r="CX120" s="1086"/>
      <c r="CY120" s="1086"/>
      <c r="CZ120" s="1086"/>
      <c r="DA120" s="1086"/>
      <c r="DB120" s="1086"/>
      <c r="DC120" s="1086"/>
      <c r="DD120" s="1086"/>
      <c r="DE120" s="1086"/>
      <c r="DF120" s="1087"/>
      <c r="DG120" s="996">
        <v>536948</v>
      </c>
      <c r="DH120" s="997"/>
      <c r="DI120" s="997"/>
      <c r="DJ120" s="997"/>
      <c r="DK120" s="997"/>
      <c r="DL120" s="997">
        <v>561911</v>
      </c>
      <c r="DM120" s="997"/>
      <c r="DN120" s="997"/>
      <c r="DO120" s="997"/>
      <c r="DP120" s="997"/>
      <c r="DQ120" s="997">
        <v>656515</v>
      </c>
      <c r="DR120" s="997"/>
      <c r="DS120" s="997"/>
      <c r="DT120" s="997"/>
      <c r="DU120" s="997"/>
      <c r="DV120" s="998">
        <v>29.5</v>
      </c>
      <c r="DW120" s="998"/>
      <c r="DX120" s="998"/>
      <c r="DY120" s="998"/>
      <c r="DZ120" s="999"/>
    </row>
    <row r="121" spans="1:130" s="226" customFormat="1" ht="26.25" customHeight="1">
      <c r="A121" s="1129"/>
      <c r="B121" s="1016"/>
      <c r="C121" s="1037" t="s">
        <v>453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120</v>
      </c>
      <c r="AB121" s="1029"/>
      <c r="AC121" s="1029"/>
      <c r="AD121" s="1029"/>
      <c r="AE121" s="1030"/>
      <c r="AF121" s="1031" t="s">
        <v>120</v>
      </c>
      <c r="AG121" s="1029"/>
      <c r="AH121" s="1029"/>
      <c r="AI121" s="1029"/>
      <c r="AJ121" s="1030"/>
      <c r="AK121" s="1031" t="s">
        <v>120</v>
      </c>
      <c r="AL121" s="1029"/>
      <c r="AM121" s="1029"/>
      <c r="AN121" s="1029"/>
      <c r="AO121" s="1030"/>
      <c r="AP121" s="1032" t="s">
        <v>120</v>
      </c>
      <c r="AQ121" s="1033"/>
      <c r="AR121" s="1033"/>
      <c r="AS121" s="1033"/>
      <c r="AT121" s="1034"/>
      <c r="AU121" s="1062"/>
      <c r="AV121" s="1063"/>
      <c r="AW121" s="1063"/>
      <c r="AX121" s="1063"/>
      <c r="AY121" s="1064"/>
      <c r="AZ121" s="1019" t="s">
        <v>454</v>
      </c>
      <c r="BA121" s="1020"/>
      <c r="BB121" s="1020"/>
      <c r="BC121" s="1020"/>
      <c r="BD121" s="1020"/>
      <c r="BE121" s="1020"/>
      <c r="BF121" s="1020"/>
      <c r="BG121" s="1020"/>
      <c r="BH121" s="1020"/>
      <c r="BI121" s="1020"/>
      <c r="BJ121" s="1020"/>
      <c r="BK121" s="1020"/>
      <c r="BL121" s="1020"/>
      <c r="BM121" s="1020"/>
      <c r="BN121" s="1020"/>
      <c r="BO121" s="1020"/>
      <c r="BP121" s="1021"/>
      <c r="BQ121" s="989">
        <v>240470</v>
      </c>
      <c r="BR121" s="990"/>
      <c r="BS121" s="990"/>
      <c r="BT121" s="990"/>
      <c r="BU121" s="990"/>
      <c r="BV121" s="990">
        <v>117677</v>
      </c>
      <c r="BW121" s="990"/>
      <c r="BX121" s="990"/>
      <c r="BY121" s="990"/>
      <c r="BZ121" s="990"/>
      <c r="CA121" s="990">
        <v>190829</v>
      </c>
      <c r="CB121" s="990"/>
      <c r="CC121" s="990"/>
      <c r="CD121" s="990"/>
      <c r="CE121" s="990"/>
      <c r="CF121" s="984">
        <v>8.6</v>
      </c>
      <c r="CG121" s="985"/>
      <c r="CH121" s="985"/>
      <c r="CI121" s="985"/>
      <c r="CJ121" s="985"/>
      <c r="CK121" s="1080"/>
      <c r="CL121" s="1081"/>
      <c r="CM121" s="1081"/>
      <c r="CN121" s="1081"/>
      <c r="CO121" s="1082"/>
      <c r="CP121" s="1090" t="s">
        <v>455</v>
      </c>
      <c r="CQ121" s="1091"/>
      <c r="CR121" s="1091"/>
      <c r="CS121" s="1091"/>
      <c r="CT121" s="1091"/>
      <c r="CU121" s="1091"/>
      <c r="CV121" s="1091"/>
      <c r="CW121" s="1091"/>
      <c r="CX121" s="1091"/>
      <c r="CY121" s="1091"/>
      <c r="CZ121" s="1091"/>
      <c r="DA121" s="1091"/>
      <c r="DB121" s="1091"/>
      <c r="DC121" s="1091"/>
      <c r="DD121" s="1091"/>
      <c r="DE121" s="1091"/>
      <c r="DF121" s="1092"/>
      <c r="DG121" s="989">
        <v>488237</v>
      </c>
      <c r="DH121" s="990"/>
      <c r="DI121" s="990"/>
      <c r="DJ121" s="990"/>
      <c r="DK121" s="990"/>
      <c r="DL121" s="990">
        <v>483379</v>
      </c>
      <c r="DM121" s="990"/>
      <c r="DN121" s="990"/>
      <c r="DO121" s="990"/>
      <c r="DP121" s="990"/>
      <c r="DQ121" s="990">
        <v>446814</v>
      </c>
      <c r="DR121" s="990"/>
      <c r="DS121" s="990"/>
      <c r="DT121" s="990"/>
      <c r="DU121" s="990"/>
      <c r="DV121" s="991">
        <v>20.100000000000001</v>
      </c>
      <c r="DW121" s="991"/>
      <c r="DX121" s="991"/>
      <c r="DY121" s="991"/>
      <c r="DZ121" s="992"/>
    </row>
    <row r="122" spans="1:130" s="226" customFormat="1" ht="26.25" customHeight="1">
      <c r="A122" s="1129"/>
      <c r="B122" s="1016"/>
      <c r="C122" s="986" t="s">
        <v>435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120</v>
      </c>
      <c r="AB122" s="1029"/>
      <c r="AC122" s="1029"/>
      <c r="AD122" s="1029"/>
      <c r="AE122" s="1030"/>
      <c r="AF122" s="1031" t="s">
        <v>120</v>
      </c>
      <c r="AG122" s="1029"/>
      <c r="AH122" s="1029"/>
      <c r="AI122" s="1029"/>
      <c r="AJ122" s="1030"/>
      <c r="AK122" s="1031" t="s">
        <v>120</v>
      </c>
      <c r="AL122" s="1029"/>
      <c r="AM122" s="1029"/>
      <c r="AN122" s="1029"/>
      <c r="AO122" s="1030"/>
      <c r="AP122" s="1032" t="s">
        <v>120</v>
      </c>
      <c r="AQ122" s="1033"/>
      <c r="AR122" s="1033"/>
      <c r="AS122" s="1033"/>
      <c r="AT122" s="1034"/>
      <c r="AU122" s="1062"/>
      <c r="AV122" s="1063"/>
      <c r="AW122" s="1063"/>
      <c r="AX122" s="1063"/>
      <c r="AY122" s="1064"/>
      <c r="AZ122" s="1044" t="s">
        <v>456</v>
      </c>
      <c r="BA122" s="1035"/>
      <c r="BB122" s="1035"/>
      <c r="BC122" s="1035"/>
      <c r="BD122" s="1035"/>
      <c r="BE122" s="1035"/>
      <c r="BF122" s="1035"/>
      <c r="BG122" s="1035"/>
      <c r="BH122" s="1035"/>
      <c r="BI122" s="1035"/>
      <c r="BJ122" s="1035"/>
      <c r="BK122" s="1035"/>
      <c r="BL122" s="1035"/>
      <c r="BM122" s="1035"/>
      <c r="BN122" s="1035"/>
      <c r="BO122" s="1035"/>
      <c r="BP122" s="1036"/>
      <c r="BQ122" s="1067">
        <v>5238865</v>
      </c>
      <c r="BR122" s="1068"/>
      <c r="BS122" s="1068"/>
      <c r="BT122" s="1068"/>
      <c r="BU122" s="1068"/>
      <c r="BV122" s="1068">
        <v>5121628</v>
      </c>
      <c r="BW122" s="1068"/>
      <c r="BX122" s="1068"/>
      <c r="BY122" s="1068"/>
      <c r="BZ122" s="1068"/>
      <c r="CA122" s="1068">
        <v>5138933</v>
      </c>
      <c r="CB122" s="1068"/>
      <c r="CC122" s="1068"/>
      <c r="CD122" s="1068"/>
      <c r="CE122" s="1068"/>
      <c r="CF122" s="1088">
        <v>230.8</v>
      </c>
      <c r="CG122" s="1089"/>
      <c r="CH122" s="1089"/>
      <c r="CI122" s="1089"/>
      <c r="CJ122" s="1089"/>
      <c r="CK122" s="1080"/>
      <c r="CL122" s="1081"/>
      <c r="CM122" s="1081"/>
      <c r="CN122" s="1081"/>
      <c r="CO122" s="1082"/>
      <c r="CP122" s="1090" t="s">
        <v>457</v>
      </c>
      <c r="CQ122" s="1091"/>
      <c r="CR122" s="1091"/>
      <c r="CS122" s="1091"/>
      <c r="CT122" s="1091"/>
      <c r="CU122" s="1091"/>
      <c r="CV122" s="1091"/>
      <c r="CW122" s="1091"/>
      <c r="CX122" s="1091"/>
      <c r="CY122" s="1091"/>
      <c r="CZ122" s="1091"/>
      <c r="DA122" s="1091"/>
      <c r="DB122" s="1091"/>
      <c r="DC122" s="1091"/>
      <c r="DD122" s="1091"/>
      <c r="DE122" s="1091"/>
      <c r="DF122" s="1092"/>
      <c r="DG122" s="989" t="s">
        <v>120</v>
      </c>
      <c r="DH122" s="990"/>
      <c r="DI122" s="990"/>
      <c r="DJ122" s="990"/>
      <c r="DK122" s="990"/>
      <c r="DL122" s="990" t="s">
        <v>120</v>
      </c>
      <c r="DM122" s="990"/>
      <c r="DN122" s="990"/>
      <c r="DO122" s="990"/>
      <c r="DP122" s="990"/>
      <c r="DQ122" s="990" t="s">
        <v>120</v>
      </c>
      <c r="DR122" s="990"/>
      <c r="DS122" s="990"/>
      <c r="DT122" s="990"/>
      <c r="DU122" s="990"/>
      <c r="DV122" s="991" t="s">
        <v>120</v>
      </c>
      <c r="DW122" s="991"/>
      <c r="DX122" s="991"/>
      <c r="DY122" s="991"/>
      <c r="DZ122" s="992"/>
    </row>
    <row r="123" spans="1:130" s="226" customFormat="1" ht="26.25" customHeight="1">
      <c r="A123" s="1129"/>
      <c r="B123" s="1016"/>
      <c r="C123" s="986" t="s">
        <v>441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8676</v>
      </c>
      <c r="AB123" s="1029"/>
      <c r="AC123" s="1029"/>
      <c r="AD123" s="1029"/>
      <c r="AE123" s="1030"/>
      <c r="AF123" s="1031">
        <v>8676</v>
      </c>
      <c r="AG123" s="1029"/>
      <c r="AH123" s="1029"/>
      <c r="AI123" s="1029"/>
      <c r="AJ123" s="1030"/>
      <c r="AK123" s="1031">
        <v>8676</v>
      </c>
      <c r="AL123" s="1029"/>
      <c r="AM123" s="1029"/>
      <c r="AN123" s="1029"/>
      <c r="AO123" s="1030"/>
      <c r="AP123" s="1032">
        <v>0.4</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458</v>
      </c>
      <c r="BP123" s="1076"/>
      <c r="BQ123" s="1135">
        <v>7272199</v>
      </c>
      <c r="BR123" s="1136"/>
      <c r="BS123" s="1136"/>
      <c r="BT123" s="1136"/>
      <c r="BU123" s="1136"/>
      <c r="BV123" s="1136">
        <v>7067995</v>
      </c>
      <c r="BW123" s="1136"/>
      <c r="BX123" s="1136"/>
      <c r="BY123" s="1136"/>
      <c r="BZ123" s="1136"/>
      <c r="CA123" s="1136">
        <v>7021487</v>
      </c>
      <c r="CB123" s="1136"/>
      <c r="CC123" s="1136"/>
      <c r="CD123" s="1136"/>
      <c r="CE123" s="1136"/>
      <c r="CF123" s="1069"/>
      <c r="CG123" s="1070"/>
      <c r="CH123" s="1070"/>
      <c r="CI123" s="1070"/>
      <c r="CJ123" s="1071"/>
      <c r="CK123" s="1080"/>
      <c r="CL123" s="1081"/>
      <c r="CM123" s="1081"/>
      <c r="CN123" s="1081"/>
      <c r="CO123" s="1082"/>
      <c r="CP123" s="1090" t="s">
        <v>391</v>
      </c>
      <c r="CQ123" s="1091"/>
      <c r="CR123" s="1091"/>
      <c r="CS123" s="1091"/>
      <c r="CT123" s="1091"/>
      <c r="CU123" s="1091"/>
      <c r="CV123" s="1091"/>
      <c r="CW123" s="1091"/>
      <c r="CX123" s="1091"/>
      <c r="CY123" s="1091"/>
      <c r="CZ123" s="1091"/>
      <c r="DA123" s="1091"/>
      <c r="DB123" s="1091"/>
      <c r="DC123" s="1091"/>
      <c r="DD123" s="1091"/>
      <c r="DE123" s="1091"/>
      <c r="DF123" s="1092"/>
      <c r="DG123" s="1028" t="s">
        <v>120</v>
      </c>
      <c r="DH123" s="1029"/>
      <c r="DI123" s="1029"/>
      <c r="DJ123" s="1029"/>
      <c r="DK123" s="1030"/>
      <c r="DL123" s="1031" t="s">
        <v>120</v>
      </c>
      <c r="DM123" s="1029"/>
      <c r="DN123" s="1029"/>
      <c r="DO123" s="1029"/>
      <c r="DP123" s="1030"/>
      <c r="DQ123" s="1031" t="s">
        <v>120</v>
      </c>
      <c r="DR123" s="1029"/>
      <c r="DS123" s="1029"/>
      <c r="DT123" s="1029"/>
      <c r="DU123" s="1030"/>
      <c r="DV123" s="1032" t="s">
        <v>120</v>
      </c>
      <c r="DW123" s="1033"/>
      <c r="DX123" s="1033"/>
      <c r="DY123" s="1033"/>
      <c r="DZ123" s="1034"/>
    </row>
    <row r="124" spans="1:130" s="226" customFormat="1" ht="26.25" customHeight="1" thickBot="1">
      <c r="A124" s="1129"/>
      <c r="B124" s="1016"/>
      <c r="C124" s="986" t="s">
        <v>444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120</v>
      </c>
      <c r="AB124" s="1029"/>
      <c r="AC124" s="1029"/>
      <c r="AD124" s="1029"/>
      <c r="AE124" s="1030"/>
      <c r="AF124" s="1031" t="s">
        <v>120</v>
      </c>
      <c r="AG124" s="1029"/>
      <c r="AH124" s="1029"/>
      <c r="AI124" s="1029"/>
      <c r="AJ124" s="1030"/>
      <c r="AK124" s="1031" t="s">
        <v>120</v>
      </c>
      <c r="AL124" s="1029"/>
      <c r="AM124" s="1029"/>
      <c r="AN124" s="1029"/>
      <c r="AO124" s="1030"/>
      <c r="AP124" s="1032" t="s">
        <v>120</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51.4</v>
      </c>
      <c r="BR124" s="1098"/>
      <c r="BS124" s="1098"/>
      <c r="BT124" s="1098"/>
      <c r="BU124" s="1098"/>
      <c r="BV124" s="1098">
        <v>57.4</v>
      </c>
      <c r="BW124" s="1098"/>
      <c r="BX124" s="1098"/>
      <c r="BY124" s="1098"/>
      <c r="BZ124" s="1098"/>
      <c r="CA124" s="1098">
        <v>64.8</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t="s">
        <v>120</v>
      </c>
      <c r="DH124" s="1054"/>
      <c r="DI124" s="1054"/>
      <c r="DJ124" s="1054"/>
      <c r="DK124" s="1055"/>
      <c r="DL124" s="1053" t="s">
        <v>120</v>
      </c>
      <c r="DM124" s="1054"/>
      <c r="DN124" s="1054"/>
      <c r="DO124" s="1054"/>
      <c r="DP124" s="1055"/>
      <c r="DQ124" s="1053" t="s">
        <v>120</v>
      </c>
      <c r="DR124" s="1054"/>
      <c r="DS124" s="1054"/>
      <c r="DT124" s="1054"/>
      <c r="DU124" s="1055"/>
      <c r="DV124" s="1056" t="s">
        <v>120</v>
      </c>
      <c r="DW124" s="1057"/>
      <c r="DX124" s="1057"/>
      <c r="DY124" s="1057"/>
      <c r="DZ124" s="1058"/>
    </row>
    <row r="125" spans="1:130" s="226" customFormat="1" ht="26.25" customHeight="1">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120</v>
      </c>
      <c r="AB125" s="1029"/>
      <c r="AC125" s="1029"/>
      <c r="AD125" s="1029"/>
      <c r="AE125" s="1030"/>
      <c r="AF125" s="1031" t="s">
        <v>120</v>
      </c>
      <c r="AG125" s="1029"/>
      <c r="AH125" s="1029"/>
      <c r="AI125" s="1029"/>
      <c r="AJ125" s="1030"/>
      <c r="AK125" s="1031" t="s">
        <v>120</v>
      </c>
      <c r="AL125" s="1029"/>
      <c r="AM125" s="1029"/>
      <c r="AN125" s="1029"/>
      <c r="AO125" s="1030"/>
      <c r="AP125" s="1032" t="s">
        <v>120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120</v>
      </c>
      <c r="DH125" s="997"/>
      <c r="DI125" s="997"/>
      <c r="DJ125" s="997"/>
      <c r="DK125" s="997"/>
      <c r="DL125" s="997" t="s">
        <v>120</v>
      </c>
      <c r="DM125" s="997"/>
      <c r="DN125" s="997"/>
      <c r="DO125" s="997"/>
      <c r="DP125" s="997"/>
      <c r="DQ125" s="997" t="s">
        <v>445</v>
      </c>
      <c r="DR125" s="997"/>
      <c r="DS125" s="997"/>
      <c r="DT125" s="997"/>
      <c r="DU125" s="997"/>
      <c r="DV125" s="998" t="s">
        <v>120</v>
      </c>
      <c r="DW125" s="998"/>
      <c r="DX125" s="998"/>
      <c r="DY125" s="998"/>
      <c r="DZ125" s="999"/>
    </row>
    <row r="126" spans="1:130" s="226" customFormat="1" ht="26.25" customHeight="1" thickBot="1">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13424</v>
      </c>
      <c r="AB126" s="1029"/>
      <c r="AC126" s="1029"/>
      <c r="AD126" s="1029"/>
      <c r="AE126" s="1030"/>
      <c r="AF126" s="1031">
        <v>17065</v>
      </c>
      <c r="AG126" s="1029"/>
      <c r="AH126" s="1029"/>
      <c r="AI126" s="1029"/>
      <c r="AJ126" s="1030"/>
      <c r="AK126" s="1031">
        <v>21722</v>
      </c>
      <c r="AL126" s="1029"/>
      <c r="AM126" s="1029"/>
      <c r="AN126" s="1029"/>
      <c r="AO126" s="1030"/>
      <c r="AP126" s="1032">
        <v>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120</v>
      </c>
      <c r="DM126" s="990"/>
      <c r="DN126" s="990"/>
      <c r="DO126" s="990"/>
      <c r="DP126" s="990"/>
      <c r="DQ126" s="990" t="s">
        <v>120</v>
      </c>
      <c r="DR126" s="990"/>
      <c r="DS126" s="990"/>
      <c r="DT126" s="990"/>
      <c r="DU126" s="990"/>
      <c r="DV126" s="991" t="s">
        <v>120</v>
      </c>
      <c r="DW126" s="991"/>
      <c r="DX126" s="991"/>
      <c r="DY126" s="991"/>
      <c r="DZ126" s="992"/>
    </row>
    <row r="127" spans="1:130" s="226" customFormat="1" ht="26.25" customHeight="1">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2215</v>
      </c>
      <c r="AB127" s="1029"/>
      <c r="AC127" s="1029"/>
      <c r="AD127" s="1029"/>
      <c r="AE127" s="1030"/>
      <c r="AF127" s="1031">
        <v>2796</v>
      </c>
      <c r="AG127" s="1029"/>
      <c r="AH127" s="1029"/>
      <c r="AI127" s="1029"/>
      <c r="AJ127" s="1030"/>
      <c r="AK127" s="1031">
        <v>2947</v>
      </c>
      <c r="AL127" s="1029"/>
      <c r="AM127" s="1029"/>
      <c r="AN127" s="1029"/>
      <c r="AO127" s="1030"/>
      <c r="AP127" s="1032">
        <v>0.1</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120</v>
      </c>
      <c r="DH127" s="990"/>
      <c r="DI127" s="990"/>
      <c r="DJ127" s="990"/>
      <c r="DK127" s="990"/>
      <c r="DL127" s="990" t="s">
        <v>120</v>
      </c>
      <c r="DM127" s="990"/>
      <c r="DN127" s="990"/>
      <c r="DO127" s="990"/>
      <c r="DP127" s="990"/>
      <c r="DQ127" s="990" t="s">
        <v>120</v>
      </c>
      <c r="DR127" s="990"/>
      <c r="DS127" s="990"/>
      <c r="DT127" s="990"/>
      <c r="DU127" s="990"/>
      <c r="DV127" s="991" t="s">
        <v>120</v>
      </c>
      <c r="DW127" s="991"/>
      <c r="DX127" s="991"/>
      <c r="DY127" s="991"/>
      <c r="DZ127" s="992"/>
    </row>
    <row r="128" spans="1:130" s="226" customFormat="1" ht="26.25" customHeight="1" thickBot="1">
      <c r="A128" s="1113" t="s">
        <v>470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471</v>
      </c>
      <c r="X128" s="1115"/>
      <c r="Y128" s="1115"/>
      <c r="Z128" s="1116"/>
      <c r="AA128" s="1117">
        <v>16889</v>
      </c>
      <c r="AB128" s="1118"/>
      <c r="AC128" s="1118"/>
      <c r="AD128" s="1118"/>
      <c r="AE128" s="1119"/>
      <c r="AF128" s="1120">
        <v>3047</v>
      </c>
      <c r="AG128" s="1118"/>
      <c r="AH128" s="1118"/>
      <c r="AI128" s="1118"/>
      <c r="AJ128" s="1119"/>
      <c r="AK128" s="1120">
        <v>38663</v>
      </c>
      <c r="AL128" s="1118"/>
      <c r="AM128" s="1118"/>
      <c r="AN128" s="1118"/>
      <c r="AO128" s="1119"/>
      <c r="AP128" s="1121"/>
      <c r="AQ128" s="1122"/>
      <c r="AR128" s="1122"/>
      <c r="AS128" s="1122"/>
      <c r="AT128" s="1123"/>
      <c r="AU128" s="262"/>
      <c r="AV128" s="262"/>
      <c r="AW128" s="262"/>
      <c r="AX128" s="958" t="s">
        <v>472</v>
      </c>
      <c r="AY128" s="959"/>
      <c r="AZ128" s="959"/>
      <c r="BA128" s="959"/>
      <c r="BB128" s="959"/>
      <c r="BC128" s="959"/>
      <c r="BD128" s="959"/>
      <c r="BE128" s="960"/>
      <c r="BF128" s="1124" t="s">
        <v>120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473</v>
      </c>
      <c r="CQ128" s="1107"/>
      <c r="CR128" s="1107"/>
      <c r="CS128" s="1107"/>
      <c r="CT128" s="1107"/>
      <c r="CU128" s="1107"/>
      <c r="CV128" s="1107"/>
      <c r="CW128" s="1107"/>
      <c r="CX128" s="1107"/>
      <c r="CY128" s="1107"/>
      <c r="CZ128" s="1107"/>
      <c r="DA128" s="1107"/>
      <c r="DB128" s="1107"/>
      <c r="DC128" s="1107"/>
      <c r="DD128" s="1107"/>
      <c r="DE128" s="1107"/>
      <c r="DF128" s="1108"/>
      <c r="DG128" s="1109" t="s">
        <v>120</v>
      </c>
      <c r="DH128" s="1110"/>
      <c r="DI128" s="1110"/>
      <c r="DJ128" s="1110"/>
      <c r="DK128" s="1110"/>
      <c r="DL128" s="1110" t="s">
        <v>120</v>
      </c>
      <c r="DM128" s="1110"/>
      <c r="DN128" s="1110"/>
      <c r="DO128" s="1110"/>
      <c r="DP128" s="1110"/>
      <c r="DQ128" s="1110" t="s">
        <v>120</v>
      </c>
      <c r="DR128" s="1110"/>
      <c r="DS128" s="1110"/>
      <c r="DT128" s="1110"/>
      <c r="DU128" s="1110"/>
      <c r="DV128" s="1111" t="s">
        <v>445</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2995863</v>
      </c>
      <c r="AB129" s="1029"/>
      <c r="AC129" s="1029"/>
      <c r="AD129" s="1029"/>
      <c r="AE129" s="1030"/>
      <c r="AF129" s="1031">
        <v>2915318</v>
      </c>
      <c r="AG129" s="1029"/>
      <c r="AH129" s="1029"/>
      <c r="AI129" s="1029"/>
      <c r="AJ129" s="1030"/>
      <c r="AK129" s="1031">
        <v>2823566</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120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621831</v>
      </c>
      <c r="AB130" s="1029"/>
      <c r="AC130" s="1029"/>
      <c r="AD130" s="1029"/>
      <c r="AE130" s="1030"/>
      <c r="AF130" s="1031">
        <v>613927</v>
      </c>
      <c r="AG130" s="1029"/>
      <c r="AH130" s="1029"/>
      <c r="AI130" s="1029"/>
      <c r="AJ130" s="1030"/>
      <c r="AK130" s="1031">
        <v>596912</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12.4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2374032</v>
      </c>
      <c r="AB131" s="1054"/>
      <c r="AC131" s="1054"/>
      <c r="AD131" s="1054"/>
      <c r="AE131" s="1055"/>
      <c r="AF131" s="1053">
        <v>2301391</v>
      </c>
      <c r="AG131" s="1054"/>
      <c r="AH131" s="1054"/>
      <c r="AI131" s="1054"/>
      <c r="AJ131" s="1055"/>
      <c r="AK131" s="1053">
        <v>2226654</v>
      </c>
      <c r="AL131" s="1054"/>
      <c r="AM131" s="1054"/>
      <c r="AN131" s="1054"/>
      <c r="AO131" s="1055"/>
      <c r="AP131" s="1184"/>
      <c r="AQ131" s="1185"/>
      <c r="AR131" s="1185"/>
      <c r="AS131" s="1185"/>
      <c r="AT131" s="1186"/>
      <c r="AU131" s="264"/>
      <c r="AV131" s="264"/>
      <c r="AW131" s="264"/>
      <c r="AX131" s="1156" t="s">
        <v>480</v>
      </c>
      <c r="AY131" s="1107"/>
      <c r="AZ131" s="1107"/>
      <c r="BA131" s="1107"/>
      <c r="BB131" s="1107"/>
      <c r="BC131" s="1107"/>
      <c r="BD131" s="1107"/>
      <c r="BE131" s="1108"/>
      <c r="BF131" s="1157">
        <v>64.8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9.5924149300000003</v>
      </c>
      <c r="AB132" s="1170"/>
      <c r="AC132" s="1170"/>
      <c r="AD132" s="1170"/>
      <c r="AE132" s="1171"/>
      <c r="AF132" s="1172">
        <v>13.13314426</v>
      </c>
      <c r="AG132" s="1170"/>
      <c r="AH132" s="1170"/>
      <c r="AI132" s="1170"/>
      <c r="AJ132" s="1171"/>
      <c r="AK132" s="1172">
        <v>14.571415229999999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10.1</v>
      </c>
      <c r="AB133" s="1153"/>
      <c r="AC133" s="1153"/>
      <c r="AD133" s="1153"/>
      <c r="AE133" s="1154"/>
      <c r="AF133" s="1152">
        <v>11.2</v>
      </c>
      <c r="AG133" s="1153"/>
      <c r="AH133" s="1153"/>
      <c r="AI133" s="1153"/>
      <c r="AJ133" s="1154"/>
      <c r="AK133" s="1152">
        <v>12.4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9IaQ0S336TQw0ipcPVvu8K69NRZh1C6mxIPtezLhE2QBjfNkPohgvxv9BCrTjIVg49UCS1fSdbprFgFXaZeqA==" saltValue="Dg0oYgYpoVjfbvvAC52C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SXkFWtNJuUMCw3Fe3cjiKHz04PYPjsnq5x2o6SSSC+AeRUkrTWAV6oljWEOYQjpWHmPOf694tkTK52/cN76Mw==" saltValue="Q/QLoBTVem0rN6NHgrBA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w91doZ5pbwtAV7OA161FTzEGWbqz7/zlj/ecIMc/DOgTIzGzvTtYDm1RDZ30G8Gy+oyDQv07YU5uVXf+PXKxQ==" saltValue="fazWcEPy0XCcwDoQiHKhoA=="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K2" sqref="AK2"/>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754045</v>
      </c>
      <c r="AP9" s="292">
        <v>294204</v>
      </c>
      <c r="AQ9" s="293">
        <v>189734</v>
      </c>
      <c r="AR9" s="294">
        <v>55.1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61266</v>
      </c>
      <c r="AP10" s="295">
        <v>23904</v>
      </c>
      <c r="AQ10" s="296">
        <v>22180</v>
      </c>
      <c r="AR10" s="297">
        <v>7.8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129319</v>
      </c>
      <c r="AP11" s="295">
        <v>50456</v>
      </c>
      <c r="AQ11" s="296">
        <v>28692</v>
      </c>
      <c r="AR11" s="297">
        <v>75.900000000000006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t="s">
        <v>496</v>
      </c>
      <c r="AP12" s="295" t="s">
        <v>496</v>
      </c>
      <c r="AQ12" s="296">
        <v>4806</v>
      </c>
      <c r="AR12" s="297" t="s">
        <v>496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496</v>
      </c>
      <c r="AP13" s="295" t="s">
        <v>496</v>
      </c>
      <c r="AQ13" s="296" t="s">
        <v>496</v>
      </c>
      <c r="AR13" s="297" t="s">
        <v>496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35576</v>
      </c>
      <c r="AP14" s="295">
        <v>13881</v>
      </c>
      <c r="AQ14" s="296">
        <v>8976</v>
      </c>
      <c r="AR14" s="297">
        <v>54.6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38430</v>
      </c>
      <c r="AP15" s="295">
        <v>14994</v>
      </c>
      <c r="AQ15" s="296">
        <v>4161</v>
      </c>
      <c r="AR15" s="297">
        <v>260.3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-64199</v>
      </c>
      <c r="AP16" s="295">
        <v>-25048</v>
      </c>
      <c r="AQ16" s="296">
        <v>-17989</v>
      </c>
      <c r="AR16" s="297">
        <v>39.200000000000003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954437</v>
      </c>
      <c r="AP17" s="295">
        <v>372391</v>
      </c>
      <c r="AQ17" s="296">
        <v>240560</v>
      </c>
      <c r="AR17" s="297">
        <v>54.8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32.770000000000003</v>
      </c>
      <c r="AP21" s="308">
        <v>21.65</v>
      </c>
      <c r="AQ21" s="309">
        <v>11.12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96.1</v>
      </c>
      <c r="AP22" s="313">
        <v>95.4</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508</v>
      </c>
      <c r="AO27" s="273"/>
      <c r="AP27" s="273"/>
      <c r="AQ27" s="273"/>
      <c r="AR27" s="273"/>
      <c r="AS27" s="273"/>
      <c r="AT27" s="273"/>
    </row>
    <row r="28" spans="1:46" ht="17.2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806777</v>
      </c>
      <c r="AP32" s="322">
        <v>314778</v>
      </c>
      <c r="AQ32" s="323">
        <v>139228</v>
      </c>
      <c r="AR32" s="324">
        <v>126.1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496</v>
      </c>
      <c r="AP33" s="322" t="s">
        <v>496</v>
      </c>
      <c r="AQ33" s="323" t="s">
        <v>496</v>
      </c>
      <c r="AR33" s="324" t="s">
        <v>496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496</v>
      </c>
      <c r="AP34" s="322" t="s">
        <v>496</v>
      </c>
      <c r="AQ34" s="323">
        <v>5</v>
      </c>
      <c r="AR34" s="324" t="s">
        <v>496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101264</v>
      </c>
      <c r="AP35" s="322">
        <v>39510</v>
      </c>
      <c r="AQ35" s="323">
        <v>32095</v>
      </c>
      <c r="AR35" s="324">
        <v>23.1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18632</v>
      </c>
      <c r="AP36" s="322">
        <v>7270</v>
      </c>
      <c r="AQ36" s="323">
        <v>5254</v>
      </c>
      <c r="AR36" s="324">
        <v>38.4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v>33345</v>
      </c>
      <c r="AP37" s="322">
        <v>13010</v>
      </c>
      <c r="AQ37" s="323">
        <v>1384</v>
      </c>
      <c r="AR37" s="324">
        <v>840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v>12</v>
      </c>
      <c r="AP38" s="325">
        <v>5</v>
      </c>
      <c r="AQ38" s="326">
        <v>32</v>
      </c>
      <c r="AR38" s="314">
        <v>-84.4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v>-38663</v>
      </c>
      <c r="AP39" s="322">
        <v>-15085</v>
      </c>
      <c r="AQ39" s="323">
        <v>-8131</v>
      </c>
      <c r="AR39" s="324">
        <v>85.5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-596912</v>
      </c>
      <c r="AP40" s="322">
        <v>-232896</v>
      </c>
      <c r="AQ40" s="323">
        <v>-126394</v>
      </c>
      <c r="AR40" s="324">
        <v>84.3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324455</v>
      </c>
      <c r="AP41" s="322">
        <v>126592</v>
      </c>
      <c r="AQ41" s="323">
        <v>43473</v>
      </c>
      <c r="AR41" s="324">
        <v>191.2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1446393</v>
      </c>
      <c r="AN51" s="344">
        <v>527111</v>
      </c>
      <c r="AO51" s="345">
        <v>317.89999999999998</v>
      </c>
      <c r="AP51" s="346">
        <v>316331</v>
      </c>
      <c r="AQ51" s="347">
        <v>38.6</v>
      </c>
      <c r="AR51" s="348">
        <v>279.3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474063</v>
      </c>
      <c r="AN52" s="352">
        <v>172763</v>
      </c>
      <c r="AO52" s="353">
        <v>139.6</v>
      </c>
      <c r="AP52" s="354">
        <v>106387</v>
      </c>
      <c r="AQ52" s="355">
        <v>22.8</v>
      </c>
      <c r="AR52" s="356">
        <v>116.8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1130492</v>
      </c>
      <c r="AN53" s="344">
        <v>426601</v>
      </c>
      <c r="AO53" s="345">
        <v>-19.100000000000001</v>
      </c>
      <c r="AP53" s="346">
        <v>333013</v>
      </c>
      <c r="AQ53" s="347">
        <v>5.3</v>
      </c>
      <c r="AR53" s="348">
        <v>-24.4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661465</v>
      </c>
      <c r="AN54" s="352">
        <v>249609</v>
      </c>
      <c r="AO54" s="353">
        <v>44.5</v>
      </c>
      <c r="AP54" s="354">
        <v>126732</v>
      </c>
      <c r="AQ54" s="355">
        <v>19.100000000000001</v>
      </c>
      <c r="AR54" s="356">
        <v>25.4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1316258</v>
      </c>
      <c r="AN55" s="344">
        <v>498017</v>
      </c>
      <c r="AO55" s="345">
        <v>16.7</v>
      </c>
      <c r="AP55" s="346">
        <v>280458</v>
      </c>
      <c r="AQ55" s="347">
        <v>-15.8</v>
      </c>
      <c r="AR55" s="348">
        <v>32.5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425603</v>
      </c>
      <c r="AN56" s="352">
        <v>161030</v>
      </c>
      <c r="AO56" s="353">
        <v>-35.5</v>
      </c>
      <c r="AP56" s="354">
        <v>127286</v>
      </c>
      <c r="AQ56" s="355">
        <v>0.4</v>
      </c>
      <c r="AR56" s="356">
        <v>-35.9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670645</v>
      </c>
      <c r="AN57" s="344">
        <v>258736</v>
      </c>
      <c r="AO57" s="345">
        <v>-48</v>
      </c>
      <c r="AP57" s="346">
        <v>291945</v>
      </c>
      <c r="AQ57" s="347">
        <v>4.0999999999999996</v>
      </c>
      <c r="AR57" s="348">
        <v>-52.1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462556</v>
      </c>
      <c r="AN58" s="352">
        <v>178455</v>
      </c>
      <c r="AO58" s="353">
        <v>10.8</v>
      </c>
      <c r="AP58" s="354">
        <v>127651</v>
      </c>
      <c r="AQ58" s="355">
        <v>0.3</v>
      </c>
      <c r="AR58" s="356">
        <v>10.5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1079250</v>
      </c>
      <c r="AN59" s="344">
        <v>421089</v>
      </c>
      <c r="AO59" s="345">
        <v>62.7</v>
      </c>
      <c r="AP59" s="346">
        <v>291173</v>
      </c>
      <c r="AQ59" s="347">
        <v>-0.3</v>
      </c>
      <c r="AR59" s="348">
        <v>63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317294</v>
      </c>
      <c r="AN60" s="352">
        <v>123798</v>
      </c>
      <c r="AO60" s="353">
        <v>-30.6</v>
      </c>
      <c r="AP60" s="354">
        <v>119071</v>
      </c>
      <c r="AQ60" s="355">
        <v>-6.7</v>
      </c>
      <c r="AR60" s="356">
        <v>-23.9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1128608</v>
      </c>
      <c r="AN61" s="359">
        <v>426311</v>
      </c>
      <c r="AO61" s="360">
        <v>66</v>
      </c>
      <c r="AP61" s="361">
        <v>302584</v>
      </c>
      <c r="AQ61" s="362">
        <v>6.4</v>
      </c>
      <c r="AR61" s="348">
        <v>59.6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468196</v>
      </c>
      <c r="AN62" s="352">
        <v>177131</v>
      </c>
      <c r="AO62" s="353">
        <v>25.8</v>
      </c>
      <c r="AP62" s="354">
        <v>121425</v>
      </c>
      <c r="AQ62" s="355">
        <v>7.2</v>
      </c>
      <c r="AR62" s="356">
        <v>18.600000000000001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UX1gxlrsfoXFkTy12InafeHQTr5sHxBQCL7/Re3NuJ79kQoS0anVIBd4pFADZzSNlBwgdwdv3L+jCwltpL7ow==" saltValue="a9/x/dAVN5H0lmYfUWK8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AQ4OKeyHI0utpjWckxditcsVE/avz33/fLgyAPr3KU8dia6/WWD981n+7HTzzZW0WQgxH9CT23W9w0Al4NEhA==" saltValue="fqHQY3wUFWpusPXHS6VqN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mUbIbdK4L9D48fNzB4l/DA8ft3XIaCJTnDib6URFT3/DjPikcJ4ZYamXCVJPMQUXgLmtK8FSUL7QSe9T3Xulw==" saltValue="Sf1p5+fD36KtJnb/J2/M7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212" t="s">
        <v>3</v>
      </c>
      <c r="D47" s="1212"/>
      <c r="E47" s="1213"/>
      <c r="F47" s="11">
        <v>23.39</v>
      </c>
      <c r="G47" s="12">
        <v>24.89</v>
      </c>
      <c r="H47" s="12">
        <v>27.31</v>
      </c>
      <c r="I47" s="12">
        <v>28.09</v>
      </c>
      <c r="J47" s="13">
        <v>25.42</v>
      </c>
    </row>
    <row r="48" spans="2:10" ht="57.75" customHeight="1">
      <c r="B48" s="14"/>
      <c r="C48" s="1214" t="s">
        <v>4</v>
      </c>
      <c r="D48" s="1214"/>
      <c r="E48" s="1215"/>
      <c r="F48" s="15">
        <v>3.7</v>
      </c>
      <c r="G48" s="16">
        <v>4.1399999999999997</v>
      </c>
      <c r="H48" s="16">
        <v>5.7</v>
      </c>
      <c r="I48" s="16">
        <v>3.08</v>
      </c>
      <c r="J48" s="17">
        <v>3.51</v>
      </c>
    </row>
    <row r="49" spans="2:10" ht="57.75" customHeight="1" thickBot="1">
      <c r="B49" s="18"/>
      <c r="C49" s="1216" t="s">
        <v>5</v>
      </c>
      <c r="D49" s="1216"/>
      <c r="E49" s="1217"/>
      <c r="F49" s="19">
        <v>3.39</v>
      </c>
      <c r="G49" s="20">
        <v>1.59</v>
      </c>
      <c r="H49" s="20">
        <v>3.44</v>
      </c>
      <c r="I49" s="20" t="s">
        <v>544</v>
      </c>
      <c r="J49" s="21" t="s">
        <v>545</v>
      </c>
    </row>
    <row r="50" spans="2:10" ht="13.5" customHeight="1"/>
    <row r="51" spans="2:10" ht="13.5" hidden="1" customHeight="1"/>
    <row r="52" spans="2:10" ht="13.5" hidden="1" customHeight="1"/>
    <row r="53" spans="2:10" ht="13.5" hidden="1" customHeight="1"/>
  </sheetData>
  <sheetProtection algorithmName="SHA-512" hashValue="nAxqEy/OPAoOshOrOP4A6NXoeCUE2DO7yEyptxaBHQs6rMBmuL2jadnEq9SutFuPIMxpqZk0I6ziKrmrXVGReA==" saltValue="Mi3RtNPju+EKYXrbyc+T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2019-03-07T07:44:58Z</cp:lastPrinted>
  <dcterms:created xsi:type="dcterms:W3CDTF">2019-02-14T01:05:14Z</dcterms:created>
  <dcterms:modified xsi:type="dcterms:W3CDTF">2019-10-29T00:33:38Z</dcterms:modified>
  <cp:category/>
</cp:coreProperties>
</file>