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N202007003\Documents\財政係（係長）\決算\財政状況資料集\H30財政状況資料集\HP掲載原稿\"/>
    </mc:Choice>
  </mc:AlternateContent>
  <xr:revisionPtr revIDLastSave="0" documentId="13_ncr:1_{C4E895B4-27E5-4A06-89F0-DD2D3F321E4F}" xr6:coauthVersionLast="44" xr6:coauthVersionMax="44" xr10:uidLastSave="{00000000-0000-0000-0000-000000000000}"/>
  <bookViews>
    <workbookView xWindow="-120" yWindow="-120" windowWidth="29040" windowHeight="15840" tabRatio="728"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CO34" i="10" l="1"/>
</calcChain>
</file>

<file path=xl/sharedStrings.xml><?xml version="1.0" encoding="utf-8"?>
<sst xmlns="http://schemas.openxmlformats.org/spreadsheetml/2006/main" count="1088" uniqueCount="596">
  <si>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</si>
  <si>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</si>
  <si>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</si>
  <si>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</si>
  <si>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</si>
  <si>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</si>
  <si>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</si>
  <si>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</si>
  <si>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</si>
  <si>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</si>
  <si>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</si>
  <si>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</si>
  <si>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</si>
  <si>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</si>
  <si>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</si>
  <si>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</si>
  <si>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</si>
  <si>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</si>
  <si>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</si>
  <si>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</si>
  <si>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</si>
  <si>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</si>
  <si>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</si>
  <si>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</si>
  <si>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</si>
  <si>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</si>
  <si>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</si>
  <si>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</si>
  <si>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</si>
  <si>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</si>
  <si>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</si>
  <si>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</si>
  <si>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</si>
  <si>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</si>
  <si>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</si>
  <si>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</si>
  <si>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</si>
  <si>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</si>
  <si>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</si>
  <si>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</si>
  <si>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</si>
  <si>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</si>
  <si>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</si>
  <si>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</si>
  <si>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</si>
  <si>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</si>
  <si>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</si>
  <si>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</si>
  <si>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</si>
  <si>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</si>
  <si>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</si>
  <si>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</si>
  <si>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</si>
  <si>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</si>
  <si>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</si>
  <si>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</si>
  <si>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</si>
  <si>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</si>
  <si>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</si>
  <si>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</si>
  <si>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</si>
  <si>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</si>
  <si>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</si>
  <si>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</si>
  <si>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</si>
  <si>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</si>
  <si>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</si>
  <si>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</si>
  <si>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</si>
  <si>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</si>
  <si>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</si>
  <si>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</si>
  <si>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</si>
  <si>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</si>
  <si>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</si>
  <si>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</si>
  <si>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</si>
  <si>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</si>
  <si>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</si>
  <si>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</si>
  <si>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</si>
  <si>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</si>
  <si>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</si>
  <si>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</si>
  <si>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</si>
  <si>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</si>
  <si>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</si>
  <si>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</si>
  <si>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</si>
  <si>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</si>
  <si>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</si>
  <si>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</si>
  <si>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</si>
  <si>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</si>
  <si>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</si>
  <si>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</si>
  <si>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</si>
  <si>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</si>
  <si>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</si>
  <si>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</si>
  <si>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</si>
  <si>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</si>
  <si>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</si>
  <si>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</si>
  <si>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</si>
  <si>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</si>
  <si>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</si>
  <si>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</si>
  <si>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</si>
  <si>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</si>
  <si>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</si>
  <si>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</si>
  <si>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</si>
  <si>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</si>
  <si>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</si>
  <si>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</si>
  <si>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</si>
  <si>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</si>
  <si>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</si>
  <si>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</si>
  <si>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</si>
  <si>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</si>
  <si>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</si>
  <si>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</si>
  <si>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</si>
  <si>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</si>
  <si>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</si>
  <si>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</si>
  <si>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</si>
  <si>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</si>
  <si>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</si>
  <si>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</si>
  <si>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</si>
  <si>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</si>
  <si>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</si>
  <si>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</si>
  <si>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</si>
  <si>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</si>
  <si>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</si>
  <si>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</si>
  <si>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</si>
  <si>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</si>
  <si>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</si>
  <si>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</si>
  <si>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</si>
  <si>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</si>
  <si>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</si>
  <si>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</si>
  <si>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</si>
  <si>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</si>
  <si>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</si>
  <si>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</si>
  <si>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</si>
  <si>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</si>
  <si>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</si>
  <si>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</si>
  <si>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</si>
  <si>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</si>
  <si>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</si>
  <si>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</si>
  <si>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</si>
  <si>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</si>
  <si>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</si>
  <si>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</si>
  <si>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</si>
  <si>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</si>
  <si>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</si>
  <si>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</si>
  <si>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</si>
  <si>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</si>
  <si>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</si>
  <si>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</si>
  <si>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</si>
  <si>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</si>
  <si>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</si>
  <si>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</si>
  <si>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</si>
  <si>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</si>
  <si>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</si>
  <si>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</si>
  <si>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</si>
  <si>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</si>
  <si>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</si>
  <si>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</si>
  <si>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</si>
  <si>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</si>
  <si>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</si>
  <si>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</si>
  <si>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</si>
  <si>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</si>
  <si>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</si>
  <si>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</si>
  <si>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</si>
  <si>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</si>
  <si>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</si>
  <si>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</si>
  <si>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</si>
  <si>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</si>
  <si>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</si>
  <si>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</si>
  <si>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</si>
  <si>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</si>
  <si>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</si>
  <si>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</si>
  <si>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</si>
  <si>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</si>
  <si>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</si>
  <si>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</si>
  <si>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</si>
  <si>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</si>
  <si>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</si>
  <si>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</si>
  <si>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</si>
  <si>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</si>
  <si>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</si>
  <si>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</si>
  <si>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</si>
  <si>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北海道南富良野町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</si>
  <si>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</si>
  <si>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</si>
  <si>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</si>
  <si>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</si>
  <si>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</si>
  <si>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</si>
  <si>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</si>
  <si>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</si>
  <si>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</si>
  <si>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</si>
  <si>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</si>
  <si>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</si>
  <si>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</si>
  <si>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</si>
  <si>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</si>
  <si>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</si>
  <si>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</si>
  <si>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</si>
  <si>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</si>
  <si>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</si>
  <si>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</si>
  <si>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</si>
  <si>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</si>
  <si>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</si>
  <si>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</si>
  <si>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</si>
  <si>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</si>
  <si>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</si>
  <si>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</si>
  <si>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</si>
  <si>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</si>
  <si>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</si>
  <si>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</si>
  <si>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</si>
  <si>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</si>
  <si>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</si>
  <si>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</si>
  <si>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</si>
  <si>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</si>
  <si>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</si>
  <si>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</si>
  <si>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</si>
  <si>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</si>
  <si>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</si>
  <si>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</si>
  <si>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</si>
  <si>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</si>
  <si>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</si>
  <si>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</si>
  <si>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</si>
  <si>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</si>
  <si>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</si>
  <si>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</si>
  <si>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</si>
  <si>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</si>
  <si>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</si>
  <si>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</si>
  <si>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</si>
  <si>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</si>
  <si>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</si>
  <si>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</si>
  <si>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</si>
  <si>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</si>
  <si>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</si>
  <si>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</si>
  <si>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</si>
  <si>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</si>
  <si>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</si>
  <si>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</si>
  <si>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</si>
  <si>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</si>
  <si>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</si>
  <si>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</si>
  <si>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</si>
  <si>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</si>
  <si>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</si>
  <si>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</si>
  <si>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</si>
  <si>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</si>
  <si>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</si>
  <si>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</si>
  <si>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</si>
  <si>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</si>
  <si>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</si>
  <si>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</si>
  <si>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</si>
  <si>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</si>
  <si>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</si>
  <si>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</si>
  <si>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</si>
  <si>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</si>
  <si>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</si>
  <si>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</si>
  <si>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</si>
  <si>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</si>
  <si>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</si>
  <si>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</si>
  <si>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</si>
  <si>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</si>
  <si>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</si>
  <si>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</si>
  <si>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</si>
  <si>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</si>
  <si>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</si>
  <si>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</si>
  <si>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</si>
  <si>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</si>
  <si>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</si>
  <si>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</si>
  <si>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</si>
  <si>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</si>
  <si>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</si>
  <si>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</si>
  <si>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</si>
  <si>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</si>
  <si>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</si>
  <si>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</si>
  <si>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</si>
  <si>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</si>
  <si>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</si>
  <si>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</si>
  <si>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</si>
  <si>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</si>
  <si>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</si>
  <si>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</si>
  <si>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</si>
  <si>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</si>
  <si>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</si>
  <si>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</si>
  <si>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</si>
  <si>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</si>
  <si>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</si>
  <si>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</si>
  <si>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</si>
  <si>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</si>
  <si>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</si>
  <si>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</si>
  <si>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</si>
  <si>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</si>
  <si>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</si>
  <si>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</si>
  <si>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</si>
  <si>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</si>
  <si>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</si>
  <si>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</si>
  <si>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</si>
  <si>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</si>
  <si>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</si>
  <si>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北海道南富良野町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</si>
  <si>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</si>
  <si>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</si>
  <si>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</si>
  <si>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</si>
  <si>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</si>
  <si>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</si>
  <si>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</si>
  <si>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</si>
  <si>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</si>
  <si>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</si>
  <si>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</si>
  <si>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</si>
  <si>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</si>
  <si>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</si>
  <si>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</si>
  <si>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</si>
  <si>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</si>
  <si>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</si>
  <si>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</si>
  <si>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</si>
  <si>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</si>
  <si>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</si>
  <si>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</si>
  <si>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</si>
  <si>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</si>
  <si>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</si>
  <si>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</si>
  <si>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</si>
  <si>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</si>
  <si>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</si>
  <si>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</si>
  <si>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</si>
  <si>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</si>
  <si>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</si>
  <si>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</si>
  <si>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</si>
  <si>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</si>
  <si>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</si>
  <si>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</si>
  <si>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</si>
  <si>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</si>
  <si>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</si>
  <si>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</si>
  <si>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</si>
  <si>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</si>
  <si>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</si>
  <si>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</si>
  <si>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</si>
  <si>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</si>
  <si>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</si>
  <si>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</si>
  <si>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</si>
  <si>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</si>
  <si>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</si>
  <si>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</si>
  <si>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</si>
  <si>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</si>
  <si>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</si>
  <si>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</si>
  <si>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</si>
  <si>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</si>
  <si>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</si>
  <si>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</si>
  <si>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</si>
  <si>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</si>
  <si>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</si>
  <si>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</si>
  <si>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</si>
  <si>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</si>
  <si>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</si>
  <si>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</si>
  <si>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</si>
  <si>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</si>
  <si>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</si>
  <si>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</si>
  <si>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</si>
  <si>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</si>
  <si>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</si>
  <si>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</si>
  <si>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</si>
  <si>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</si>
  <si>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</si>
  <si>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</si>
  <si>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</si>
  <si>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</si>
  <si>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</si>
  <si>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</si>
  <si>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</si>
  <si>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</si>
  <si>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</si>
  <si>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</si>
  <si>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</si>
  <si>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</si>
  <si>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</si>
  <si>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</si>
  <si>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</si>
  <si>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</si>
  <si>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</si>
  <si>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</si>
  <si>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</si>
  <si>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</si>
  <si>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</si>
  <si>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</si>
  <si>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</si>
  <si>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</si>
  <si>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</si>
  <si>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</si>
  <si>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</si>
  <si>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</si>
  <si>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</si>
  <si>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</si>
  <si>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</si>
  <si>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</si>
  <si>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</si>
  <si>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</si>
  <si>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</si>
  <si>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</si>
  <si>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</si>
  <si>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</si>
  <si>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</si>
  <si>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</si>
  <si>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</si>
  <si>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</si>
  <si>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</si>
  <si>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</si>
  <si>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</si>
  <si>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</si>
  <si>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</si>
  <si>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</si>
  <si>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</si>
  <si>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</si>
  <si>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</si>
  <si>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</si>
  <si>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</si>
  <si>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</si>
  <si>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</si>
  <si>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</si>
  <si>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</si>
  <si>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</si>
  <si>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</si>
  <si>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</si>
  <si>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</si>
  <si>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</si>
  <si>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</si>
  <si>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</si>
  <si>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</si>
  <si>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</si>
  <si>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</si>
  <si>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</si>
  <si>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</si>
  <si>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</si>
  <si>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</si>
  <si>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</si>
  <si>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</si>
  <si>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</si>
  <si>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</si>
  <si>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</si>
  <si>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</si>
  <si>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</si>
  <si>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</si>
  <si>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</si>
  <si>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</si>
  <si>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</si>
  <si>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</si>
  <si>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</si>
  <si>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</si>
  <si>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</si>
  <si>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</si>
  <si>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</si>
  <si>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</si>
  <si>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</si>
  <si>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</si>
  <si>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</si>
  <si>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</si>
  <si>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</si>
  <si>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</si>
  <si>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</si>
  <si>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</si>
  <si>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</si>
  <si>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</si>
  <si>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</si>
  <si>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</si>
  <si>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</si>
  <si>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</si>
  <si>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</si>
  <si>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</si>
  <si>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</si>
  <si>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</si>
  <si>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</si>
  <si>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4.81</t>
  </si>
  <si>
    <t>▲ 5.02</t>
  </si>
  <si>
    <t>▲ 5.22</t>
  </si>
  <si>
    <t>一般会計</t>
  </si>
  <si>
    <t>介護保険特別会計</t>
  </si>
  <si>
    <t>簡易水道事業特別会計</t>
  </si>
  <si>
    <t>公共下水道事業特別会計</t>
  </si>
  <si>
    <t>国民健康保険事業特別会計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</si>
  <si>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</si>
  <si>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</si>
  <si>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</si>
  <si>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</si>
  <si>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</si>
  <si>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</si>
  <si>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</si>
  <si>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</si>
  <si>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</si>
  <si>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</si>
  <si>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</si>
  <si>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t>
    <phoneticPr fontId="2"/>
  </si>
  <si>
    <t>南富良野町振興公社</t>
    <rPh sb="0" eb="5">
      <t>ミナミ</t>
    </rPh>
    <rPh sb="5" eb="7">
      <t>シンコウ</t>
    </rPh>
    <rPh sb="7" eb="9">
      <t>コウシャ</t>
    </rPh>
    <phoneticPr fontId="2"/>
  </si>
  <si>
    <t>-</t>
    <phoneticPr fontId="2"/>
  </si>
  <si>
    <t>公共施設等整備基金</t>
    <rPh sb="0" eb="2">
      <t>コウキョウ</t>
    </rPh>
    <rPh sb="2" eb="4">
      <t>シセツ</t>
    </rPh>
    <rPh sb="4" eb="5">
      <t>ナド</t>
    </rPh>
    <rPh sb="5" eb="7">
      <t>セイビ</t>
    </rPh>
    <rPh sb="7" eb="9">
      <t>キキン</t>
    </rPh>
    <phoneticPr fontId="18"/>
  </si>
  <si>
    <t>地域福祉基金</t>
    <rPh sb="0" eb="2">
      <t>チイキ</t>
    </rPh>
    <rPh sb="2" eb="4">
      <t>フクシ</t>
    </rPh>
    <rPh sb="4" eb="6">
      <t>キキン</t>
    </rPh>
    <phoneticPr fontId="18"/>
  </si>
  <si>
    <t>まちづくり応援基金</t>
    <rPh sb="5" eb="7">
      <t>オウエン</t>
    </rPh>
    <rPh sb="7" eb="9">
      <t>キキン</t>
    </rPh>
    <phoneticPr fontId="18"/>
  </si>
  <si>
    <t>中山間ふるさと・水と土保全基金</t>
    <rPh sb="0" eb="1">
      <t>チュウ</t>
    </rPh>
    <rPh sb="1" eb="2">
      <t>サン</t>
    </rPh>
    <rPh sb="2" eb="3">
      <t>カン</t>
    </rPh>
    <rPh sb="8" eb="9">
      <t>ミズ</t>
    </rPh>
    <rPh sb="10" eb="11">
      <t>ツチ</t>
    </rPh>
    <rPh sb="11" eb="13">
      <t>ホゼン</t>
    </rPh>
    <rPh sb="13" eb="15">
      <t>キキン</t>
    </rPh>
    <phoneticPr fontId="18"/>
  </si>
  <si>
    <t>避難所備蓄品整備基金</t>
    <rPh sb="0" eb="3">
      <t>ヒナンジョ</t>
    </rPh>
    <rPh sb="3" eb="5">
      <t>ビチク</t>
    </rPh>
    <rPh sb="5" eb="6">
      <t>ヒン</t>
    </rPh>
    <rPh sb="6" eb="8">
      <t>セイビ</t>
    </rPh>
    <rPh sb="8" eb="10">
      <t>キキン</t>
    </rPh>
    <phoneticPr fontId="18"/>
  </si>
  <si>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</si>
  <si>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</si>
  <si>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</si>
  <si>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</si>
  <si>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</si>
  <si>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</si>
  <si>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</si>
  <si>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</si>
  <si>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</si>
  <si>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</si>
  <si>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</si>
  <si>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近年、保育所や学校の改築事業が行なわれ地方債残高が増加傾向にあり、また老朽した施設が多く存在していることもあり、類似団体平均より高くなっている。</t>
    <rPh sb="0" eb="2">
      <t>キンネン</t>
    </rPh>
    <rPh sb="3" eb="5">
      <t>ホイク</t>
    </rPh>
    <rPh sb="5" eb="6">
      <t>ジョ</t>
    </rPh>
    <rPh sb="7" eb="9">
      <t>ガッコウ</t>
    </rPh>
    <rPh sb="10" eb="12">
      <t>カイチク</t>
    </rPh>
    <rPh sb="12" eb="14">
      <t>ジギョウ</t>
    </rPh>
    <rPh sb="15" eb="16">
      <t>オコ</t>
    </rPh>
    <rPh sb="19" eb="22">
      <t>チホウサイ</t>
    </rPh>
    <rPh sb="22" eb="24">
      <t>ザンダカ</t>
    </rPh>
    <rPh sb="25" eb="27">
      <t>ゾウカ</t>
    </rPh>
    <rPh sb="27" eb="29">
      <t>ケイコウ</t>
    </rPh>
    <rPh sb="35" eb="37">
      <t>ロウキュウ</t>
    </rPh>
    <rPh sb="39" eb="41">
      <t>シセツ</t>
    </rPh>
    <rPh sb="42" eb="43">
      <t>オオ</t>
    </rPh>
    <rPh sb="44" eb="46">
      <t>ソンザイ</t>
    </rPh>
    <rPh sb="56" eb="58">
      <t>ルイジ</t>
    </rPh>
    <rPh sb="58" eb="60">
      <t>ダンタイ</t>
    </rPh>
    <rPh sb="60" eb="62">
      <t>ヘイキン</t>
    </rPh>
    <rPh sb="64" eb="65">
      <t>タカ</t>
    </rPh>
    <phoneticPr fontId="5"/>
  </si>
  <si>
    <t>公債費の借入が償還額を上回ったことにより、地方債残高が減少し、将来負担額が減少。また実質的公債費率については、施設の建設に係る地方債の元金償還開始などにより地方債償還金が増加し、収入では、農業所得の減や土木業の売上減等により地方税が減少したことにより増加したと思われる。</t>
    <rPh sb="0" eb="3">
      <t>コウサイヒ</t>
    </rPh>
    <rPh sb="4" eb="6">
      <t>カリイレ</t>
    </rPh>
    <rPh sb="7" eb="9">
      <t>ショウカン</t>
    </rPh>
    <rPh sb="9" eb="10">
      <t>ガク</t>
    </rPh>
    <rPh sb="11" eb="13">
      <t>ウワマワ</t>
    </rPh>
    <rPh sb="21" eb="24">
      <t>チホウサイ</t>
    </rPh>
    <rPh sb="24" eb="26">
      <t>ザンダカ</t>
    </rPh>
    <rPh sb="27" eb="29">
      <t>ゲンショウ</t>
    </rPh>
    <rPh sb="31" eb="33">
      <t>ショウライ</t>
    </rPh>
    <rPh sb="33" eb="35">
      <t>フタン</t>
    </rPh>
    <rPh sb="35" eb="36">
      <t>ガク</t>
    </rPh>
    <rPh sb="37" eb="39">
      <t>ゲンショウ</t>
    </rPh>
    <rPh sb="42" eb="45">
      <t>ジッシツテキ</t>
    </rPh>
    <rPh sb="45" eb="48">
      <t>コウサイヒ</t>
    </rPh>
    <rPh sb="48" eb="49">
      <t>リツ</t>
    </rPh>
    <rPh sb="55" eb="57">
      <t>シセツ</t>
    </rPh>
    <rPh sb="125" eb="127">
      <t>ゾウカ</t>
    </rPh>
    <rPh sb="130" eb="131">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</si>
</sst>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7D7C2D-8563-4CA0-ABCE-A3AF491B787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2214-4E82-93FE-A8BBABFD5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426601</c:v>
                </c:pt>
                <c:pt idx="1">
                  <c:v>498017</c:v>
                </c:pt>
                <c:pt idx="2">
                  <c:v>258736</c:v>
                </c:pt>
                <c:pt idx="3">
                  <c:v>421089</c:v>
                </c:pt>
                <c:pt idx="4">
                  <c:v>139633</c:v>
                </c:pt>
              </c:numCache>
            </c:numRef>
          </c:val>
          <c:smooth val="0"/>
          <c:extLst>
            <c:ext xmlns:c16="http://schemas.microsoft.com/office/drawing/2014/chart" uri="{C3380CC4-5D6E-409C-BE32-E72D297353CC}">
              <c16:uniqueId val="{00000001-2214-4E82-93FE-A8BBABFD5570}"/>
            </c:ext>
          </c:extLst>
        </c:ser>
        <c:dLbls>
          <c:showLegendKey val="0"/>
          <c:showVal val="0"/>
          <c:showCatName val="0"/>
          <c:showSerName val="0"/>
          <c:showPercent val="0"/>
          <c:showBubbleSize val="0"/>
        </c:dLbls>
        <c:marker val="1"/>
        <c:smooth val="0"/>
        <c:axId val="79965816"/>
        <c:axId val="79966208"/>
      </c:lineChart>
      <c:catAx>
        <c:axId val="79965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966208"/>
        <c:crosses val="autoZero"/>
        <c:auto val="1"/>
        <c:lblAlgn val="ctr"/>
        <c:lblOffset val="100"/>
        <c:tickLblSkip val="1"/>
        <c:tickMarkSkip val="1"/>
        <c:noMultiLvlLbl val="0"/>
      </c:catAx>
      <c:valAx>
        <c:axId val="7996620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965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4.1399999999999997</c:v>
                </c:pt>
                <c:pt idx="1">
                  <c:v>5.7</c:v>
                </c:pt>
                <c:pt idx="2">
                  <c:v>3.08</c:v>
                </c:pt>
                <c:pt idx="3">
                  <c:v>3.51</c:v>
                </c:pt>
                <c:pt idx="4">
                  <c:v>2.77</c:v>
                </c:pt>
              </c:numCache>
            </c:numRef>
          </c:val>
          <c:extLst>
            <c:ext xmlns:c16="http://schemas.microsoft.com/office/drawing/2014/chart" uri="{C3380CC4-5D6E-409C-BE32-E72D297353CC}">
              <c16:uniqueId val="{00000000-4CBE-4EED-BD0E-F9A98B865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24.89</c:v>
                </c:pt>
                <c:pt idx="1">
                  <c:v>27.31</c:v>
                </c:pt>
                <c:pt idx="2">
                  <c:v>28.09</c:v>
                </c:pt>
                <c:pt idx="3">
                  <c:v>25.42</c:v>
                </c:pt>
                <c:pt idx="4">
                  <c:v>21.14</c:v>
                </c:pt>
              </c:numCache>
            </c:numRef>
          </c:val>
          <c:extLst>
            <c:ext xmlns:c16="http://schemas.microsoft.com/office/drawing/2014/chart" uri="{C3380CC4-5D6E-409C-BE32-E72D297353CC}">
              <c16:uniqueId val="{00000001-4CBE-4EED-BD0E-F9A98B865F87}"/>
            </c:ext>
          </c:extLst>
        </c:ser>
        <c:dLbls>
          <c:showLegendKey val="0"/>
          <c:showVal val="0"/>
          <c:showCatName val="0"/>
          <c:showSerName val="0"/>
          <c:showPercent val="0"/>
          <c:showBubbleSize val="0"/>
        </c:dLbls>
        <c:gapWidth val="250"/>
        <c:overlap val="100"/>
        <c:axId val="395509480"/>
        <c:axId val="39550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1.59</c:v>
                </c:pt>
                <c:pt idx="1">
                  <c:v>3.44</c:v>
                </c:pt>
                <c:pt idx="2">
                  <c:v>-4.8099999999999996</c:v>
                </c:pt>
                <c:pt idx="3">
                  <c:v>-5.0199999999999996</c:v>
                </c:pt>
                <c:pt idx="4">
                  <c:v>-5.22</c:v>
                </c:pt>
              </c:numCache>
            </c:numRef>
          </c:val>
          <c:smooth val="0"/>
          <c:extLst>
            <c:ext xmlns:c16="http://schemas.microsoft.com/office/drawing/2014/chart" uri="{C3380CC4-5D6E-409C-BE32-E72D297353CC}">
              <c16:uniqueId val="{00000002-4CBE-4EED-BD0E-F9A98B865F87}"/>
            </c:ext>
          </c:extLst>
        </c:ser>
        <c:dLbls>
          <c:showLegendKey val="0"/>
          <c:showVal val="0"/>
          <c:showCatName val="0"/>
          <c:showSerName val="0"/>
          <c:showPercent val="0"/>
          <c:showBubbleSize val="0"/>
        </c:dLbls>
        <c:marker val="1"/>
        <c:smooth val="0"/>
        <c:axId val="395509480"/>
        <c:axId val="395509872"/>
      </c:lineChart>
      <c:catAx>
        <c:axId val="39550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509872"/>
        <c:crosses val="autoZero"/>
        <c:auto val="1"/>
        <c:lblAlgn val="ctr"/>
        <c:lblOffset val="100"/>
        <c:tickLblSkip val="1"/>
        <c:tickMarkSkip val="1"/>
        <c:noMultiLvlLbl val="0"/>
      </c:catAx>
      <c:valAx>
        <c:axId val="39550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50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A2-4B33-BCCC-113E3ABDE3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A2-4B33-BCCC-113E3ABDE3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A2-4B33-BCCC-113E3ABDE3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A2-4B33-BCCC-113E3ABDE3B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4-96A2-4B33-BCCC-113E3ABDE3B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0.16</c:v>
                </c:pt>
                <c:pt idx="4">
                  <c:v>#N/A</c:v>
                </c:pt>
                <c:pt idx="5">
                  <c:v>0.17</c:v>
                </c:pt>
                <c:pt idx="6">
                  <c:v>#N/A</c:v>
                </c:pt>
                <c:pt idx="7">
                  <c:v>0.17</c:v>
                </c:pt>
                <c:pt idx="8">
                  <c:v>#N/A</c:v>
                </c:pt>
                <c:pt idx="9">
                  <c:v>0.01</c:v>
                </c:pt>
              </c:numCache>
            </c:numRef>
          </c:val>
          <c:extLst>
            <c:ext xmlns:c16="http://schemas.microsoft.com/office/drawing/2014/chart" uri="{C3380CC4-5D6E-409C-BE32-E72D297353CC}">
              <c16:uniqueId val="{00000005-96A2-4B33-BCCC-113E3ABDE3B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6-96A2-4B33-BCCC-113E3ABDE3B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0.04</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7-96A2-4B33-BCCC-113E3ABDE3B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8-96A2-4B33-BCCC-113E3ABDE3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4.1399999999999997</c:v>
                </c:pt>
                <c:pt idx="2">
                  <c:v>#N/A</c:v>
                </c:pt>
                <c:pt idx="3">
                  <c:v>5.7</c:v>
                </c:pt>
                <c:pt idx="4">
                  <c:v>#N/A</c:v>
                </c:pt>
                <c:pt idx="5">
                  <c:v>3.08</c:v>
                </c:pt>
                <c:pt idx="6">
                  <c:v>#N/A</c:v>
                </c:pt>
                <c:pt idx="7">
                  <c:v>3.51</c:v>
                </c:pt>
                <c:pt idx="8">
                  <c:v>#N/A</c:v>
                </c:pt>
                <c:pt idx="9">
                  <c:v>2.76</c:v>
                </c:pt>
              </c:numCache>
            </c:numRef>
          </c:val>
          <c:extLst>
            <c:ext xmlns:c16="http://schemas.microsoft.com/office/drawing/2014/chart" uri="{C3380CC4-5D6E-409C-BE32-E72D297353CC}">
              <c16:uniqueId val="{00000009-96A2-4B33-BCCC-113E3ABDE3BD}"/>
            </c:ext>
          </c:extLst>
        </c:ser>
        <c:dLbls>
          <c:showLegendKey val="0"/>
          <c:showVal val="0"/>
          <c:showCatName val="0"/>
          <c:showSerName val="0"/>
          <c:showPercent val="0"/>
          <c:showBubbleSize val="0"/>
        </c:dLbls>
        <c:gapWidth val="150"/>
        <c:overlap val="100"/>
        <c:axId val="395510656"/>
        <c:axId val="395511048"/>
      </c:barChart>
      <c:catAx>
        <c:axId val="3955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511048"/>
        <c:crosses val="autoZero"/>
        <c:auto val="1"/>
        <c:lblAlgn val="ctr"/>
        <c:lblOffset val="100"/>
        <c:tickLblSkip val="1"/>
        <c:tickMarkSkip val="1"/>
        <c:noMultiLvlLbl val="0"/>
      </c:catAx>
      <c:valAx>
        <c:axId val="39551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51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607</c:v>
                </c:pt>
                <c:pt idx="5">
                  <c:v>639</c:v>
                </c:pt>
                <c:pt idx="8">
                  <c:v>617</c:v>
                </c:pt>
                <c:pt idx="11">
                  <c:v>636</c:v>
                </c:pt>
                <c:pt idx="14">
                  <c:v>681</c:v>
                </c:pt>
              </c:numCache>
            </c:numRef>
          </c:val>
          <c:extLst>
            <c:ext xmlns:c16="http://schemas.microsoft.com/office/drawing/2014/chart" uri="{C3380CC4-5D6E-409C-BE32-E72D297353CC}">
              <c16:uniqueId val="{00000000-B80E-4470-A3C5-AE79886098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0E-4470-A3C5-AE79886098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24</c:v>
                </c:pt>
                <c:pt idx="6">
                  <c:v>29</c:v>
                </c:pt>
                <c:pt idx="9">
                  <c:v>33</c:v>
                </c:pt>
                <c:pt idx="12">
                  <c:v>36</c:v>
                </c:pt>
              </c:numCache>
            </c:numRef>
          </c:val>
          <c:extLst>
            <c:ext xmlns:c16="http://schemas.microsoft.com/office/drawing/2014/chart" uri="{C3380CC4-5D6E-409C-BE32-E72D297353CC}">
              <c16:uniqueId val="{00000002-B80E-4470-A3C5-AE79886098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17</c:v>
                </c:pt>
                <c:pt idx="6">
                  <c:v>15</c:v>
                </c:pt>
                <c:pt idx="9">
                  <c:v>19</c:v>
                </c:pt>
                <c:pt idx="12">
                  <c:v>13</c:v>
                </c:pt>
              </c:numCache>
            </c:numRef>
          </c:val>
          <c:extLst>
            <c:ext xmlns:c16="http://schemas.microsoft.com/office/drawing/2014/chart" uri="{C3380CC4-5D6E-409C-BE32-E72D297353CC}">
              <c16:uniqueId val="{00000003-B80E-4470-A3C5-AE79886098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c:v>
                </c:pt>
                <c:pt idx="3">
                  <c:v>105</c:v>
                </c:pt>
                <c:pt idx="6">
                  <c:v>108</c:v>
                </c:pt>
                <c:pt idx="9">
                  <c:v>101</c:v>
                </c:pt>
                <c:pt idx="12">
                  <c:v>99</c:v>
                </c:pt>
              </c:numCache>
            </c:numRef>
          </c:val>
          <c:extLst>
            <c:ext xmlns:c16="http://schemas.microsoft.com/office/drawing/2014/chart" uri="{C3380CC4-5D6E-409C-BE32-E72D297353CC}">
              <c16:uniqueId val="{00000004-B80E-4470-A3C5-AE79886098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0E-4470-A3C5-AE79886098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0E-4470-A3C5-AE79886098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717</c:v>
                </c:pt>
                <c:pt idx="3">
                  <c:v>721</c:v>
                </c:pt>
                <c:pt idx="6">
                  <c:v>767</c:v>
                </c:pt>
                <c:pt idx="9">
                  <c:v>807</c:v>
                </c:pt>
                <c:pt idx="12">
                  <c:v>846</c:v>
                </c:pt>
              </c:numCache>
            </c:numRef>
          </c:val>
          <c:extLst>
            <c:ext xmlns:c16="http://schemas.microsoft.com/office/drawing/2014/chart" uri="{C3380CC4-5D6E-409C-BE32-E72D297353CC}">
              <c16:uniqueId val="{00000007-B80E-4470-A3C5-AE7988609881}"/>
            </c:ext>
          </c:extLst>
        </c:ser>
        <c:dLbls>
          <c:showLegendKey val="0"/>
          <c:showVal val="0"/>
          <c:showCatName val="0"/>
          <c:showSerName val="0"/>
          <c:showPercent val="0"/>
          <c:showBubbleSize val="0"/>
        </c:dLbls>
        <c:gapWidth val="100"/>
        <c:overlap val="100"/>
        <c:axId val="395511832"/>
        <c:axId val="39551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254</c:v>
                </c:pt>
                <c:pt idx="2">
                  <c:v>#N/A</c:v>
                </c:pt>
                <c:pt idx="3">
                  <c:v>#N/A</c:v>
                </c:pt>
                <c:pt idx="4">
                  <c:v>228</c:v>
                </c:pt>
                <c:pt idx="5">
                  <c:v>#N/A</c:v>
                </c:pt>
                <c:pt idx="6">
                  <c:v>#N/A</c:v>
                </c:pt>
                <c:pt idx="7">
                  <c:v>302</c:v>
                </c:pt>
                <c:pt idx="8">
                  <c:v>#N/A</c:v>
                </c:pt>
                <c:pt idx="9">
                  <c:v>#N/A</c:v>
                </c:pt>
                <c:pt idx="10">
                  <c:v>324</c:v>
                </c:pt>
                <c:pt idx="11">
                  <c:v>#N/A</c:v>
                </c:pt>
                <c:pt idx="12">
                  <c:v>#N/A</c:v>
                </c:pt>
                <c:pt idx="13">
                  <c:v>313</c:v>
                </c:pt>
                <c:pt idx="14">
                  <c:v>#N/A</c:v>
                </c:pt>
              </c:numCache>
            </c:numRef>
          </c:val>
          <c:smooth val="0"/>
          <c:extLst>
            <c:ext xmlns:c16="http://schemas.microsoft.com/office/drawing/2014/chart" uri="{C3380CC4-5D6E-409C-BE32-E72D297353CC}">
              <c16:uniqueId val="{00000008-B80E-4470-A3C5-AE7988609881}"/>
            </c:ext>
          </c:extLst>
        </c:ser>
        <c:dLbls>
          <c:showLegendKey val="0"/>
          <c:showVal val="0"/>
          <c:showCatName val="0"/>
          <c:showSerName val="0"/>
          <c:showPercent val="0"/>
          <c:showBubbleSize val="0"/>
        </c:dLbls>
        <c:marker val="1"/>
        <c:smooth val="0"/>
        <c:axId val="395511832"/>
        <c:axId val="395512224"/>
      </c:lineChart>
      <c:catAx>
        <c:axId val="39551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512224"/>
        <c:crosses val="autoZero"/>
        <c:auto val="1"/>
        <c:lblAlgn val="ctr"/>
        <c:lblOffset val="100"/>
        <c:tickLblSkip val="1"/>
        <c:tickMarkSkip val="1"/>
        <c:noMultiLvlLbl val="0"/>
      </c:catAx>
      <c:valAx>
        <c:axId val="3955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51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5335</c:v>
                </c:pt>
                <c:pt idx="5">
                  <c:v>5239</c:v>
                </c:pt>
                <c:pt idx="8">
                  <c:v>5122</c:v>
                </c:pt>
                <c:pt idx="11">
                  <c:v>5139</c:v>
                </c:pt>
                <c:pt idx="14">
                  <c:v>4676</c:v>
                </c:pt>
              </c:numCache>
            </c:numRef>
          </c:val>
          <c:extLst>
            <c:ext xmlns:c16="http://schemas.microsoft.com/office/drawing/2014/chart" uri="{C3380CC4-5D6E-409C-BE32-E72D297353CC}">
              <c16:uniqueId val="{00000000-8E69-4806-84E1-E13F797F3B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368</c:v>
                </c:pt>
                <c:pt idx="5">
                  <c:v>240</c:v>
                </c:pt>
                <c:pt idx="8">
                  <c:v>118</c:v>
                </c:pt>
                <c:pt idx="11">
                  <c:v>191</c:v>
                </c:pt>
                <c:pt idx="14">
                  <c:v>276</c:v>
                </c:pt>
              </c:numCache>
            </c:numRef>
          </c:val>
          <c:extLst>
            <c:ext xmlns:c16="http://schemas.microsoft.com/office/drawing/2014/chart" uri="{C3380CC4-5D6E-409C-BE32-E72D297353CC}">
              <c16:uniqueId val="{00000001-8E69-4806-84E1-E13F797F3B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1678</c:v>
                </c:pt>
                <c:pt idx="5">
                  <c:v>1793</c:v>
                </c:pt>
                <c:pt idx="8">
                  <c:v>1829</c:v>
                </c:pt>
                <c:pt idx="11">
                  <c:v>1692</c:v>
                </c:pt>
                <c:pt idx="14">
                  <c:v>1612</c:v>
                </c:pt>
              </c:numCache>
            </c:numRef>
          </c:val>
          <c:extLst>
            <c:ext xmlns:c16="http://schemas.microsoft.com/office/drawing/2014/chart" uri="{C3380CC4-5D6E-409C-BE32-E72D297353CC}">
              <c16:uniqueId val="{00000002-8E69-4806-84E1-E13F797F3B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9-4806-84E1-E13F797F3B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9-4806-84E1-E13F797F3B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9-4806-84E1-E13F797F3B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446</c:v>
                </c:pt>
                <c:pt idx="3">
                  <c:v>382</c:v>
                </c:pt>
                <c:pt idx="6">
                  <c:v>348</c:v>
                </c:pt>
                <c:pt idx="9">
                  <c:v>354</c:v>
                </c:pt>
                <c:pt idx="12">
                  <c:v>308</c:v>
                </c:pt>
              </c:numCache>
            </c:numRef>
          </c:val>
          <c:extLst>
            <c:ext xmlns:c16="http://schemas.microsoft.com/office/drawing/2014/chart" uri="{C3380CC4-5D6E-409C-BE32-E72D297353CC}">
              <c16:uniqueId val="{00000006-8E69-4806-84E1-E13F797F3B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130</c:v>
                </c:pt>
                <c:pt idx="3">
                  <c:v>114</c:v>
                </c:pt>
                <c:pt idx="6">
                  <c:v>100</c:v>
                </c:pt>
                <c:pt idx="9">
                  <c:v>82</c:v>
                </c:pt>
                <c:pt idx="12">
                  <c:v>79</c:v>
                </c:pt>
              </c:numCache>
            </c:numRef>
          </c:val>
          <c:extLst>
            <c:ext xmlns:c16="http://schemas.microsoft.com/office/drawing/2014/chart" uri="{C3380CC4-5D6E-409C-BE32-E72D297353CC}">
              <c16:uniqueId val="{00000007-8E69-4806-84E1-E13F797F3B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1085</c:v>
                </c:pt>
                <c:pt idx="3">
                  <c:v>1025</c:v>
                </c:pt>
                <c:pt idx="6">
                  <c:v>1045</c:v>
                </c:pt>
                <c:pt idx="9">
                  <c:v>1103</c:v>
                </c:pt>
                <c:pt idx="12">
                  <c:v>1063</c:v>
                </c:pt>
              </c:numCache>
            </c:numRef>
          </c:val>
          <c:extLst>
            <c:ext xmlns:c16="http://schemas.microsoft.com/office/drawing/2014/chart" uri="{C3380CC4-5D6E-409C-BE32-E72D297353CC}">
              <c16:uniqueId val="{00000008-8E69-4806-84E1-E13F797F3B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147</c:v>
                </c:pt>
                <c:pt idx="3">
                  <c:v>139</c:v>
                </c:pt>
                <c:pt idx="6">
                  <c:v>130</c:v>
                </c:pt>
                <c:pt idx="9">
                  <c:v>121</c:v>
                </c:pt>
                <c:pt idx="12">
                  <c:v>113</c:v>
                </c:pt>
              </c:numCache>
            </c:numRef>
          </c:val>
          <c:extLst>
            <c:ext xmlns:c16="http://schemas.microsoft.com/office/drawing/2014/chart" uri="{C3380CC4-5D6E-409C-BE32-E72D297353CC}">
              <c16:uniqueId val="{00000009-8E69-4806-84E1-E13F797F3B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6541</c:v>
                </c:pt>
                <c:pt idx="3">
                  <c:v>6833</c:v>
                </c:pt>
                <c:pt idx="6">
                  <c:v>6766</c:v>
                </c:pt>
                <c:pt idx="9">
                  <c:v>6804</c:v>
                </c:pt>
                <c:pt idx="12">
                  <c:v>6294</c:v>
                </c:pt>
              </c:numCache>
            </c:numRef>
          </c:val>
          <c:extLst>
            <c:ext xmlns:c16="http://schemas.microsoft.com/office/drawing/2014/chart" uri="{C3380CC4-5D6E-409C-BE32-E72D297353CC}">
              <c16:uniqueId val="{0000000A-8E69-4806-84E1-E13F797F3B7F}"/>
            </c:ext>
          </c:extLst>
        </c:ser>
        <c:dLbls>
          <c:showLegendKey val="0"/>
          <c:showVal val="0"/>
          <c:showCatName val="0"/>
          <c:showSerName val="0"/>
          <c:showPercent val="0"/>
          <c:showBubbleSize val="0"/>
        </c:dLbls>
        <c:gapWidth val="100"/>
        <c:overlap val="100"/>
        <c:axId val="400011888"/>
        <c:axId val="400012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970</c:v>
                </c:pt>
                <c:pt idx="2">
                  <c:v>#N/A</c:v>
                </c:pt>
                <c:pt idx="3">
                  <c:v>#N/A</c:v>
                </c:pt>
                <c:pt idx="4">
                  <c:v>1221</c:v>
                </c:pt>
                <c:pt idx="5">
                  <c:v>#N/A</c:v>
                </c:pt>
                <c:pt idx="6">
                  <c:v>#N/A</c:v>
                </c:pt>
                <c:pt idx="7">
                  <c:v>1321</c:v>
                </c:pt>
                <c:pt idx="8">
                  <c:v>#N/A</c:v>
                </c:pt>
                <c:pt idx="9">
                  <c:v>#N/A</c:v>
                </c:pt>
                <c:pt idx="10">
                  <c:v>1444</c:v>
                </c:pt>
                <c:pt idx="11">
                  <c:v>#N/A</c:v>
                </c:pt>
                <c:pt idx="12">
                  <c:v>#N/A</c:v>
                </c:pt>
                <c:pt idx="13">
                  <c:v>1292</c:v>
                </c:pt>
                <c:pt idx="14">
                  <c:v>#N/A</c:v>
                </c:pt>
              </c:numCache>
            </c:numRef>
          </c:val>
          <c:smooth val="0"/>
          <c:extLst>
            <c:ext xmlns:c16="http://schemas.microsoft.com/office/drawing/2014/chart" uri="{C3380CC4-5D6E-409C-BE32-E72D297353CC}">
              <c16:uniqueId val="{0000000B-8E69-4806-84E1-E13F797F3B7F}"/>
            </c:ext>
          </c:extLst>
        </c:ser>
        <c:dLbls>
          <c:showLegendKey val="0"/>
          <c:showVal val="0"/>
          <c:showCatName val="0"/>
          <c:showSerName val="0"/>
          <c:showPercent val="0"/>
          <c:showBubbleSize val="0"/>
        </c:dLbls>
        <c:marker val="1"/>
        <c:smooth val="0"/>
        <c:axId val="400011888"/>
        <c:axId val="400012280"/>
      </c:lineChart>
      <c:catAx>
        <c:axId val="40001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012280"/>
        <c:crosses val="autoZero"/>
        <c:auto val="1"/>
        <c:lblAlgn val="ctr"/>
        <c:lblOffset val="100"/>
        <c:tickLblSkip val="1"/>
        <c:tickMarkSkip val="1"/>
        <c:noMultiLvlLbl val="0"/>
      </c:catAx>
      <c:valAx>
        <c:axId val="400012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1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819</c:v>
                </c:pt>
                <c:pt idx="1">
                  <c:v>718</c:v>
                </c:pt>
                <c:pt idx="2">
                  <c:v>593</c:v>
                </c:pt>
              </c:numCache>
            </c:numRef>
          </c:val>
          <c:extLst>
            <c:ext xmlns:c16="http://schemas.microsoft.com/office/drawing/2014/chart" uri="{C3380CC4-5D6E-409C-BE32-E72D297353CC}">
              <c16:uniqueId val="{00000000-DA4E-4FE4-9B1C-A3E11185D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DA4E-4FE4-9B1C-A3E11185D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734</c:v>
                </c:pt>
                <c:pt idx="1">
                  <c:v>698</c:v>
                </c:pt>
                <c:pt idx="2">
                  <c:v>743</c:v>
                </c:pt>
              </c:numCache>
            </c:numRef>
          </c:val>
          <c:extLst>
            <c:ext xmlns:c16="http://schemas.microsoft.com/office/drawing/2014/chart" uri="{C3380CC4-5D6E-409C-BE32-E72D297353CC}">
              <c16:uniqueId val="{00000002-DA4E-4FE4-9B1C-A3E11185DB51}"/>
            </c:ext>
          </c:extLst>
        </c:ser>
        <c:dLbls>
          <c:showLegendKey val="0"/>
          <c:showVal val="0"/>
          <c:showCatName val="0"/>
          <c:showSerName val="0"/>
          <c:showPercent val="0"/>
          <c:showBubbleSize val="0"/>
        </c:dLbls>
        <c:gapWidth val="120"/>
        <c:overlap val="100"/>
        <c:axId val="400013456"/>
        <c:axId val="400183264"/>
      </c:barChart>
      <c:catAx>
        <c:axId val="40001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183264"/>
        <c:crosses val="autoZero"/>
        <c:auto val="1"/>
        <c:lblAlgn val="ctr"/>
        <c:lblOffset val="100"/>
        <c:tickLblSkip val="1"/>
        <c:tickMarkSkip val="1"/>
        <c:noMultiLvlLbl val="0"/>
      </c:catAx>
      <c:valAx>
        <c:axId val="400183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01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{6066D563-992E-4137-9F05-330FE5FF5E54}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4E4-4382-99A0-288B9CD14D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{D357750C-E79B-4ABD-8BD2-B31D794CEA88}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4-4382-99A0-288B9CD14D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{85670156-870D-4F22-9FF7-5DFE9A695E41}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4-4382-99A0-288B9CD14D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{EA56159D-B666-4A71-95CB-851188274C9A}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4-4382-99A0-288B9CD14D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{63BAA367-4831-4338-B0B8-9AAAFD900573}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4-4382-99A0-288B9CD14D1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{E7AA18A3-B700-432A-BB7A-E171F0C33932}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4E4-4382-99A0-288B9CD14D13}"/>
                </c:ext>
              </c:extLst>
            </c:dLbl>
            <c:dLbl>
              <c:idx val="16"/>
              <c:layout>
                <c:manualLayout>
                  <c:x val="-4.4010535963023789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{46A6179B-145D-416A-8316-1CD6BFE6622E}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4E4-4382-99A0-288B9CD14D1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{C60308C5-E0EB-4065-8DEB-04A48AFF7EEA}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4E4-4382-99A0-288B9CD14D13}"/>
                </c:ext>
              </c:extLst>
            </c:dLbl>
            <c:dLbl>
              <c:idx val="32"/>
              <c:layout>
                <c:manualLayout>
                  <c:x val="-2.027986497612108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{A4281603-35B6-473E-B959-06075F4DFC5F}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4E4-4382-99A0-288B9CD14D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69.8</c:v>
                </c:pt>
                <c:pt idx="16">
                  <c:v>74.3</c:v>
                </c:pt>
                <c:pt idx="24">
                  <c:v>74.400000000000006</c:v>
                </c:pt>
                <c:pt idx="32">
                  <c:v>74.400000000000006</c:v>
                </c:pt>
              </c:numCache>
            </c:numRef>
          </c:xVal>
          <c:yVal>
            <c:numRef>
              <c:f>公会計指標分析・財政指標組合せ分析表!$BP$51:$DC$51</c:f>
              <c:numCache>
                <c:formatCode>#,##0.0;"▲ "#,##0.0</c:formatCode>
                <c:ptCount val="40"/>
                <c:pt idx="8">
                  <c:v>51.4</c:v>
                </c:pt>
                <c:pt idx="16">
                  <c:v>57.4</c:v>
                </c:pt>
                <c:pt idx="24">
                  <c:v>64.8</c:v>
                </c:pt>
                <c:pt idx="32">
                  <c:v>59.4</c:v>
                </c:pt>
              </c:numCache>
            </c:numRef>
          </c:yVal>
          <c:smooth val="0"/>
          <c:extLst>
            <c:ext xmlns:c16="http://schemas.microsoft.com/office/drawing/2014/chart" uri="{C3380CC4-5D6E-409C-BE32-E72D297353CC}">
              <c16:uniqueId val="{00000009-04E4-4382-99A0-288B9CD14D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{F22A8C0E-4120-4ADE-83DB-E753D6BB5037}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4E4-4382-99A0-288B9CD14D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{C3C448AF-45F8-42A3-8E02-29FF2B9A0BC4}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4-4382-99A0-288B9CD14D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{9DCFAE5A-DF14-478F-B040-DEDD87B428BF}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4-4382-99A0-288B9CD14D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{ED16AC20-2BBD-4F11-8BA6-5A1E47C7A8BA}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4-4382-99A0-288B9CD14D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{0273DEC3-D868-4AB7-9D14-EBE50EFFA57D}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4-4382-99A0-288B9CD14D1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{1BEFC704-309D-4222-88B1-1EEBFFDCDA5F}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4E4-4382-99A0-288B9CD14D1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{D2C6DDB6-C0BB-47DB-A5F8-48C2A82C2446}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4E4-4382-99A0-288B9CD14D1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{6D734DDF-9799-4635-B8A3-138DF5B455B3}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4E4-4382-99A0-288B9CD14D1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{2E39E2B6-DD53-4479-BBA7-61423EA9EF13}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4E4-4382-99A0-288B9CD14D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4E4-4382-99A0-288B9CD14D13}"/>
            </c:ext>
          </c:extLst>
        </c:ser>
        <c:dLbls>
          <c:showLegendKey val="0"/>
          <c:showVal val="1"/>
          <c:showCatName val="0"/>
          <c:showSerName val="0"/>
          <c:showPercent val="0"/>
          <c:showBubbleSize val="0"/>
        </c:dLbls>
        <c:axId val="46179840"/>
        <c:axId val="46181760"/>
      </c:scatterChart>
      <c:valAx>
        <c:axId val="46179840"/>
        <c:scaling>
          <c:orientation val="minMax"/>
          <c:max val="7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{27541294-851C-4C57-8EE8-F9F9BD4CDB2D}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461-4F62-BA68-FAC5E9D30F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{7EB94D70-CB69-49FC-B81A-9D9DD9EEEA7D}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61-4F62-BA68-FAC5E9D30F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{D55BDFEF-02F1-48F4-BEF2-3FAD900EAD43}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61-4F62-BA68-FAC5E9D30F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{52364EEC-426C-4479-8CEE-580E7E28E754}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61-4F62-BA68-FAC5E9D30F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{1BAF880E-0D5D-433A-A6A0-D515AA638F59}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61-4F62-BA68-FAC5E9D30F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{45E8081F-C4FA-4663-AD74-2F543A7B2DE1}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461-4F62-BA68-FAC5E9D30F3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{CCBEC4F8-3788-448B-82A2-F66C3D39DB10}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461-4F62-BA68-FAC5E9D30F3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{F9A1CDC2-6CF7-4582-95C2-69B31CAB1F05}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461-4F62-BA68-FAC5E9D30F3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{6F20FE27-AA9D-493C-91BF-ED9F221EE956}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461-4F62-BA68-FAC5E9D30F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10.1</c:v>
                </c:pt>
                <c:pt idx="16">
                  <c:v>11.2</c:v>
                </c:pt>
                <c:pt idx="24">
                  <c:v>12.4</c:v>
                </c:pt>
                <c:pt idx="32">
                  <c:v>14</c:v>
                </c:pt>
              </c:numCache>
            </c:numRef>
          </c:xVal>
          <c:yVal>
            <c:numRef>
              <c:f>公会計指標分析・財政指標組合せ分析表!$BP$73:$DC$73</c:f>
              <c:numCache>
                <c:formatCode>#,##0.0;"▲ "#,##0.0</c:formatCode>
                <c:ptCount val="40"/>
                <c:pt idx="0">
                  <c:v>42.8</c:v>
                </c:pt>
                <c:pt idx="8">
                  <c:v>51.4</c:v>
                </c:pt>
                <c:pt idx="16">
                  <c:v>57.4</c:v>
                </c:pt>
                <c:pt idx="24">
                  <c:v>64.8</c:v>
                </c:pt>
                <c:pt idx="32">
                  <c:v>59.4</c:v>
                </c:pt>
              </c:numCache>
            </c:numRef>
          </c:yVal>
          <c:smooth val="0"/>
          <c:extLst>
            <c:ext xmlns:c16="http://schemas.microsoft.com/office/drawing/2014/chart" uri="{C3380CC4-5D6E-409C-BE32-E72D297353CC}">
              <c16:uniqueId val="{00000009-C461-4F62-BA68-FAC5E9D30F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{0582CA1A-37FD-4F73-9F85-E9AA3BFFE3CA}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461-4F62-BA68-FAC5E9D30F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{CC5488A1-1B80-4938-885E-0DA6A4F4E08E}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61-4F62-BA68-FAC5E9D30F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{C5E0A170-3D22-48B2-8614-23218B55910B}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61-4F62-BA68-FAC5E9D30F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{4E294DC4-76AF-48B5-930C-87A46FA90030}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61-4F62-BA68-FAC5E9D30F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{59DE1AB4-6A33-420A-AE0A-5C25D4210F0F}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61-4F62-BA68-FAC5E9D30F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{0B0F6EE7-2783-40F0-BD06-925A776BDFA8}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461-4F62-BA68-FAC5E9D30F3E}"/>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{495A5F6E-51BF-4B24-B7C3-380D5179D538}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461-4F62-BA68-FAC5E9D30F3E}"/>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{7790E7C1-77A3-4E6E-A44A-FB18A5E791E7}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461-4F62-BA68-FAC5E9D30F3E}"/>
                </c:ext>
              </c:extLst>
            </c:dLbl>
            <c:dLbl>
              <c:idx val="32"/>
              <c:layout>
                <c:manualLayout>
                  <c:x val="-1.8235628084249993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{D5FA8A53-642B-46D7-BC46-96F73796D1B4}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461-4F62-BA68-FAC5E9D30F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61-4F62-BA68-FAC5E9D30F3E}"/>
            </c:ext>
          </c:extLst>
        </c:ser>
        <c:dLbls>
          <c:showLegendKey val="0"/>
          <c:showVal val="1"/>
          <c:showCatName val="0"/>
          <c:showSerName val="0"/>
          <c:showPercent val="0"/>
          <c:showBubbleSize val="0"/>
        </c:dLbls>
        <c:axId val="84219776"/>
        <c:axId val="84234240"/>
      </c:scatterChart>
      <c:valAx>
        <c:axId val="84219776"/>
        <c:scaling>
          <c:orientation val="minMax"/>
          <c:max val="14.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人口の減少や全国平均を上回る高齢化率（</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32.8</a:t>
          </a:r>
          <a:r>
            <a:rPr kumimoji="1" lang="ja-JP" altLang="ja-JP" sz="1100" b="0" i="0" baseline="0">
              <a:solidFill>
                <a:schemeClr val="dk1"/>
              </a:solidFill>
              <a:effectLst/>
              <a:latin typeface="+mn-lt"/>
              <a:ea typeface="+mn-ea"/>
              <a:cs typeface="+mn-cs"/>
            </a:rPr>
            <a:t>％）に加え、町内に大型事業所等が少ないことなどにより財政基盤が弱く、類似団体平均を下回っている。人件費の平準化や投資的経費の抑制とともに、公共料金の改定や町税の収納率向上など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扶助費や公債費の増加に</a:t>
          </a:r>
          <a:r>
            <a:rPr kumimoji="1" lang="ja-JP" altLang="ja-JP" sz="1100" b="0" i="0" baseline="0">
              <a:solidFill>
                <a:schemeClr val="dk1"/>
              </a:solidFill>
              <a:effectLst/>
              <a:latin typeface="+mn-lt"/>
              <a:ea typeface="+mn-ea"/>
              <a:cs typeface="+mn-cs"/>
            </a:rPr>
            <a:t>より割合が高くなっている。類似団体平均と比較しても</a:t>
          </a:r>
          <a:r>
            <a:rPr kumimoji="1" lang="en-US" altLang="ja-JP" sz="1100" b="0" i="0" baseline="0">
              <a:solidFill>
                <a:schemeClr val="dk1"/>
              </a:solidFill>
              <a:effectLst/>
              <a:latin typeface="+mn-lt"/>
              <a:ea typeface="+mn-ea"/>
              <a:cs typeface="+mn-cs"/>
            </a:rPr>
            <a:t>12.0</a:t>
          </a:r>
          <a:r>
            <a:rPr kumimoji="1" lang="ja-JP" altLang="ja-JP" sz="1100" b="0" i="0" baseline="0">
              <a:solidFill>
                <a:schemeClr val="dk1"/>
              </a:solidFill>
              <a:effectLst/>
              <a:latin typeface="+mn-lt"/>
              <a:ea typeface="+mn-ea"/>
              <a:cs typeface="+mn-cs"/>
            </a:rPr>
            <a:t>ポイント上回っており、</a:t>
          </a:r>
          <a:r>
            <a:rPr kumimoji="1" lang="ja-JP" altLang="en-US" sz="1100" b="0" i="0" baseline="0">
              <a:solidFill>
                <a:schemeClr val="dk1"/>
              </a:solidFill>
              <a:effectLst/>
              <a:latin typeface="+mn-lt"/>
              <a:ea typeface="+mn-ea"/>
              <a:cs typeface="+mn-cs"/>
            </a:rPr>
            <a:t>投資的経費の管理や</a:t>
          </a:r>
          <a:r>
            <a:rPr kumimoji="1" lang="ja-JP" altLang="ja-JP" sz="1100" b="0" i="0" baseline="0">
              <a:solidFill>
                <a:schemeClr val="dk1"/>
              </a:solidFill>
              <a:effectLst/>
              <a:latin typeface="+mn-lt"/>
              <a:ea typeface="+mn-ea"/>
              <a:cs typeface="+mn-cs"/>
            </a:rPr>
            <a:t>施設の統廃合など、行財政改革の取り組みを一層推進し、義務的経費の抑制に努める。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64</xdr:row>
      <xdr:rowOff>162031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0466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53446</xdr:rowOff>
    </xdr:from>
    <xdr:to>
      <xdr:col>19</xdr:col>
      <xdr:colOff>133350</xdr:colOff>
      <xdr:row>64</xdr:row>
      <xdr:rowOff>131869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26246"/>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53446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99563"/>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136419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9956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111231</xdr:rowOff>
    </xdr:from>
    <xdr:to>
      <xdr:col>23</xdr:col>
      <xdr:colOff>184150</xdr:colOff>
      <xdr:row>65</xdr:row>
      <xdr:rowOff>41381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83308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2646</xdr:rowOff>
    </xdr:from>
    <xdr:to>
      <xdr:col>15</xdr:col>
      <xdr:colOff>133350</xdr:colOff>
      <xdr:row>64</xdr:row>
      <xdr:rowOff>104246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89023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85619</xdr:rowOff>
    </xdr:from>
    <xdr:to>
      <xdr:col>7</xdr:col>
      <xdr:colOff>31750</xdr:colOff>
      <xdr:row>64</xdr:row>
      <xdr:rowOff>15769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49805</xdr:rowOff>
    </xdr:from>
    <xdr:to>
      <xdr:col>23</xdr:col>
      <xdr:colOff>133350</xdr:colOff>
      <xdr:row>84</xdr:row>
      <xdr:rowOff>64644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51605"/>
          <a:ext cx="8382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64644</xdr:rowOff>
    </xdr:from>
    <xdr:to>
      <xdr:col>19</xdr:col>
      <xdr:colOff>133350</xdr:colOff>
      <xdr:row>84</xdr:row>
      <xdr:rowOff>127583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66444"/>
          <a:ext cx="889000" cy="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55573</xdr:rowOff>
    </xdr:from>
    <xdr:to>
      <xdr:col>15</xdr:col>
      <xdr:colOff>82550</xdr:colOff>
      <xdr:row>84</xdr:row>
      <xdr:rowOff>127583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57373"/>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8097</xdr:rowOff>
    </xdr:from>
    <xdr:to>
      <xdr:col>11</xdr:col>
      <xdr:colOff>31750</xdr:colOff>
      <xdr:row>84</xdr:row>
      <xdr:rowOff>55573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9897"/>
          <a:ext cx="889000" cy="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170455</xdr:rowOff>
    </xdr:from>
    <xdr:to>
      <xdr:col>23</xdr:col>
      <xdr:colOff>184150</xdr:colOff>
      <xdr:row>84</xdr:row>
      <xdr:rowOff>100605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142532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13844</xdr:rowOff>
    </xdr:from>
    <xdr:to>
      <xdr:col>19</xdr:col>
      <xdr:colOff>184150</xdr:colOff>
      <xdr:row>84</xdr:row>
      <xdr:rowOff>115444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100221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76783</xdr:rowOff>
    </xdr:from>
    <xdr:to>
      <xdr:col>15</xdr:col>
      <xdr:colOff>133350</xdr:colOff>
      <xdr:row>85</xdr:row>
      <xdr:rowOff>6933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163160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4773</xdr:rowOff>
    </xdr:from>
    <xdr:to>
      <xdr:col>11</xdr:col>
      <xdr:colOff>82550</xdr:colOff>
      <xdr:row>84</xdr:row>
      <xdr:rowOff>106373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91150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128747</xdr:rowOff>
    </xdr:from>
    <xdr:to>
      <xdr:col>7</xdr:col>
      <xdr:colOff>31750</xdr:colOff>
      <xdr:row>84</xdr:row>
      <xdr:rowOff>58897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43674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4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97.1</a:t>
          </a:r>
          <a:r>
            <a:rPr lang="ja-JP" altLang="ja-JP" sz="1100" b="0" i="0" baseline="0">
              <a:solidFill>
                <a:schemeClr val="dk1"/>
              </a:solidFill>
              <a:effectLst/>
              <a:latin typeface="+mn-lt"/>
              <a:ea typeface="+mn-ea"/>
              <a:cs typeface="+mn-cs"/>
            </a:rPr>
            <a:t>と類似団体平均を上回っている。職員構成にバラツキがあることから、今後も増減が予想されるが、計画的な職員採用と給与の適正化を図り縮減に努める。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117157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15211"/>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99061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7298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88</xdr:row>
      <xdr:rowOff>66357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7298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54293</xdr:rowOff>
    </xdr:from>
    <xdr:to>
      <xdr:col>68</xdr:col>
      <xdr:colOff>152400</xdr:colOff>
      <xdr:row>88</xdr:row>
      <xdr:rowOff>66357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418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人口が</a:t>
          </a:r>
          <a:r>
            <a:rPr kumimoji="1" lang="en-US" altLang="ja-JP" sz="1100" b="0" i="0" baseline="0">
              <a:solidFill>
                <a:schemeClr val="dk1"/>
              </a:solidFill>
              <a:effectLst/>
              <a:latin typeface="+mn-lt"/>
              <a:ea typeface="+mn-ea"/>
              <a:cs typeface="+mn-cs"/>
            </a:rPr>
            <a:t>2,465</a:t>
          </a:r>
          <a:r>
            <a:rPr kumimoji="1" lang="ja-JP" altLang="ja-JP" sz="1100" b="0" i="0" baseline="0">
              <a:solidFill>
                <a:schemeClr val="dk1"/>
              </a:solidFill>
              <a:effectLst/>
              <a:latin typeface="+mn-lt"/>
              <a:ea typeface="+mn-ea"/>
              <a:cs typeface="+mn-cs"/>
            </a:rPr>
            <a:t>人と少ないため</a:t>
          </a:r>
          <a:r>
            <a:rPr kumimoji="1" lang="en-US" altLang="ja-JP" sz="1100" b="0" i="0" baseline="0">
              <a:solidFill>
                <a:schemeClr val="dk1"/>
              </a:solidFill>
              <a:effectLst/>
              <a:latin typeface="+mn-lt"/>
              <a:ea typeface="+mn-ea"/>
              <a:cs typeface="+mn-cs"/>
            </a:rPr>
            <a:t>35.79</a:t>
          </a:r>
          <a:r>
            <a:rPr kumimoji="1" lang="ja-JP" altLang="ja-JP" sz="1100" b="0" i="0" baseline="0">
              <a:solidFill>
                <a:schemeClr val="dk1"/>
              </a:solidFill>
              <a:effectLst/>
              <a:latin typeface="+mn-lt"/>
              <a:ea typeface="+mn-ea"/>
              <a:cs typeface="+mn-cs"/>
            </a:rPr>
            <a:t>人と類似団体平均を上回っている。雇用の創設や住宅施策、更には子育て施策の充実により人口流出の抑制に努めるとともに人件費の平準化を図る。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74785</xdr:rowOff>
    </xdr:from>
    <xdr:to>
      <xdr:col>81</xdr:col>
      <xdr:colOff>44450</xdr:colOff>
      <xdr:row>63</xdr:row>
      <xdr:rowOff>20882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04685"/>
          <a:ext cx="838200" cy="1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74785</xdr:rowOff>
    </xdr:from>
    <xdr:to>
      <xdr:col>77</xdr:col>
      <xdr:colOff>44450</xdr:colOff>
      <xdr:row>62</xdr:row>
      <xdr:rowOff>75819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70468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75819</xdr:rowOff>
    </xdr:from>
    <xdr:to>
      <xdr:col>72</xdr:col>
      <xdr:colOff>203200</xdr:colOff>
      <xdr:row>62</xdr:row>
      <xdr:rowOff>93400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705719"/>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64443</xdr:rowOff>
    </xdr:from>
    <xdr:to>
      <xdr:col>68</xdr:col>
      <xdr:colOff>152400</xdr:colOff>
      <xdr:row>62</xdr:row>
      <xdr:rowOff>93400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9434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141532</xdr:rowOff>
    </xdr:from>
    <xdr:to>
      <xdr:col>81</xdr:col>
      <xdr:colOff>95250</xdr:colOff>
      <xdr:row>63</xdr:row>
      <xdr:rowOff>71682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113609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4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23985</xdr:rowOff>
    </xdr:from>
    <xdr:to>
      <xdr:col>77</xdr:col>
      <xdr:colOff>95250</xdr:colOff>
      <xdr:row>62</xdr:row>
      <xdr:rowOff>125585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110362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4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25019</xdr:rowOff>
    </xdr:from>
    <xdr:to>
      <xdr:col>73</xdr:col>
      <xdr:colOff>44450</xdr:colOff>
      <xdr:row>62</xdr:row>
      <xdr:rowOff>126619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111396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42600</xdr:rowOff>
    </xdr:from>
    <xdr:to>
      <xdr:col>68</xdr:col>
      <xdr:colOff>203200</xdr:colOff>
      <xdr:row>62</xdr:row>
      <xdr:rowOff>144200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128977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5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13643</xdr:rowOff>
    </xdr:from>
    <xdr:to>
      <xdr:col>64</xdr:col>
      <xdr:colOff>152400</xdr:colOff>
      <xdr:row>62</xdr:row>
      <xdr:rowOff>115243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100020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チップ工場や、金山福祉複合施設の</a:t>
          </a:r>
          <a:r>
            <a:rPr kumimoji="1" lang="ja-JP" altLang="ja-JP" sz="1100" b="0" i="0" baseline="0">
              <a:solidFill>
                <a:schemeClr val="dk1"/>
              </a:solidFill>
              <a:effectLst/>
              <a:latin typeface="+mn-lt"/>
              <a:ea typeface="+mn-ea"/>
              <a:cs typeface="+mn-cs"/>
            </a:rPr>
            <a:t>整備などに係る起債の元利償還金</a:t>
          </a:r>
          <a:r>
            <a:rPr kumimoji="1" lang="ja-JP" altLang="en-US" sz="1100" b="0" i="0" baseline="0">
              <a:solidFill>
                <a:schemeClr val="dk1"/>
              </a:solidFill>
              <a:effectLst/>
              <a:latin typeface="+mn-lt"/>
              <a:ea typeface="+mn-ea"/>
              <a:cs typeface="+mn-cs"/>
            </a:rPr>
            <a:t>の開始</a:t>
          </a:r>
          <a:r>
            <a:rPr kumimoji="1" lang="ja-JP" altLang="ja-JP" sz="1100" b="0" i="0" baseline="0">
              <a:solidFill>
                <a:schemeClr val="dk1"/>
              </a:solidFill>
              <a:effectLst/>
              <a:latin typeface="+mn-lt"/>
              <a:ea typeface="+mn-ea"/>
              <a:cs typeface="+mn-cs"/>
            </a:rPr>
            <a:t>により増加してきており、</a:t>
          </a:r>
          <a:r>
            <a:rPr kumimoji="1" lang="en-US" altLang="ja-JP" sz="1100" b="0" i="0" baseline="0">
              <a:solidFill>
                <a:schemeClr val="dk1"/>
              </a:solidFill>
              <a:effectLst/>
              <a:latin typeface="+mn-lt"/>
              <a:ea typeface="+mn-ea"/>
              <a:cs typeface="+mn-cs"/>
            </a:rPr>
            <a:t>14.0</a:t>
          </a:r>
          <a:r>
            <a:rPr kumimoji="1" lang="ja-JP" altLang="ja-JP" sz="1100" b="0" i="0" baseline="0">
              <a:solidFill>
                <a:schemeClr val="dk1"/>
              </a:solidFill>
              <a:effectLst/>
              <a:latin typeface="+mn-lt"/>
              <a:ea typeface="+mn-ea"/>
              <a:cs typeface="+mn-cs"/>
            </a:rPr>
            <a:t>％と前年度、更には類似団体平均を上回っている。今後更に、保育所や公営住宅などの地方債元利償還金により増加が見込まれるが、計画的な事業実施による地方債発行額の抑制に努める。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46990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421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141224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83312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311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30226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2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公共施設建設などの大型事業が終了し</a:t>
          </a:r>
          <a:r>
            <a:rPr kumimoji="1" lang="ja-JP" altLang="ja-JP" sz="1100" b="0" i="0" baseline="0">
              <a:solidFill>
                <a:schemeClr val="dk1"/>
              </a:solidFill>
              <a:effectLst/>
              <a:latin typeface="+mn-lt"/>
              <a:ea typeface="+mn-ea"/>
              <a:cs typeface="+mn-cs"/>
            </a:rPr>
            <a:t>地方債残高が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したことにより前年度を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回っている。投資的経費の</a:t>
          </a:r>
          <a:r>
            <a:rPr kumimoji="1" lang="ja-JP" altLang="en-US" sz="1100" b="0" i="0" baseline="0">
              <a:solidFill>
                <a:schemeClr val="dk1"/>
              </a:solidFill>
              <a:effectLst/>
              <a:latin typeface="+mn-lt"/>
              <a:ea typeface="+mn-ea"/>
              <a:cs typeface="+mn-cs"/>
            </a:rPr>
            <a:t>管理</a:t>
          </a:r>
          <a:r>
            <a:rPr kumimoji="1" lang="ja-JP" altLang="ja-JP" sz="1100" b="0" i="0" baseline="0">
              <a:solidFill>
                <a:schemeClr val="dk1"/>
              </a:solidFill>
              <a:effectLst/>
              <a:latin typeface="+mn-lt"/>
              <a:ea typeface="+mn-ea"/>
              <a:cs typeface="+mn-cs"/>
            </a:rPr>
            <a:t>による地方債残高の抑制や、充当可能基金の増額等を一層図ることにより、将来負担額の減少を図り、財政の健全化に努める。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79466</xdr:rowOff>
    </xdr:from>
    <xdr:to>
      <xdr:col>81</xdr:col>
      <xdr:colOff>44450</xdr:colOff>
      <xdr:row>20</xdr:row>
      <xdr:rowOff>1089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3701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44994</xdr:rowOff>
    </xdr:from>
    <xdr:to>
      <xdr:col>77</xdr:col>
      <xdr:colOff>44450</xdr:colOff>
      <xdr:row>20</xdr:row>
      <xdr:rowOff>1089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302544"/>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113030</xdr:rowOff>
    </xdr:from>
    <xdr:to>
      <xdr:col>72</xdr:col>
      <xdr:colOff>203200</xdr:colOff>
      <xdr:row>19</xdr:row>
      <xdr:rowOff>44994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19913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136253</xdr:rowOff>
    </xdr:from>
    <xdr:to>
      <xdr:col>68</xdr:col>
      <xdr:colOff>152400</xdr:colOff>
      <xdr:row>18</xdr:row>
      <xdr:rowOff>113030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050903"/>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28666</xdr:rowOff>
    </xdr:from>
    <xdr:to>
      <xdr:col>81</xdr:col>
      <xdr:colOff>95250</xdr:colOff>
      <xdr:row>19</xdr:row>
      <xdr:rowOff>130266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743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121739</xdr:rowOff>
    </xdr:from>
    <xdr:to>
      <xdr:col>77</xdr:col>
      <xdr:colOff>95250</xdr:colOff>
      <xdr:row>20</xdr:row>
      <xdr:rowOff>51889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36666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6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165644</xdr:rowOff>
    </xdr:from>
    <xdr:to>
      <xdr:col>73</xdr:col>
      <xdr:colOff>44450</xdr:colOff>
      <xdr:row>19</xdr:row>
      <xdr:rowOff>95794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80571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定期昇給などにより類似団体平均と比較すると依然として上回っている状況であり、引き続き定住化策や地域支援策により税収の増加を図るとともに、人件費の平準化を図る。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委託料の増などにより物件費の額は増加し、類似団体平均を上回っている。山間に広大な行政面積を持ち、かつ中心部に人造湖を抱えていることから集落が分散し、人口規模に比べて学校や公民館などの公共施設が多いことによるものである。既に施設の指定管理制度を導入しているが、今後も行財政改革による事務事業の効率化や施設の統廃合などにより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71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3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児童手当や医療費助成などが微減となり、</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％と類似団体平均を下回っている。今後も特定財源の確保や、事業の見直しなどを図り事業費の抑制に努める。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76200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8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公共施設等の老朽化が進んでおり、今後は維持補修費の増加が見込まれることから、効率的な施設管理のあり方を含めて計画的な営繕の実施により維持補修費の平準化に努める。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108712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77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82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64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62992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41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57912</xdr:rowOff>
    </xdr:from>
    <xdr:to>
      <xdr:col>78</xdr:col>
      <xdr:colOff>120650</xdr:colOff>
      <xdr:row>56</xdr:row>
      <xdr:rowOff>159512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144289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4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98569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類似団体平均</a:t>
          </a:r>
          <a:r>
            <a:rPr kumimoji="1" lang="ja-JP" altLang="en-US" sz="1100" b="0" i="0" baseline="0">
              <a:solidFill>
                <a:sysClr val="windowText" lastClr="000000"/>
              </a:solidFill>
              <a:effectLst/>
              <a:latin typeface="+mn-lt"/>
              <a:ea typeface="+mn-ea"/>
              <a:cs typeface="+mn-cs"/>
            </a:rPr>
            <a:t>と同水準。</a:t>
          </a:r>
          <a:r>
            <a:rPr kumimoji="1" lang="ja-JP" altLang="ja-JP" sz="1100" b="0" i="0" baseline="0">
              <a:solidFill>
                <a:sysClr val="windowText" lastClr="000000"/>
              </a:solidFill>
              <a:effectLst/>
              <a:latin typeface="+mn-lt"/>
              <a:ea typeface="+mn-ea"/>
              <a:cs typeface="+mn-cs"/>
            </a:rPr>
            <a:t>福祉</a:t>
          </a:r>
          <a:r>
            <a:rPr kumimoji="1" lang="ja-JP" altLang="ja-JP" sz="1100" b="0" i="0" baseline="0">
              <a:solidFill>
                <a:schemeClr val="dk1"/>
              </a:solidFill>
              <a:effectLst/>
              <a:latin typeface="+mn-lt"/>
              <a:ea typeface="+mn-ea"/>
              <a:cs typeface="+mn-cs"/>
            </a:rPr>
            <a:t>や農業に対する補助</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今後も継続が見込まれるが、事業費の抑制に努める。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チップ工場や、金山福祉複合施設</a:t>
          </a:r>
          <a:r>
            <a:rPr kumimoji="1" lang="ja-JP" altLang="ja-JP" sz="1100" b="0" i="0" baseline="0">
              <a:solidFill>
                <a:schemeClr val="dk1"/>
              </a:solidFill>
              <a:effectLst/>
              <a:latin typeface="+mn-lt"/>
              <a:ea typeface="+mn-ea"/>
              <a:cs typeface="+mn-cs"/>
            </a:rPr>
            <a:t>に係る地方債の償還が開始され、今後も数年間は増加が見込まれる。</a:t>
          </a:r>
          <a:r>
            <a:rPr kumimoji="1" lang="en-US" altLang="ja-JP" sz="1100" b="0" i="0" baseline="0">
              <a:solidFill>
                <a:schemeClr val="dk1"/>
              </a:solidFill>
              <a:effectLst/>
              <a:latin typeface="+mn-lt"/>
              <a:ea typeface="+mn-ea"/>
              <a:cs typeface="+mn-cs"/>
            </a:rPr>
            <a:t>28.4</a:t>
          </a:r>
          <a:r>
            <a:rPr kumimoji="1" lang="ja-JP" altLang="ja-JP" sz="1100" b="0" i="0" baseline="0">
              <a:solidFill>
                <a:schemeClr val="dk1"/>
              </a:solidFill>
              <a:effectLst/>
              <a:latin typeface="+mn-lt"/>
              <a:ea typeface="+mn-ea"/>
              <a:cs typeface="+mn-cs"/>
            </a:rPr>
            <a:t>％と類似団体平均を上回っており、また、経常経費に占める割合も大きいことから、事業費の管理を行い削減に努める。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168911</xdr:rowOff>
    </xdr:from>
    <xdr:to>
      <xdr:col>24</xdr:col>
      <xdr:colOff>25400</xdr:colOff>
      <xdr:row>79</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5420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00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142239</xdr:rowOff>
    </xdr:from>
    <xdr:to>
      <xdr:col>15</xdr:col>
      <xdr:colOff>98425</xdr:colOff>
      <xdr:row>78</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438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78</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43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118111</xdr:rowOff>
    </xdr:from>
    <xdr:to>
      <xdr:col>20</xdr:col>
      <xdr:colOff>38100</xdr:colOff>
      <xdr:row>79</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33038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物件費の増加などにより類似団体平均を上回っている。行財政改革による事務事業の効率化や施設の統廃合などにより経費節減に努める。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30987</xdr:rowOff>
    </xdr:from>
    <xdr:to>
      <xdr:col>82</xdr:col>
      <xdr:colOff>107950</xdr:colOff>
      <xdr:row>77</xdr:row>
      <xdr:rowOff>35561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326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863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88137</xdr:rowOff>
    </xdr:from>
    <xdr:to>
      <xdr:col>73</xdr:col>
      <xdr:colOff>180975</xdr:colOff>
      <xdr:row>76</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183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16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151637</xdr:rowOff>
    </xdr:from>
    <xdr:to>
      <xdr:col>78</xdr:col>
      <xdr:colOff>120650</xdr:colOff>
      <xdr:row>77</xdr:row>
      <xdr:rowOff>81787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66564</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6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37337</xdr:rowOff>
    </xdr:from>
    <xdr:to>
      <xdr:col>69</xdr:col>
      <xdr:colOff>142875</xdr:colOff>
      <xdr:row>76</xdr:row>
      <xdr:rowOff>138937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123714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46916</xdr:rowOff>
    </xdr:from>
    <xdr:to>
      <xdr:col>29</xdr:col>
      <xdr:colOff>127000</xdr:colOff>
      <xdr:row>16</xdr:row>
      <xdr:rowOff>55770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37741"/>
          <a:ext cx="647700" cy="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53494</xdr:rowOff>
    </xdr:from>
    <xdr:to>
      <xdr:col>26</xdr:col>
      <xdr:colOff>50800</xdr:colOff>
      <xdr:row>16</xdr:row>
      <xdr:rowOff>55770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44319"/>
          <a:ext cx="698500" cy="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53494</xdr:rowOff>
    </xdr:from>
    <xdr:to>
      <xdr:col>22</xdr:col>
      <xdr:colOff>114300</xdr:colOff>
      <xdr:row>16</xdr:row>
      <xdr:rowOff>91142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44319"/>
          <a:ext cx="698500" cy="3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91142</xdr:rowOff>
    </xdr:from>
    <xdr:to>
      <xdr:col>18</xdr:col>
      <xdr:colOff>177800</xdr:colOff>
      <xdr:row>16</xdr:row>
      <xdr:rowOff>119283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81967"/>
          <a:ext cx="698500" cy="2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167566</xdr:rowOff>
    </xdr:from>
    <xdr:to>
      <xdr:col>29</xdr:col>
      <xdr:colOff>177800</xdr:colOff>
      <xdr:row>16</xdr:row>
      <xdr:rowOff>97716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8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12643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4970</xdr:rowOff>
    </xdr:from>
    <xdr:to>
      <xdr:col>26</xdr:col>
      <xdr:colOff>101600</xdr:colOff>
      <xdr:row>16</xdr:row>
      <xdr:rowOff>106570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116747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2694</xdr:rowOff>
    </xdr:from>
    <xdr:to>
      <xdr:col>22</xdr:col>
      <xdr:colOff>165100</xdr:colOff>
      <xdr:row>16</xdr:row>
      <xdr:rowOff>104294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114471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40342</xdr:rowOff>
    </xdr:from>
    <xdr:to>
      <xdr:col>19</xdr:col>
      <xdr:colOff>38100</xdr:colOff>
      <xdr:row>16</xdr:row>
      <xdr:rowOff>141942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3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152119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0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68483</xdr:rowOff>
    </xdr:from>
    <xdr:to>
      <xdr:col>15</xdr:col>
      <xdr:colOff>101600</xdr:colOff>
      <xdr:row>16</xdr:row>
      <xdr:rowOff>170083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5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176871</xdr:rowOff>
    </xdr:from>
    <xdr:to>
      <xdr:col>29</xdr:col>
      <xdr:colOff>127000</xdr:colOff>
      <xdr:row>34</xdr:row>
      <xdr:rowOff>186587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44321"/>
          <a:ext cx="6477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176871</xdr:rowOff>
    </xdr:from>
    <xdr:to>
      <xdr:col>26</xdr:col>
      <xdr:colOff>50800</xdr:colOff>
      <xdr:row>34</xdr:row>
      <xdr:rowOff>222523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44321"/>
          <a:ext cx="698500" cy="4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222523</xdr:rowOff>
    </xdr:from>
    <xdr:to>
      <xdr:col>22</xdr:col>
      <xdr:colOff>114300</xdr:colOff>
      <xdr:row>35</xdr:row>
      <xdr:rowOff>18817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89973"/>
          <a:ext cx="698500" cy="139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320510</xdr:rowOff>
    </xdr:from>
    <xdr:to>
      <xdr:col>18</xdr:col>
      <xdr:colOff>177800</xdr:colOff>
      <xdr:row>35</xdr:row>
      <xdr:rowOff>18817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87960"/>
          <a:ext cx="698500" cy="4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135787</xdr:rowOff>
    </xdr:from>
    <xdr:to>
      <xdr:col>29</xdr:col>
      <xdr:colOff>177800</xdr:colOff>
      <xdr:row>34</xdr:row>
      <xdr:rowOff>237387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323764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4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126071</xdr:rowOff>
    </xdr:from>
    <xdr:to>
      <xdr:col>26</xdr:col>
      <xdr:colOff>101600</xdr:colOff>
      <xdr:row>34</xdr:row>
      <xdr:rowOff>227671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9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237848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6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171723</xdr:rowOff>
    </xdr:from>
    <xdr:to>
      <xdr:col>22</xdr:col>
      <xdr:colOff>165100</xdr:colOff>
      <xdr:row>34</xdr:row>
      <xdr:rowOff>273323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3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283500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0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310917</xdr:rowOff>
    </xdr:from>
    <xdr:to>
      <xdr:col>19</xdr:col>
      <xdr:colOff>38100</xdr:colOff>
      <xdr:row>35</xdr:row>
      <xdr:rowOff>69617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8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79794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269710</xdr:rowOff>
    </xdr:from>
    <xdr:to>
      <xdr:col>15</xdr:col>
      <xdr:colOff>101600</xdr:colOff>
      <xdr:row>35</xdr:row>
      <xdr:rowOff>28410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38587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131674</xdr:rowOff>
    </xdr:from>
    <xdr:to>
      <xdr:col>24</xdr:col>
      <xdr:colOff>63500</xdr:colOff>
      <xdr:row>34</xdr:row>
      <xdr:rowOff>152950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60974"/>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128482</xdr:rowOff>
    </xdr:from>
    <xdr:to>
      <xdr:col>19</xdr:col>
      <xdr:colOff>177800</xdr:colOff>
      <xdr:row>34</xdr:row>
      <xdr:rowOff>152950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957782"/>
          <a:ext cx="8890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128482</xdr:rowOff>
    </xdr:from>
    <xdr:to>
      <xdr:col>15</xdr:col>
      <xdr:colOff>50800</xdr:colOff>
      <xdr:row>34</xdr:row>
      <xdr:rowOff>159913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57782"/>
          <a:ext cx="889000" cy="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159913</xdr:rowOff>
    </xdr:from>
    <xdr:to>
      <xdr:col>10</xdr:col>
      <xdr:colOff>114300</xdr:colOff>
      <xdr:row>35</xdr:row>
      <xdr:rowOff>7279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89213"/>
          <a:ext cx="8890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80874</xdr:rowOff>
    </xdr:from>
    <xdr:to>
      <xdr:col>24</xdr:col>
      <xdr:colOff>114300</xdr:colOff>
      <xdr:row>35</xdr:row>
      <xdr:rowOff>11024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103751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102150</xdr:rowOff>
    </xdr:from>
    <xdr:to>
      <xdr:col>20</xdr:col>
      <xdr:colOff>38100</xdr:colOff>
      <xdr:row>35</xdr:row>
      <xdr:rowOff>32300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48827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0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77682</xdr:rowOff>
    </xdr:from>
    <xdr:to>
      <xdr:col>15</xdr:col>
      <xdr:colOff>101600</xdr:colOff>
      <xdr:row>35</xdr:row>
      <xdr:rowOff>7832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24359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8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109113</xdr:rowOff>
    </xdr:from>
    <xdr:to>
      <xdr:col>10</xdr:col>
      <xdr:colOff>165100</xdr:colOff>
      <xdr:row>35</xdr:row>
      <xdr:rowOff>39263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55790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1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127929</xdr:rowOff>
    </xdr:from>
    <xdr:to>
      <xdr:col>6</xdr:col>
      <xdr:colOff>38100</xdr:colOff>
      <xdr:row>35</xdr:row>
      <xdr:rowOff>58079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5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74606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3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149282</xdr:rowOff>
    </xdr:from>
    <xdr:to>
      <xdr:col>24</xdr:col>
      <xdr:colOff>63500</xdr:colOff>
      <xdr:row>56</xdr:row>
      <xdr:rowOff>164273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50482"/>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87695</xdr:rowOff>
    </xdr:from>
    <xdr:to>
      <xdr:col>19</xdr:col>
      <xdr:colOff>177800</xdr:colOff>
      <xdr:row>56</xdr:row>
      <xdr:rowOff>149282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88895"/>
          <a:ext cx="889000" cy="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87695</xdr:rowOff>
    </xdr:from>
    <xdr:to>
      <xdr:col>15</xdr:col>
      <xdr:colOff>50800</xdr:colOff>
      <xdr:row>57</xdr:row>
      <xdr:rowOff>5803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8895"/>
          <a:ext cx="889000" cy="8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5803</xdr:rowOff>
    </xdr:from>
    <xdr:to>
      <xdr:col>10</xdr:col>
      <xdr:colOff>114300</xdr:colOff>
      <xdr:row>57</xdr:row>
      <xdr:rowOff>33726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8453"/>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113473</xdr:rowOff>
    </xdr:from>
    <xdr:to>
      <xdr:col>24</xdr:col>
      <xdr:colOff>114300</xdr:colOff>
      <xdr:row>57</xdr:row>
      <xdr:rowOff>43623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136350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98482</xdr:rowOff>
    </xdr:from>
    <xdr:to>
      <xdr:col>20</xdr:col>
      <xdr:colOff>38100</xdr:colOff>
      <xdr:row>57</xdr:row>
      <xdr:rowOff>28632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45159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36895</xdr:rowOff>
    </xdr:from>
    <xdr:to>
      <xdr:col>15</xdr:col>
      <xdr:colOff>101600</xdr:colOff>
      <xdr:row>56</xdr:row>
      <xdr:rowOff>138495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155022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126453</xdr:rowOff>
    </xdr:from>
    <xdr:to>
      <xdr:col>10</xdr:col>
      <xdr:colOff>165100</xdr:colOff>
      <xdr:row>57</xdr:row>
      <xdr:rowOff>56603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73130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154376</xdr:rowOff>
    </xdr:from>
    <xdr:to>
      <xdr:col>6</xdr:col>
      <xdr:colOff>38100</xdr:colOff>
      <xdr:row>57</xdr:row>
      <xdr:rowOff>84526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101053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92951</xdr:rowOff>
    </xdr:from>
    <xdr:to>
      <xdr:col>24</xdr:col>
      <xdr:colOff>63500</xdr:colOff>
      <xdr:row>76</xdr:row>
      <xdr:rowOff>149706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23151"/>
          <a:ext cx="838200" cy="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150116</xdr:rowOff>
    </xdr:from>
    <xdr:to>
      <xdr:col>19</xdr:col>
      <xdr:colOff>177800</xdr:colOff>
      <xdr:row>76</xdr:row>
      <xdr:rowOff>92951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08866"/>
          <a:ext cx="889000" cy="1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135723</xdr:rowOff>
    </xdr:from>
    <xdr:to>
      <xdr:col>15</xdr:col>
      <xdr:colOff>50800</xdr:colOff>
      <xdr:row>75</xdr:row>
      <xdr:rowOff>150116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94473"/>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135723</xdr:rowOff>
    </xdr:from>
    <xdr:to>
      <xdr:col>10</xdr:col>
      <xdr:colOff>114300</xdr:colOff>
      <xdr:row>76</xdr:row>
      <xdr:rowOff>88753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94473"/>
          <a:ext cx="889000" cy="1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98906</xdr:rowOff>
    </xdr:from>
    <xdr:to>
      <xdr:col>24</xdr:col>
      <xdr:colOff>114300</xdr:colOff>
      <xdr:row>77</xdr:row>
      <xdr:rowOff>29056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121783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42151</xdr:rowOff>
    </xdr:from>
    <xdr:to>
      <xdr:col>20</xdr:col>
      <xdr:colOff>38100</xdr:colOff>
      <xdr:row>76</xdr:row>
      <xdr:rowOff>143751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160278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99316</xdr:rowOff>
    </xdr:from>
    <xdr:to>
      <xdr:col>15</xdr:col>
      <xdr:colOff>101600</xdr:colOff>
      <xdr:row>76</xdr:row>
      <xdr:rowOff>29466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45993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84923</xdr:rowOff>
    </xdr:from>
    <xdr:to>
      <xdr:col>10</xdr:col>
      <xdr:colOff>165100</xdr:colOff>
      <xdr:row>76</xdr:row>
      <xdr:rowOff>15072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31600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37953</xdr:rowOff>
    </xdr:from>
    <xdr:to>
      <xdr:col>6</xdr:col>
      <xdr:colOff>38100</xdr:colOff>
      <xdr:row>76</xdr:row>
      <xdr:rowOff>139553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156080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149130</xdr:rowOff>
    </xdr:from>
    <xdr:to>
      <xdr:col>24</xdr:col>
      <xdr:colOff>63500</xdr:colOff>
      <xdr:row>96</xdr:row>
      <xdr:rowOff>23648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6880"/>
          <a:ext cx="8382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166656</xdr:rowOff>
    </xdr:from>
    <xdr:to>
      <xdr:col>19</xdr:col>
      <xdr:colOff>177800</xdr:colOff>
      <xdr:row>96</xdr:row>
      <xdr:rowOff>23648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54406"/>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166656</xdr:rowOff>
    </xdr:from>
    <xdr:to>
      <xdr:col>15</xdr:col>
      <xdr:colOff>50800</xdr:colOff>
      <xdr:row>96</xdr:row>
      <xdr:rowOff>17447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54406"/>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137119</xdr:rowOff>
    </xdr:from>
    <xdr:to>
      <xdr:col>10</xdr:col>
      <xdr:colOff>114300</xdr:colOff>
      <xdr:row>96</xdr:row>
      <xdr:rowOff>17447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24869"/>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98330</xdr:rowOff>
    </xdr:from>
    <xdr:to>
      <xdr:col>24</xdr:col>
      <xdr:colOff>114300</xdr:colOff>
      <xdr:row>96</xdr:row>
      <xdr:rowOff>28480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121207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144298</xdr:rowOff>
    </xdr:from>
    <xdr:to>
      <xdr:col>20</xdr:col>
      <xdr:colOff>38100</xdr:colOff>
      <xdr:row>96</xdr:row>
      <xdr:rowOff>74448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65575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115856</xdr:rowOff>
    </xdr:from>
    <xdr:to>
      <xdr:col>15</xdr:col>
      <xdr:colOff>101600</xdr:colOff>
      <xdr:row>96</xdr:row>
      <xdr:rowOff>46006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62533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138097</xdr:rowOff>
    </xdr:from>
    <xdr:to>
      <xdr:col>10</xdr:col>
      <xdr:colOff>165100</xdr:colOff>
      <xdr:row>96</xdr:row>
      <xdr:rowOff>68247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84774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0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86319</xdr:rowOff>
    </xdr:from>
    <xdr:to>
      <xdr:col>6</xdr:col>
      <xdr:colOff>38100</xdr:colOff>
      <xdr:row>96</xdr:row>
      <xdr:rowOff>16469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32996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24528</xdr:rowOff>
    </xdr:from>
    <xdr:to>
      <xdr:col>55</xdr:col>
      <xdr:colOff>0</xdr:colOff>
      <xdr:row>36</xdr:row>
      <xdr:rowOff>137953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96728"/>
          <a:ext cx="838200" cy="1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24528</xdr:rowOff>
    </xdr:from>
    <xdr:to>
      <xdr:col>50</xdr:col>
      <xdr:colOff>114300</xdr:colOff>
      <xdr:row>36</xdr:row>
      <xdr:rowOff>108679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96728"/>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108679</xdr:rowOff>
    </xdr:from>
    <xdr:to>
      <xdr:col>45</xdr:col>
      <xdr:colOff>177800</xdr:colOff>
      <xdr:row>37</xdr:row>
      <xdr:rowOff>3999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80879"/>
          <a:ext cx="889000" cy="6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3999</xdr:rowOff>
    </xdr:from>
    <xdr:to>
      <xdr:col>41</xdr:col>
      <xdr:colOff>50800</xdr:colOff>
      <xdr:row>37</xdr:row>
      <xdr:rowOff>37385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47649"/>
          <a:ext cx="8890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87153</xdr:rowOff>
    </xdr:from>
    <xdr:to>
      <xdr:col>55</xdr:col>
      <xdr:colOff>50800</xdr:colOff>
      <xdr:row>37</xdr:row>
      <xdr:rowOff>17303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110030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145178</xdr:rowOff>
    </xdr:from>
    <xdr:to>
      <xdr:col>50</xdr:col>
      <xdr:colOff>165100</xdr:colOff>
      <xdr:row>36</xdr:row>
      <xdr:rowOff>75328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91855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57879</xdr:rowOff>
    </xdr:from>
    <xdr:to>
      <xdr:col>46</xdr:col>
      <xdr:colOff>38100</xdr:colOff>
      <xdr:row>36</xdr:row>
      <xdr:rowOff>159479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124649</xdr:rowOff>
    </xdr:from>
    <xdr:to>
      <xdr:col>41</xdr:col>
      <xdr:colOff>101600</xdr:colOff>
      <xdr:row>37</xdr:row>
      <xdr:rowOff>54799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71326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158035</xdr:rowOff>
    </xdr:from>
    <xdr:to>
      <xdr:col>36</xdr:col>
      <xdr:colOff>165100</xdr:colOff>
      <xdr:row>37</xdr:row>
      <xdr:rowOff>88185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104712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0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118628</xdr:rowOff>
    </xdr:from>
    <xdr:to>
      <xdr:col>55</xdr:col>
      <xdr:colOff>0</xdr:colOff>
      <xdr:row>58</xdr:row>
      <xdr:rowOff>75860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91278"/>
          <a:ext cx="838200" cy="1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118628</xdr:rowOff>
    </xdr:from>
    <xdr:to>
      <xdr:col>50</xdr:col>
      <xdr:colOff>114300</xdr:colOff>
      <xdr:row>58</xdr:row>
      <xdr:rowOff>21406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91278"/>
          <a:ext cx="889000" cy="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83457</xdr:rowOff>
    </xdr:from>
    <xdr:to>
      <xdr:col>45</xdr:col>
      <xdr:colOff>177800</xdr:colOff>
      <xdr:row>58</xdr:row>
      <xdr:rowOff>21406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56107"/>
          <a:ext cx="889000" cy="10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83457</xdr:rowOff>
    </xdr:from>
    <xdr:to>
      <xdr:col>41</xdr:col>
      <xdr:colOff>50800</xdr:colOff>
      <xdr:row>57</xdr:row>
      <xdr:rowOff>116108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6107"/>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25060</xdr:rowOff>
    </xdr:from>
    <xdr:to>
      <xdr:col>55</xdr:col>
      <xdr:colOff>50800</xdr:colOff>
      <xdr:row>58</xdr:row>
      <xdr:rowOff>126660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67828</xdr:rowOff>
    </xdr:from>
    <xdr:to>
      <xdr:col>50</xdr:col>
      <xdr:colOff>165100</xdr:colOff>
      <xdr:row>57</xdr:row>
      <xdr:rowOff>169428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142056</xdr:rowOff>
    </xdr:from>
    <xdr:to>
      <xdr:col>46</xdr:col>
      <xdr:colOff>38100</xdr:colOff>
      <xdr:row>58</xdr:row>
      <xdr:rowOff>72206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63333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0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32657</xdr:rowOff>
    </xdr:from>
    <xdr:to>
      <xdr:col>41</xdr:col>
      <xdr:colOff>101600</xdr:colOff>
      <xdr:row>57</xdr:row>
      <xdr:rowOff>134257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150784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65308</xdr:rowOff>
    </xdr:from>
    <xdr:to>
      <xdr:col>36</xdr:col>
      <xdr:colOff>165100</xdr:colOff>
      <xdr:row>57</xdr:row>
      <xdr:rowOff>166908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11985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846</xdr:rowOff>
    </xdr:from>
    <xdr:to>
      <xdr:col>55</xdr:col>
      <xdr:colOff>0</xdr:colOff>
      <xdr:row>79</xdr:row>
      <xdr:rowOff>12150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5396"/>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138624</xdr:rowOff>
    </xdr:from>
    <xdr:to>
      <xdr:col>50</xdr:col>
      <xdr:colOff>114300</xdr:colOff>
      <xdr:row>79</xdr:row>
      <xdr:rowOff>12150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1724"/>
          <a:ext cx="889000" cy="4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109175</xdr:rowOff>
    </xdr:from>
    <xdr:to>
      <xdr:col>45</xdr:col>
      <xdr:colOff>177800</xdr:colOff>
      <xdr:row>78</xdr:row>
      <xdr:rowOff>138624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2275"/>
          <a:ext cx="889000" cy="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32603</xdr:rowOff>
    </xdr:from>
    <xdr:to>
      <xdr:col>41</xdr:col>
      <xdr:colOff>50800</xdr:colOff>
      <xdr:row>78</xdr:row>
      <xdr:rowOff>109175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34253"/>
          <a:ext cx="889000" cy="2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121496</xdr:rowOff>
    </xdr:from>
    <xdr:to>
      <xdr:col>55</xdr:col>
      <xdr:colOff>50800</xdr:colOff>
      <xdr:row>79</xdr:row>
      <xdr:rowOff>51646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132800</xdr:rowOff>
    </xdr:from>
    <xdr:to>
      <xdr:col>50</xdr:col>
      <xdr:colOff>165100</xdr:colOff>
      <xdr:row>79</xdr:row>
      <xdr:rowOff>62950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54077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87824</xdr:rowOff>
    </xdr:from>
    <xdr:to>
      <xdr:col>46</xdr:col>
      <xdr:colOff>38100</xdr:colOff>
      <xdr:row>79</xdr:row>
      <xdr:rowOff>17974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9101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58375</xdr:rowOff>
    </xdr:from>
    <xdr:to>
      <xdr:col>41</xdr:col>
      <xdr:colOff>101600</xdr:colOff>
      <xdr:row>78</xdr:row>
      <xdr:rowOff>159975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153253</xdr:rowOff>
    </xdr:from>
    <xdr:to>
      <xdr:col>36</xdr:col>
      <xdr:colOff>165100</xdr:colOff>
      <xdr:row>77</xdr:row>
      <xdr:rowOff>83403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99929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9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142123</xdr:rowOff>
    </xdr:from>
    <xdr:to>
      <xdr:col>55</xdr:col>
      <xdr:colOff>0</xdr:colOff>
      <xdr:row>98</xdr:row>
      <xdr:rowOff>102403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2773"/>
          <a:ext cx="838200" cy="1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142123</xdr:rowOff>
    </xdr:from>
    <xdr:to>
      <xdr:col>50</xdr:col>
      <xdr:colOff>114300</xdr:colOff>
      <xdr:row>98</xdr:row>
      <xdr:rowOff>86170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2773"/>
          <a:ext cx="8890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128849</xdr:rowOff>
    </xdr:from>
    <xdr:to>
      <xdr:col>45</xdr:col>
      <xdr:colOff>177800</xdr:colOff>
      <xdr:row>98</xdr:row>
      <xdr:rowOff>86170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59499"/>
          <a:ext cx="889000" cy="1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128849</xdr:rowOff>
    </xdr:from>
    <xdr:to>
      <xdr:col>41</xdr:col>
      <xdr:colOff>50800</xdr:colOff>
      <xdr:row>98</xdr:row>
      <xdr:rowOff>78922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9499"/>
          <a:ext cx="889000" cy="1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51603</xdr:rowOff>
    </xdr:from>
    <xdr:to>
      <xdr:col>55</xdr:col>
      <xdr:colOff>50800</xdr:colOff>
      <xdr:row>98</xdr:row>
      <xdr:rowOff>153203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91323</xdr:rowOff>
    </xdr:from>
    <xdr:to>
      <xdr:col>50</xdr:col>
      <xdr:colOff>165100</xdr:colOff>
      <xdr:row>98</xdr:row>
      <xdr:rowOff>21473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38000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35370</xdr:rowOff>
    </xdr:from>
    <xdr:to>
      <xdr:col>46</xdr:col>
      <xdr:colOff>38100</xdr:colOff>
      <xdr:row>98</xdr:row>
      <xdr:rowOff>136970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128097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3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78049</xdr:rowOff>
    </xdr:from>
    <xdr:to>
      <xdr:col>41</xdr:col>
      <xdr:colOff>101600</xdr:colOff>
      <xdr:row>98</xdr:row>
      <xdr:rowOff>8199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24726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8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28122</xdr:rowOff>
    </xdr:from>
    <xdr:to>
      <xdr:col>36</xdr:col>
      <xdr:colOff>165100</xdr:colOff>
      <xdr:row>98</xdr:row>
      <xdr:rowOff>129722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146249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0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164625</xdr:rowOff>
    </xdr:from>
    <xdr:to>
      <xdr:col>85</xdr:col>
      <xdr:colOff>127000</xdr:colOff>
      <xdr:row>38</xdr:row>
      <xdr:rowOff>86135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479575"/>
          <a:ext cx="838200" cy="11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164625</xdr:rowOff>
    </xdr:from>
    <xdr:to>
      <xdr:col>81</xdr:col>
      <xdr:colOff>50800</xdr:colOff>
      <xdr:row>32</xdr:row>
      <xdr:rowOff>143518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479575"/>
          <a:ext cx="8890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143518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629918"/>
          <a:ext cx="889000" cy="11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35335</xdr:rowOff>
    </xdr:from>
    <xdr:to>
      <xdr:col>85</xdr:col>
      <xdr:colOff>177800</xdr:colOff>
      <xdr:row>38</xdr:row>
      <xdr:rowOff>136935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58212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113825</xdr:rowOff>
    </xdr:from>
    <xdr:to>
      <xdr:col>81</xdr:col>
      <xdr:colOff>101600</xdr:colOff>
      <xdr:row>32</xdr:row>
      <xdr:rowOff>43975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4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60502</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2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92718</xdr:rowOff>
    </xdr:from>
    <xdr:to>
      <xdr:col>76</xdr:col>
      <xdr:colOff>165100</xdr:colOff>
      <xdr:row>33</xdr:row>
      <xdr:rowOff>22868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5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39395</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35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89291</xdr:rowOff>
    </xdr:from>
    <xdr:to>
      <xdr:col>85</xdr:col>
      <xdr:colOff>127000</xdr:colOff>
      <xdr:row>75</xdr:row>
      <xdr:rowOff>130588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48041"/>
          <a:ext cx="8382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130588</xdr:rowOff>
    </xdr:from>
    <xdr:to>
      <xdr:col>81</xdr:col>
      <xdr:colOff>50800</xdr:colOff>
      <xdr:row>75</xdr:row>
      <xdr:rowOff>166305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9338"/>
          <a:ext cx="8890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166305</xdr:rowOff>
    </xdr:from>
    <xdr:to>
      <xdr:col>76</xdr:col>
      <xdr:colOff>114300</xdr:colOff>
      <xdr:row>76</xdr:row>
      <xdr:rowOff>39449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25055"/>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15246</xdr:rowOff>
    </xdr:from>
    <xdr:to>
      <xdr:col>71</xdr:col>
      <xdr:colOff>177800</xdr:colOff>
      <xdr:row>76</xdr:row>
      <xdr:rowOff>39449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5446"/>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38491</xdr:rowOff>
    </xdr:from>
    <xdr:to>
      <xdr:col>85</xdr:col>
      <xdr:colOff>177800</xdr:colOff>
      <xdr:row>75</xdr:row>
      <xdr:rowOff>140091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61368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4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79788</xdr:rowOff>
    </xdr:from>
    <xdr:to>
      <xdr:col>81</xdr:col>
      <xdr:colOff>101600</xdr:colOff>
      <xdr:row>76</xdr:row>
      <xdr:rowOff>9937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8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26465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115505</xdr:rowOff>
    </xdr:from>
    <xdr:to>
      <xdr:col>76</xdr:col>
      <xdr:colOff>165100</xdr:colOff>
      <xdr:row>76</xdr:row>
      <xdr:rowOff>45656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4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62182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4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160099</xdr:rowOff>
    </xdr:from>
    <xdr:to>
      <xdr:col>72</xdr:col>
      <xdr:colOff>38100</xdr:colOff>
      <xdr:row>76</xdr:row>
      <xdr:rowOff>90249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106777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135896</xdr:rowOff>
    </xdr:from>
    <xdr:to>
      <xdr:col>67</xdr:col>
      <xdr:colOff>101600</xdr:colOff>
      <xdr:row>76</xdr:row>
      <xdr:rowOff>66046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82573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91858</xdr:rowOff>
    </xdr:from>
    <xdr:to>
      <xdr:col>85</xdr:col>
      <xdr:colOff>127000</xdr:colOff>
      <xdr:row>99</xdr:row>
      <xdr:rowOff>93556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5408"/>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86880</xdr:rowOff>
    </xdr:from>
    <xdr:to>
      <xdr:col>81</xdr:col>
      <xdr:colOff>50800</xdr:colOff>
      <xdr:row>99</xdr:row>
      <xdr:rowOff>93556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60430"/>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74715</xdr:rowOff>
    </xdr:from>
    <xdr:to>
      <xdr:col>76</xdr:col>
      <xdr:colOff>114300</xdr:colOff>
      <xdr:row>99</xdr:row>
      <xdr:rowOff>86880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48265"/>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74715</xdr:rowOff>
    </xdr:from>
    <xdr:to>
      <xdr:col>71</xdr:col>
      <xdr:colOff>177800</xdr:colOff>
      <xdr:row>99</xdr:row>
      <xdr:rowOff>96582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8265"/>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41058</xdr:rowOff>
    </xdr:from>
    <xdr:to>
      <xdr:col>85</xdr:col>
      <xdr:colOff>177800</xdr:colOff>
      <xdr:row>99</xdr:row>
      <xdr:rowOff>142658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127435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42756</xdr:rowOff>
    </xdr:from>
    <xdr:to>
      <xdr:col>81</xdr:col>
      <xdr:colOff>101600</xdr:colOff>
      <xdr:row>99</xdr:row>
      <xdr:rowOff>144356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135483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0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36080</xdr:rowOff>
    </xdr:from>
    <xdr:to>
      <xdr:col>76</xdr:col>
      <xdr:colOff>165100</xdr:colOff>
      <xdr:row>99</xdr:row>
      <xdr:rowOff>137680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128807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10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23915</xdr:rowOff>
    </xdr:from>
    <xdr:to>
      <xdr:col>72</xdr:col>
      <xdr:colOff>38100</xdr:colOff>
      <xdr:row>99</xdr:row>
      <xdr:rowOff>125515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116642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45782</xdr:rowOff>
    </xdr:from>
    <xdr:to>
      <xdr:col>67</xdr:col>
      <xdr:colOff>101600</xdr:colOff>
      <xdr:row>99</xdr:row>
      <xdr:rowOff>147382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138509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1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25019</xdr:rowOff>
    </xdr:from>
    <xdr:to>
      <xdr:col>116</xdr:col>
      <xdr:colOff>63500</xdr:colOff>
      <xdr:row>59</xdr:row>
      <xdr:rowOff>26619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69119"/>
          <a:ext cx="8382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26619</xdr:rowOff>
    </xdr:from>
    <xdr:to>
      <xdr:col>111</xdr:col>
      <xdr:colOff>177800</xdr:colOff>
      <xdr:row>59</xdr:row>
      <xdr:rowOff>35630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2169"/>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xdr:rowOff>
    </xdr:from>
    <xdr:to>
      <xdr:col>107</xdr:col>
      <xdr:colOff>50800</xdr:colOff>
      <xdr:row>59</xdr:row>
      <xdr:rowOff>35630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5405"/>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9855</xdr:rowOff>
    </xdr:from>
    <xdr:to>
      <xdr:col>102</xdr:col>
      <xdr:colOff>114300</xdr:colOff>
      <xdr:row>59</xdr:row>
      <xdr:rowOff>16408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54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145669</xdr:rowOff>
    </xdr:from>
    <xdr:to>
      <xdr:col>116</xdr:col>
      <xdr:colOff>114300</xdr:colOff>
      <xdr:row>58</xdr:row>
      <xdr:rowOff>75819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168546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147269</xdr:rowOff>
    </xdr:from>
    <xdr:to>
      <xdr:col>112</xdr:col>
      <xdr:colOff>38100</xdr:colOff>
      <xdr:row>59</xdr:row>
      <xdr:rowOff>77419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68546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156280</xdr:rowOff>
    </xdr:from>
    <xdr:to>
      <xdr:col>107</xdr:col>
      <xdr:colOff>101600</xdr:colOff>
      <xdr:row>59</xdr:row>
      <xdr:rowOff>86430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77557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130505</xdr:rowOff>
    </xdr:from>
    <xdr:to>
      <xdr:col>102</xdr:col>
      <xdr:colOff>165100</xdr:colOff>
      <xdr:row>59</xdr:row>
      <xdr:rowOff>60655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51782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137058</xdr:rowOff>
    </xdr:from>
    <xdr:to>
      <xdr:col>98</xdr:col>
      <xdr:colOff>38100</xdr:colOff>
      <xdr:row>59</xdr:row>
      <xdr:rowOff>67208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58335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60577</xdr:rowOff>
    </xdr:from>
    <xdr:to>
      <xdr:col>116</xdr:col>
      <xdr:colOff>63500</xdr:colOff>
      <xdr:row>75</xdr:row>
      <xdr:rowOff>82934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19327"/>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4428</xdr:rowOff>
    </xdr:from>
    <xdr:to>
      <xdr:col>111</xdr:col>
      <xdr:colOff>177800</xdr:colOff>
      <xdr:row>75</xdr:row>
      <xdr:rowOff>60577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63178"/>
          <a:ext cx="889000" cy="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4428</xdr:rowOff>
    </xdr:from>
    <xdr:to>
      <xdr:col>107</xdr:col>
      <xdr:colOff>50800</xdr:colOff>
      <xdr:row>75</xdr:row>
      <xdr:rowOff>23823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63178"/>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23823</xdr:rowOff>
    </xdr:from>
    <xdr:to>
      <xdr:col>102</xdr:col>
      <xdr:colOff>114300</xdr:colOff>
      <xdr:row>75</xdr:row>
      <xdr:rowOff>53038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82573"/>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32134</xdr:rowOff>
    </xdr:from>
    <xdr:to>
      <xdr:col>116</xdr:col>
      <xdr:colOff>114300</xdr:colOff>
      <xdr:row>75</xdr:row>
      <xdr:rowOff>133734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55011</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9777</xdr:rowOff>
    </xdr:from>
    <xdr:to>
      <xdr:col>112</xdr:col>
      <xdr:colOff>38100</xdr:colOff>
      <xdr:row>75</xdr:row>
      <xdr:rowOff>111377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127904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64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125078</xdr:rowOff>
    </xdr:from>
    <xdr:to>
      <xdr:col>107</xdr:col>
      <xdr:colOff>101600</xdr:colOff>
      <xdr:row>75</xdr:row>
      <xdr:rowOff>55228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71755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8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144473</xdr:rowOff>
    </xdr:from>
    <xdr:to>
      <xdr:col>102</xdr:col>
      <xdr:colOff>165100</xdr:colOff>
      <xdr:row>75</xdr:row>
      <xdr:rowOff>74623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91150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60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2238</xdr:rowOff>
    </xdr:from>
    <xdr:to>
      <xdr:col>98</xdr:col>
      <xdr:colOff>38100</xdr:colOff>
      <xdr:row>75</xdr:row>
      <xdr:rowOff>103838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120365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１，５７６</a:t>
          </a:r>
          <a:r>
            <a:rPr kumimoji="1" lang="ja-JP" altLang="ja-JP" sz="1100" b="0" i="0" baseline="0">
              <a:solidFill>
                <a:schemeClr val="dk1"/>
              </a:solidFill>
              <a:effectLst/>
              <a:latin typeface="+mn-lt"/>
              <a:ea typeface="+mn-ea"/>
              <a:cs typeface="+mn-cs"/>
            </a:rPr>
            <a:t>千円となっている。主な構成項目である人件費は、類似団体平均と比べ高い水準にあり、今後、人件費の平準化や機構改革を行い費用の抑制に努める。公債費が類似団体と比較して高い水準にあり、</a:t>
          </a:r>
          <a:r>
            <a:rPr kumimoji="1" lang="ja-JP" altLang="en-US" sz="1100" b="0" i="0" baseline="0">
              <a:solidFill>
                <a:schemeClr val="dk1"/>
              </a:solidFill>
              <a:effectLst/>
              <a:latin typeface="+mn-lt"/>
              <a:ea typeface="+mn-ea"/>
              <a:cs typeface="+mn-cs"/>
            </a:rPr>
            <a:t>普通建設事業費の管理や</a:t>
          </a:r>
          <a:r>
            <a:rPr kumimoji="1" lang="ja-JP" altLang="ja-JP" sz="1100" b="0" i="0" baseline="0">
              <a:solidFill>
                <a:schemeClr val="dk1"/>
              </a:solidFill>
              <a:effectLst/>
              <a:latin typeface="+mn-lt"/>
              <a:ea typeface="+mn-ea"/>
              <a:cs typeface="+mn-cs"/>
            </a:rPr>
            <a:t>過疎・辺地計画に基づいた事業を展開し、自主財源の抑制に努める。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164655</xdr:rowOff>
    </xdr:from>
    <xdr:to>
      <xdr:col>24</xdr:col>
      <xdr:colOff>63500</xdr:colOff>
      <xdr:row>37</xdr:row>
      <xdr:rowOff>17761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6855"/>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17761</xdr:rowOff>
    </xdr:from>
    <xdr:to>
      <xdr:col>19</xdr:col>
      <xdr:colOff>177800</xdr:colOff>
      <xdr:row>37</xdr:row>
      <xdr:rowOff>29477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1411"/>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22847</xdr:rowOff>
    </xdr:from>
    <xdr:to>
      <xdr:col>15</xdr:col>
      <xdr:colOff>50800</xdr:colOff>
      <xdr:row>37</xdr:row>
      <xdr:rowOff>29477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649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22847</xdr:rowOff>
    </xdr:from>
    <xdr:to>
      <xdr:col>10</xdr:col>
      <xdr:colOff>114300</xdr:colOff>
      <xdr:row>37</xdr:row>
      <xdr:rowOff>47231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64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113855</xdr:rowOff>
    </xdr:from>
    <xdr:to>
      <xdr:col>24</xdr:col>
      <xdr:colOff>114300</xdr:colOff>
      <xdr:row>37</xdr:row>
      <xdr:rowOff>44005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136732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138411</xdr:rowOff>
    </xdr:from>
    <xdr:to>
      <xdr:col>20</xdr:col>
      <xdr:colOff>38100</xdr:colOff>
      <xdr:row>37</xdr:row>
      <xdr:rowOff>68561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85088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150127</xdr:rowOff>
    </xdr:from>
    <xdr:to>
      <xdr:col>15</xdr:col>
      <xdr:colOff>101600</xdr:colOff>
      <xdr:row>37</xdr:row>
      <xdr:rowOff>80277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96804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143497</xdr:rowOff>
    </xdr:from>
    <xdr:to>
      <xdr:col>10</xdr:col>
      <xdr:colOff>165100</xdr:colOff>
      <xdr:row>37</xdr:row>
      <xdr:rowOff>73647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90174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167881</xdr:rowOff>
    </xdr:from>
    <xdr:to>
      <xdr:col>6</xdr:col>
      <xdr:colOff>38100</xdr:colOff>
      <xdr:row>37</xdr:row>
      <xdr:rowOff>98031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89158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27370</xdr:rowOff>
    </xdr:from>
    <xdr:to>
      <xdr:col>24</xdr:col>
      <xdr:colOff>63500</xdr:colOff>
      <xdr:row>58</xdr:row>
      <xdr:rowOff>51358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1470"/>
          <a:ext cx="8382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27370</xdr:rowOff>
    </xdr:from>
    <xdr:to>
      <xdr:col>19</xdr:col>
      <xdr:colOff>177800</xdr:colOff>
      <xdr:row>58</xdr:row>
      <xdr:rowOff>38915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147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1433</xdr:rowOff>
    </xdr:from>
    <xdr:to>
      <xdr:col>15</xdr:col>
      <xdr:colOff>50800</xdr:colOff>
      <xdr:row>58</xdr:row>
      <xdr:rowOff>38915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5533"/>
          <a:ext cx="889000" cy="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1433</xdr:rowOff>
    </xdr:from>
    <xdr:to>
      <xdr:col>10</xdr:col>
      <xdr:colOff>114300</xdr:colOff>
      <xdr:row>58</xdr:row>
      <xdr:rowOff>11248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5533"/>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xdr:rowOff>
    </xdr:from>
    <xdr:to>
      <xdr:col>24</xdr:col>
      <xdr:colOff>114300</xdr:colOff>
      <xdr:row>58</xdr:row>
      <xdr:rowOff>102158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148020</xdr:rowOff>
    </xdr:from>
    <xdr:to>
      <xdr:col>20</xdr:col>
      <xdr:colOff>38100</xdr:colOff>
      <xdr:row>58</xdr:row>
      <xdr:rowOff>78170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69297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159565</xdr:rowOff>
    </xdr:from>
    <xdr:to>
      <xdr:col>15</xdr:col>
      <xdr:colOff>101600</xdr:colOff>
      <xdr:row>58</xdr:row>
      <xdr:rowOff>89715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80842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122083</xdr:rowOff>
    </xdr:from>
    <xdr:to>
      <xdr:col>10</xdr:col>
      <xdr:colOff>165100</xdr:colOff>
      <xdr:row>58</xdr:row>
      <xdr:rowOff>52233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68760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131898</xdr:rowOff>
    </xdr:from>
    <xdr:to>
      <xdr:col>6</xdr:col>
      <xdr:colOff>38100</xdr:colOff>
      <xdr:row>58</xdr:row>
      <xdr:rowOff>62048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78575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25336</xdr:rowOff>
    </xdr:from>
    <xdr:to>
      <xdr:col>24</xdr:col>
      <xdr:colOff>63500</xdr:colOff>
      <xdr:row>77</xdr:row>
      <xdr:rowOff>37737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55536"/>
          <a:ext cx="838200" cy="1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25336</xdr:rowOff>
    </xdr:from>
    <xdr:to>
      <xdr:col>19</xdr:col>
      <xdr:colOff>177800</xdr:colOff>
      <xdr:row>76</xdr:row>
      <xdr:rowOff>134982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5536"/>
          <a:ext cx="889000" cy="10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134982</xdr:rowOff>
    </xdr:from>
    <xdr:to>
      <xdr:col>15</xdr:col>
      <xdr:colOff>50800</xdr:colOff>
      <xdr:row>77</xdr:row>
      <xdr:rowOff>40387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5182"/>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99806</xdr:rowOff>
    </xdr:from>
    <xdr:to>
      <xdr:col>10</xdr:col>
      <xdr:colOff>114300</xdr:colOff>
      <xdr:row>77</xdr:row>
      <xdr:rowOff>40387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58556"/>
          <a:ext cx="889000" cy="2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158387</xdr:rowOff>
    </xdr:from>
    <xdr:to>
      <xdr:col>24</xdr:col>
      <xdr:colOff>114300</xdr:colOff>
      <xdr:row>77</xdr:row>
      <xdr:rowOff>88537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145986</xdr:rowOff>
    </xdr:from>
    <xdr:to>
      <xdr:col>20</xdr:col>
      <xdr:colOff>38100</xdr:colOff>
      <xdr:row>76</xdr:row>
      <xdr:rowOff>76136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92663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7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84182</xdr:rowOff>
    </xdr:from>
    <xdr:to>
      <xdr:col>15</xdr:col>
      <xdr:colOff>101600</xdr:colOff>
      <xdr:row>77</xdr:row>
      <xdr:rowOff>14332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30859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8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161037</xdr:rowOff>
    </xdr:from>
    <xdr:to>
      <xdr:col>10</xdr:col>
      <xdr:colOff>165100</xdr:colOff>
      <xdr:row>77</xdr:row>
      <xdr:rowOff>91187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107714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49006</xdr:rowOff>
    </xdr:from>
    <xdr:to>
      <xdr:col>6</xdr:col>
      <xdr:colOff>38100</xdr:colOff>
      <xdr:row>75</xdr:row>
      <xdr:rowOff>150606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41539</xdr:rowOff>
    </xdr:from>
    <xdr:to>
      <xdr:col>24</xdr:col>
      <xdr:colOff>63500</xdr:colOff>
      <xdr:row>97</xdr:row>
      <xdr:rowOff>63379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72189"/>
          <a:ext cx="8382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78484</xdr:rowOff>
    </xdr:from>
    <xdr:to>
      <xdr:col>19</xdr:col>
      <xdr:colOff>177800</xdr:colOff>
      <xdr:row>97</xdr:row>
      <xdr:rowOff>41539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37684"/>
          <a:ext cx="889000" cy="1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78484</xdr:rowOff>
    </xdr:from>
    <xdr:to>
      <xdr:col>15</xdr:col>
      <xdr:colOff>50800</xdr:colOff>
      <xdr:row>97</xdr:row>
      <xdr:rowOff>66677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37684"/>
          <a:ext cx="889000" cy="15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66677</xdr:rowOff>
    </xdr:from>
    <xdr:to>
      <xdr:col>10</xdr:col>
      <xdr:colOff>114300</xdr:colOff>
      <xdr:row>97</xdr:row>
      <xdr:rowOff>70155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97327"/>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12579</xdr:rowOff>
    </xdr:from>
    <xdr:to>
      <xdr:col>24</xdr:col>
      <xdr:colOff>114300</xdr:colOff>
      <xdr:row>97</xdr:row>
      <xdr:rowOff>114179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35456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162189</xdr:rowOff>
    </xdr:from>
    <xdr:to>
      <xdr:col>20</xdr:col>
      <xdr:colOff>38100</xdr:colOff>
      <xdr:row>97</xdr:row>
      <xdr:rowOff>92339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108866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27684</xdr:rowOff>
    </xdr:from>
    <xdr:to>
      <xdr:col>15</xdr:col>
      <xdr:colOff>101600</xdr:colOff>
      <xdr:row>96</xdr:row>
      <xdr:rowOff>129284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145811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6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15877</xdr:rowOff>
    </xdr:from>
    <xdr:to>
      <xdr:col>10</xdr:col>
      <xdr:colOff>165100</xdr:colOff>
      <xdr:row>97</xdr:row>
      <xdr:rowOff>117477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134004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19355</xdr:rowOff>
    </xdr:from>
    <xdr:to>
      <xdr:col>6</xdr:col>
      <xdr:colOff>38100</xdr:colOff>
      <xdr:row>97</xdr:row>
      <xdr:rowOff>120955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112082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7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23440</xdr:rowOff>
    </xdr:from>
    <xdr:to>
      <xdr:col>55</xdr:col>
      <xdr:colOff>0</xdr:colOff>
      <xdr:row>39</xdr:row>
      <xdr:rowOff>24638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0999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24638</xdr:rowOff>
    </xdr:from>
    <xdr:to>
      <xdr:col>50</xdr:col>
      <xdr:colOff>114300</xdr:colOff>
      <xdr:row>39</xdr:row>
      <xdr:rowOff>29754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11188"/>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29754</xdr:rowOff>
    </xdr:from>
    <xdr:to>
      <xdr:col>45</xdr:col>
      <xdr:colOff>177800</xdr:colOff>
      <xdr:row>39</xdr:row>
      <xdr:rowOff>30190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16304"/>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26924</xdr:rowOff>
    </xdr:from>
    <xdr:to>
      <xdr:col>41</xdr:col>
      <xdr:colOff>50800</xdr:colOff>
      <xdr:row>39</xdr:row>
      <xdr:rowOff>30190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134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144090</xdr:rowOff>
    </xdr:from>
    <xdr:to>
      <xdr:col>55</xdr:col>
      <xdr:colOff>50800</xdr:colOff>
      <xdr:row>39</xdr:row>
      <xdr:rowOff>74240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103467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47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145288</xdr:rowOff>
    </xdr:from>
    <xdr:to>
      <xdr:col>50</xdr:col>
      <xdr:colOff>165100</xdr:colOff>
      <xdr:row>39</xdr:row>
      <xdr:rowOff>75438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91965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3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150404</xdr:rowOff>
    </xdr:from>
    <xdr:to>
      <xdr:col>46</xdr:col>
      <xdr:colOff>38100</xdr:colOff>
      <xdr:row>39</xdr:row>
      <xdr:rowOff>80554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71681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150840</xdr:rowOff>
    </xdr:from>
    <xdr:to>
      <xdr:col>41</xdr:col>
      <xdr:colOff>101600</xdr:colOff>
      <xdr:row>39</xdr:row>
      <xdr:rowOff>80990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72117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5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147574</xdr:rowOff>
    </xdr:from>
    <xdr:to>
      <xdr:col>36</xdr:col>
      <xdr:colOff>165100</xdr:colOff>
      <xdr:row>39</xdr:row>
      <xdr:rowOff>77724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68851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143644</xdr:rowOff>
    </xdr:from>
    <xdr:to>
      <xdr:col>55</xdr:col>
      <xdr:colOff>0</xdr:colOff>
      <xdr:row>58</xdr:row>
      <xdr:rowOff>164826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7744"/>
          <a:ext cx="8382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79322</xdr:rowOff>
    </xdr:from>
    <xdr:to>
      <xdr:col>50</xdr:col>
      <xdr:colOff>114300</xdr:colOff>
      <xdr:row>58</xdr:row>
      <xdr:rowOff>143644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3422"/>
          <a:ext cx="889000" cy="6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73941</xdr:rowOff>
    </xdr:from>
    <xdr:to>
      <xdr:col>45</xdr:col>
      <xdr:colOff>177800</xdr:colOff>
      <xdr:row>58</xdr:row>
      <xdr:rowOff>79322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18041"/>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73941</xdr:rowOff>
    </xdr:from>
    <xdr:to>
      <xdr:col>41</xdr:col>
      <xdr:colOff>50800</xdr:colOff>
      <xdr:row>58</xdr:row>
      <xdr:rowOff>141487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8041"/>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114026</xdr:rowOff>
    </xdr:from>
    <xdr:to>
      <xdr:col>55</xdr:col>
      <xdr:colOff>50800</xdr:colOff>
      <xdr:row>59</xdr:row>
      <xdr:rowOff>44176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28953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92844</xdr:rowOff>
    </xdr:from>
    <xdr:to>
      <xdr:col>50</xdr:col>
      <xdr:colOff>165100</xdr:colOff>
      <xdr:row>59</xdr:row>
      <xdr:rowOff>22994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14121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28522</xdr:rowOff>
    </xdr:from>
    <xdr:to>
      <xdr:col>46</xdr:col>
      <xdr:colOff>38100</xdr:colOff>
      <xdr:row>58</xdr:row>
      <xdr:rowOff>130122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146649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4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23141</xdr:rowOff>
    </xdr:from>
    <xdr:to>
      <xdr:col>41</xdr:col>
      <xdr:colOff>101600</xdr:colOff>
      <xdr:row>58</xdr:row>
      <xdr:rowOff>124741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141268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74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90687</xdr:rowOff>
    </xdr:from>
    <xdr:to>
      <xdr:col>36</xdr:col>
      <xdr:colOff>165100</xdr:colOff>
      <xdr:row>59</xdr:row>
      <xdr:rowOff>20837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11964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43061</xdr:rowOff>
    </xdr:from>
    <xdr:to>
      <xdr:col>55</xdr:col>
      <xdr:colOff>0</xdr:colOff>
      <xdr:row>77</xdr:row>
      <xdr:rowOff>59789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44711"/>
          <a:ext cx="8382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59789</xdr:rowOff>
    </xdr:from>
    <xdr:to>
      <xdr:col>50</xdr:col>
      <xdr:colOff>114300</xdr:colOff>
      <xdr:row>77</xdr:row>
      <xdr:rowOff>61903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6143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61903</xdr:rowOff>
    </xdr:from>
    <xdr:to>
      <xdr:col>45</xdr:col>
      <xdr:colOff>177800</xdr:colOff>
      <xdr:row>77</xdr:row>
      <xdr:rowOff>76048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63553"/>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76048</xdr:rowOff>
    </xdr:from>
    <xdr:to>
      <xdr:col>41</xdr:col>
      <xdr:colOff>50800</xdr:colOff>
      <xdr:row>77</xdr:row>
      <xdr:rowOff>87680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7698"/>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163711</xdr:rowOff>
    </xdr:from>
    <xdr:to>
      <xdr:col>55</xdr:col>
      <xdr:colOff>50800</xdr:colOff>
      <xdr:row>77</xdr:row>
      <xdr:rowOff>93861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15138</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4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8989</xdr:rowOff>
    </xdr:from>
    <xdr:to>
      <xdr:col>50</xdr:col>
      <xdr:colOff>165100</xdr:colOff>
      <xdr:row>77</xdr:row>
      <xdr:rowOff>110589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127116</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98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11103</xdr:rowOff>
    </xdr:from>
    <xdr:to>
      <xdr:col>46</xdr:col>
      <xdr:colOff>38100</xdr:colOff>
      <xdr:row>77</xdr:row>
      <xdr:rowOff>112703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129230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98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25248</xdr:rowOff>
    </xdr:from>
    <xdr:to>
      <xdr:col>41</xdr:col>
      <xdr:colOff>101600</xdr:colOff>
      <xdr:row>77</xdr:row>
      <xdr:rowOff>126848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143375</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30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36880</xdr:rowOff>
    </xdr:from>
    <xdr:to>
      <xdr:col>36</xdr:col>
      <xdr:colOff>165100</xdr:colOff>
      <xdr:row>77</xdr:row>
      <xdr:rowOff>138480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155007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44382</xdr:rowOff>
    </xdr:from>
    <xdr:to>
      <xdr:col>55</xdr:col>
      <xdr:colOff>0</xdr:colOff>
      <xdr:row>97</xdr:row>
      <xdr:rowOff>108136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5032"/>
          <a:ext cx="8382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44382</xdr:rowOff>
    </xdr:from>
    <xdr:to>
      <xdr:col>50</xdr:col>
      <xdr:colOff>114300</xdr:colOff>
      <xdr:row>97</xdr:row>
      <xdr:rowOff>94349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5032"/>
          <a:ext cx="889000" cy="4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94349</xdr:rowOff>
    </xdr:from>
    <xdr:to>
      <xdr:col>45</xdr:col>
      <xdr:colOff>177800</xdr:colOff>
      <xdr:row>97</xdr:row>
      <xdr:rowOff>109538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24999"/>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105766</xdr:rowOff>
    </xdr:from>
    <xdr:to>
      <xdr:col>41</xdr:col>
      <xdr:colOff>50800</xdr:colOff>
      <xdr:row>97</xdr:row>
      <xdr:rowOff>109538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3641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57336</xdr:rowOff>
    </xdr:from>
    <xdr:to>
      <xdr:col>55</xdr:col>
      <xdr:colOff>50800</xdr:colOff>
      <xdr:row>97</xdr:row>
      <xdr:rowOff>158936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16713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165032</xdr:rowOff>
    </xdr:from>
    <xdr:to>
      <xdr:col>50</xdr:col>
      <xdr:colOff>165100</xdr:colOff>
      <xdr:row>97</xdr:row>
      <xdr:rowOff>95182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111709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43549</xdr:rowOff>
    </xdr:from>
    <xdr:to>
      <xdr:col>46</xdr:col>
      <xdr:colOff>38100</xdr:colOff>
      <xdr:row>97</xdr:row>
      <xdr:rowOff>145149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161676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58738</xdr:rowOff>
    </xdr:from>
    <xdr:to>
      <xdr:col>41</xdr:col>
      <xdr:colOff>101600</xdr:colOff>
      <xdr:row>97</xdr:row>
      <xdr:rowOff>160338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5415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54966</xdr:rowOff>
    </xdr:from>
    <xdr:to>
      <xdr:col>36</xdr:col>
      <xdr:colOff>165100</xdr:colOff>
      <xdr:row>97</xdr:row>
      <xdr:rowOff>156566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147693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7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22520</xdr:rowOff>
    </xdr:from>
    <xdr:to>
      <xdr:col>85</xdr:col>
      <xdr:colOff>127000</xdr:colOff>
      <xdr:row>38</xdr:row>
      <xdr:rowOff>44328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7620"/>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44328</xdr:rowOff>
    </xdr:from>
    <xdr:to>
      <xdr:col>81</xdr:col>
      <xdr:colOff>50800</xdr:colOff>
      <xdr:row>38</xdr:row>
      <xdr:rowOff>52322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59428"/>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52322</xdr:rowOff>
    </xdr:from>
    <xdr:to>
      <xdr:col>76</xdr:col>
      <xdr:colOff>114300</xdr:colOff>
      <xdr:row>39</xdr:row>
      <xdr:rowOff>97605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67422"/>
          <a:ext cx="889000" cy="2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40980</xdr:rowOff>
    </xdr:from>
    <xdr:to>
      <xdr:col>71</xdr:col>
      <xdr:colOff>177800</xdr:colOff>
      <xdr:row>39</xdr:row>
      <xdr:rowOff>97605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727530"/>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143170</xdr:rowOff>
    </xdr:from>
    <xdr:to>
      <xdr:col>85</xdr:col>
      <xdr:colOff>177800</xdr:colOff>
      <xdr:row>38</xdr:row>
      <xdr:rowOff>73320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166047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164978</xdr:rowOff>
    </xdr:from>
    <xdr:to>
      <xdr:col>81</xdr:col>
      <xdr:colOff>101600</xdr:colOff>
      <xdr:row>38</xdr:row>
      <xdr:rowOff>95128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111655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xdr:rowOff>
    </xdr:from>
    <xdr:to>
      <xdr:col>76</xdr:col>
      <xdr:colOff>165100</xdr:colOff>
      <xdr:row>38</xdr:row>
      <xdr:rowOff>103122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119649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46805</xdr:rowOff>
    </xdr:from>
    <xdr:to>
      <xdr:col>72</xdr:col>
      <xdr:colOff>38100</xdr:colOff>
      <xdr:row>39</xdr:row>
      <xdr:rowOff>148405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139532</xdr:rowOff>
    </xdr:from>
    <xdr:ext cx="378565"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4017" y="682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161630</xdr:rowOff>
    </xdr:from>
    <xdr:to>
      <xdr:col>67</xdr:col>
      <xdr:colOff>101600</xdr:colOff>
      <xdr:row>39</xdr:row>
      <xdr:rowOff>91780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82907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112819</xdr:rowOff>
    </xdr:from>
    <xdr:to>
      <xdr:col>85</xdr:col>
      <xdr:colOff>127000</xdr:colOff>
      <xdr:row>56</xdr:row>
      <xdr:rowOff>49739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542569"/>
          <a:ext cx="838200" cy="10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112819</xdr:rowOff>
    </xdr:from>
    <xdr:to>
      <xdr:col>81</xdr:col>
      <xdr:colOff>50800</xdr:colOff>
      <xdr:row>56</xdr:row>
      <xdr:rowOff>69936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542569"/>
          <a:ext cx="889000" cy="1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133404</xdr:rowOff>
    </xdr:from>
    <xdr:to>
      <xdr:col>76</xdr:col>
      <xdr:colOff>114300</xdr:colOff>
      <xdr:row>56</xdr:row>
      <xdr:rowOff>69936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048804"/>
          <a:ext cx="889000" cy="6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133404</xdr:rowOff>
    </xdr:from>
    <xdr:to>
      <xdr:col>71</xdr:col>
      <xdr:colOff>177800</xdr:colOff>
      <xdr:row>56</xdr:row>
      <xdr:rowOff>38096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048804"/>
          <a:ext cx="889000" cy="5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170389</xdr:rowOff>
    </xdr:from>
    <xdr:to>
      <xdr:col>85</xdr:col>
      <xdr:colOff>177800</xdr:colOff>
      <xdr:row>56</xdr:row>
      <xdr:rowOff>100539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21816</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62019</xdr:rowOff>
    </xdr:from>
    <xdr:to>
      <xdr:col>81</xdr:col>
      <xdr:colOff>101600</xdr:colOff>
      <xdr:row>55</xdr:row>
      <xdr:rowOff>163619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8696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2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19136</xdr:rowOff>
    </xdr:from>
    <xdr:to>
      <xdr:col>76</xdr:col>
      <xdr:colOff>165100</xdr:colOff>
      <xdr:row>56</xdr:row>
      <xdr:rowOff>120736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137263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82604</xdr:rowOff>
    </xdr:from>
    <xdr:to>
      <xdr:col>72</xdr:col>
      <xdr:colOff>38100</xdr:colOff>
      <xdr:row>53</xdr:row>
      <xdr:rowOff>12754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29281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7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158746</xdr:rowOff>
    </xdr:from>
    <xdr:to>
      <xdr:col>67</xdr:col>
      <xdr:colOff>101600</xdr:colOff>
      <xdr:row>56</xdr:row>
      <xdr:rowOff>88896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5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105423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164625</xdr:rowOff>
    </xdr:from>
    <xdr:to>
      <xdr:col>85</xdr:col>
      <xdr:colOff>127000</xdr:colOff>
      <xdr:row>78</xdr:row>
      <xdr:rowOff>86136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2337575"/>
          <a:ext cx="838200" cy="11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164625</xdr:rowOff>
    </xdr:from>
    <xdr:to>
      <xdr:col>81</xdr:col>
      <xdr:colOff>50800</xdr:colOff>
      <xdr:row>72</xdr:row>
      <xdr:rowOff>143518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2337575"/>
          <a:ext cx="8890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143518</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487918"/>
          <a:ext cx="889000" cy="11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35336</xdr:rowOff>
    </xdr:from>
    <xdr:to>
      <xdr:col>85</xdr:col>
      <xdr:colOff>177800</xdr:colOff>
      <xdr:row>78</xdr:row>
      <xdr:rowOff>136936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58213</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113825</xdr:rowOff>
    </xdr:from>
    <xdr:to>
      <xdr:col>81</xdr:col>
      <xdr:colOff>101600</xdr:colOff>
      <xdr:row>72</xdr:row>
      <xdr:rowOff>43975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2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60502</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06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92718</xdr:rowOff>
    </xdr:from>
    <xdr:to>
      <xdr:col>76</xdr:col>
      <xdr:colOff>165100</xdr:colOff>
      <xdr:row>73</xdr:row>
      <xdr:rowOff>22868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4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39395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21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89292</xdr:rowOff>
    </xdr:from>
    <xdr:to>
      <xdr:col>85</xdr:col>
      <xdr:colOff>127000</xdr:colOff>
      <xdr:row>95</xdr:row>
      <xdr:rowOff>130589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377042"/>
          <a:ext cx="8382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130589</xdr:rowOff>
    </xdr:from>
    <xdr:to>
      <xdr:col>81</xdr:col>
      <xdr:colOff>50800</xdr:colOff>
      <xdr:row>95</xdr:row>
      <xdr:rowOff>166305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18339"/>
          <a:ext cx="8890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166305</xdr:rowOff>
    </xdr:from>
    <xdr:to>
      <xdr:col>76</xdr:col>
      <xdr:colOff>114300</xdr:colOff>
      <xdr:row>96</xdr:row>
      <xdr:rowOff>39449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54055"/>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15246</xdr:rowOff>
    </xdr:from>
    <xdr:to>
      <xdr:col>71</xdr:col>
      <xdr:colOff>177800</xdr:colOff>
      <xdr:row>96</xdr:row>
      <xdr:rowOff>39449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74446"/>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38492</xdr:rowOff>
    </xdr:from>
    <xdr:to>
      <xdr:col>85</xdr:col>
      <xdr:colOff>177800</xdr:colOff>
      <xdr:row>95</xdr:row>
      <xdr:rowOff>140092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61369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7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79789</xdr:rowOff>
    </xdr:from>
    <xdr:to>
      <xdr:col>81</xdr:col>
      <xdr:colOff>101600</xdr:colOff>
      <xdr:row>96</xdr:row>
      <xdr:rowOff>9939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26466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115505</xdr:rowOff>
    </xdr:from>
    <xdr:to>
      <xdr:col>76</xdr:col>
      <xdr:colOff>165100</xdr:colOff>
      <xdr:row>96</xdr:row>
      <xdr:rowOff>45655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62182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7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160099</xdr:rowOff>
    </xdr:from>
    <xdr:to>
      <xdr:col>72</xdr:col>
      <xdr:colOff>38100</xdr:colOff>
      <xdr:row>96</xdr:row>
      <xdr:rowOff>90249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106776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2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135896</xdr:rowOff>
    </xdr:from>
    <xdr:to>
      <xdr:col>67</xdr:col>
      <xdr:colOff>101600</xdr:colOff>
      <xdr:row>96</xdr:row>
      <xdr:rowOff>66046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82573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19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133299</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82499</xdr:rowOff>
    </xdr:from>
    <xdr:to>
      <xdr:col>98</xdr:col>
      <xdr:colOff>38100</xdr:colOff>
      <xdr:row>39</xdr:row>
      <xdr:rowOff>12649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3776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69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災害復旧事業が概ね完了したことにより災害復旧費が減少。消防費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高規格救急自動車整備事業により増加。</a:t>
          </a:r>
          <a:r>
            <a:rPr kumimoji="1" lang="ja-JP" altLang="ja-JP" sz="1100" b="0" i="0" baseline="0">
              <a:solidFill>
                <a:schemeClr val="dk1"/>
              </a:solidFill>
              <a:effectLst/>
              <a:latin typeface="+mn-lt"/>
              <a:ea typeface="+mn-ea"/>
              <a:cs typeface="+mn-cs"/>
            </a:rPr>
            <a:t>公債費については、</a:t>
          </a:r>
          <a:r>
            <a:rPr kumimoji="1" lang="ja-JP" altLang="en-US" sz="1100" b="0" i="0" baseline="0">
              <a:solidFill>
                <a:schemeClr val="dk1"/>
              </a:solidFill>
              <a:effectLst/>
              <a:latin typeface="+mn-lt"/>
              <a:ea typeface="+mn-ea"/>
              <a:cs typeface="+mn-cs"/>
            </a:rPr>
            <a:t>チップ工場や金山福祉複合施設に</a:t>
          </a:r>
          <a:r>
            <a:rPr kumimoji="1" lang="ja-JP" altLang="ja-JP" sz="1100" b="0" i="0" baseline="0">
              <a:solidFill>
                <a:schemeClr val="dk1"/>
              </a:solidFill>
              <a:effectLst/>
              <a:latin typeface="+mn-lt"/>
              <a:ea typeface="+mn-ea"/>
              <a:cs typeface="+mn-cs"/>
            </a:rPr>
            <a:t>係る地方債の償還が開始され、今後も数年間は増加が見込まれるため事業費の管理を行い削減に努める。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過去には基金を取り崩す財政運営を余儀なくされてきたが、地方交付税や臨時財政対策債の増額等により、平成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年度までは決算として基金に依存しない財政運営となっている。しかし人口減少や歳出特別枠の縮小などの影響から地方交付税が減少し</a:t>
          </a:r>
          <a:r>
            <a:rPr kumimoji="1" lang="ja-JP" altLang="en-US" sz="1100" b="0" i="0" baseline="0">
              <a:solidFill>
                <a:schemeClr val="dk1"/>
              </a:solidFill>
              <a:effectLst/>
              <a:latin typeface="+mn-lt"/>
              <a:ea typeface="+mn-ea"/>
              <a:cs typeface="+mn-cs"/>
            </a:rPr>
            <a:t>、最近では基金を取り崩す財政運営となっている。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今後も地方交付税の増加が見込まれないことから、行財政改革を一層推進し、財政の健全化に努める。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一般会計については、基金の取崩しにより、また特別会計においては一般会計からの繰入金により、赤字となることなく推移してきている。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今後も地方交付税の増加が見込まれないことから、行財政改革を一層推進し、基金に依存しない財政運営に努め健全化を図る。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チップ工場や金山福祉複合施設を整備</a:t>
          </a:r>
          <a:r>
            <a:rPr kumimoji="1" lang="ja-JP" altLang="ja-JP" sz="1100" b="0" i="0" baseline="0">
              <a:solidFill>
                <a:schemeClr val="dk1"/>
              </a:solidFill>
              <a:effectLst/>
              <a:latin typeface="+mn-lt"/>
              <a:ea typeface="+mn-ea"/>
              <a:cs typeface="+mn-cs"/>
            </a:rPr>
            <a:t>してきており、起債の償還開始により元利償還金が増加してきている。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今後数年間、公債費の増加が見込まれるが、計画的な事業実施による地方債発行額の抑制に努める。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将来負担額については、近年実施した小学校</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校及び保育所</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箇所の改築事業等により地方債を借り入れたため増加しているが、概ね改築事業が完了したことから次年度以降</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減少する見込である。今後についても計画的な事業実施により地方債発行額の抑制に努める。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充当可能財源については、地方交付税の減額に対し歳出削減が追いつかず、基金を取り崩す結果となり減少した。今後も地方交付税の増加が見込めないことから、行財政改革の取り組みを一層推進しながら、充当可能基金の増額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財政調整基金は地方交付税の減少など一般財源の不足を補填するため</a:t>
          </a:r>
          <a:r>
            <a:rPr kumimoji="1" lang="en-US" altLang="ja-JP" sz="1100" b="0" i="0" baseline="0">
              <a:solidFill>
                <a:schemeClr val="dk1"/>
              </a:solidFill>
              <a:effectLst/>
              <a:latin typeface="+mn-lt"/>
              <a:ea typeface="+mn-ea"/>
              <a:cs typeface="+mn-cs"/>
            </a:rPr>
            <a:t>125</a:t>
          </a:r>
          <a:r>
            <a:rPr kumimoji="1" lang="ja-JP" altLang="en-US" sz="1100" b="0" i="0" baseline="0">
              <a:solidFill>
                <a:schemeClr val="dk1"/>
              </a:solidFill>
              <a:effectLst/>
              <a:latin typeface="+mn-lt"/>
              <a:ea typeface="+mn-ea"/>
              <a:cs typeface="+mn-cs"/>
            </a:rPr>
            <a:t>百万円を取崩し、</a:t>
          </a:r>
          <a:r>
            <a:rPr kumimoji="1" lang="ja-JP" altLang="ja-JP" sz="1100" b="0" i="0" baseline="0">
              <a:solidFill>
                <a:schemeClr val="dk1"/>
              </a:solidFill>
              <a:effectLst/>
              <a:latin typeface="+mn-lt"/>
              <a:ea typeface="+mn-ea"/>
              <a:cs typeface="+mn-cs"/>
            </a:rPr>
            <a:t>公共施設等整備基金は</a:t>
          </a:r>
          <a:r>
            <a:rPr kumimoji="1" lang="ja-JP" altLang="en-US" sz="1100" b="0" i="0" baseline="0">
              <a:solidFill>
                <a:schemeClr val="dk1"/>
              </a:solidFill>
              <a:effectLst/>
              <a:latin typeface="+mn-lt"/>
              <a:ea typeface="+mn-ea"/>
              <a:cs typeface="+mn-cs"/>
            </a:rPr>
            <a:t>昨年度決算剰余金を</a:t>
          </a:r>
          <a:r>
            <a:rPr kumimoji="1" lang="en-US" altLang="ja-JP" sz="1100" b="0" i="0" baseline="0">
              <a:solidFill>
                <a:schemeClr val="dk1"/>
              </a:solidFill>
              <a:effectLst/>
              <a:latin typeface="+mn-lt"/>
              <a:ea typeface="+mn-ea"/>
              <a:cs typeface="+mn-cs"/>
            </a:rPr>
            <a:t>60</a:t>
          </a:r>
          <a:r>
            <a:rPr kumimoji="1" lang="ja-JP" altLang="en-US" sz="1100" b="0" i="0" baseline="0">
              <a:solidFill>
                <a:schemeClr val="dk1"/>
              </a:solidFill>
              <a:effectLst/>
              <a:latin typeface="+mn-lt"/>
              <a:ea typeface="+mn-ea"/>
              <a:cs typeface="+mn-cs"/>
            </a:rPr>
            <a:t>百万円積立てた一方、学校給食センター改修事業</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百万円取崩したことなどにより基金全体で</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・行財政改革を行い、基金に依存しないまちづくりをめざす。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基金の使途の明確化を図るため、減債基金や、特定目的基金へ積立てを予定している。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・地域福祉基金：在宅福祉の普及及び向上、健康及び生きがいづくりの推進等地域福祉の推進を図ることを目的とする。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・中山間ふるさと・水と土保全基金：中山間地域における土地改良施設の機能を良好に発揮させ地域連帯感の醸成や地域コミュニティの発展に資することを目的とする。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・避難所備蓄品整備基金：避難所における防災資機材及び災害時における避難所備蓄品等の充実・整備を図ることを目的とする。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昨年度決算剰余金積立</a:t>
          </a:r>
          <a:r>
            <a:rPr kumimoji="1" lang="en-US" altLang="ja-JP" sz="1100">
              <a:solidFill>
                <a:schemeClr val="dk1"/>
              </a:solidFill>
              <a:effectLst/>
              <a:latin typeface="+mn-lt"/>
              <a:ea typeface="+mn-ea"/>
              <a:cs typeface="+mn-cs"/>
            </a:rPr>
            <a:t>60,000</a:t>
          </a:r>
          <a:r>
            <a:rPr kumimoji="1" lang="ja-JP" altLang="en-US" sz="1100">
              <a:solidFill>
                <a:schemeClr val="dk1"/>
              </a:solidFill>
              <a:effectLst/>
              <a:latin typeface="+mn-lt"/>
              <a:ea typeface="+mn-ea"/>
              <a:cs typeface="+mn-cs"/>
            </a:rPr>
            <a:t>千円、学校給食センター改修</a:t>
          </a:r>
          <a:r>
            <a:rPr kumimoji="1" lang="ja-JP" altLang="ja-JP" sz="1100">
              <a:solidFill>
                <a:schemeClr val="dk1"/>
              </a:solidFill>
              <a:effectLst/>
              <a:latin typeface="+mn-lt"/>
              <a:ea typeface="+mn-ea"/>
              <a:cs typeface="+mn-cs"/>
            </a:rPr>
            <a:t>事業</a:t>
          </a:r>
          <a:r>
            <a:rPr kumimoji="1" lang="en-US" altLang="ja-JP" sz="1100">
              <a:solidFill>
                <a:schemeClr val="dk1"/>
              </a:solidFill>
              <a:effectLst/>
              <a:latin typeface="+mn-lt"/>
              <a:ea typeface="+mn-ea"/>
              <a:cs typeface="+mn-cs"/>
            </a:rPr>
            <a:t>18,651</a:t>
          </a:r>
          <a:r>
            <a:rPr kumimoji="1" lang="ja-JP" altLang="ja-JP" sz="1100">
              <a:solidFill>
                <a:schemeClr val="dk1"/>
              </a:solidFill>
              <a:effectLst/>
              <a:latin typeface="+mn-lt"/>
              <a:ea typeface="+mn-ea"/>
              <a:cs typeface="+mn-cs"/>
            </a:rPr>
            <a:t>千円充当。</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・地域福祉基金：在宅福祉事業</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千円充当。</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・まちづくり応援基金：</a:t>
          </a:r>
          <a:r>
            <a:rPr kumimoji="1" lang="en-US" altLang="ja-JP" sz="1100">
              <a:solidFill>
                <a:schemeClr val="dk1"/>
              </a:solidFill>
              <a:effectLst/>
              <a:latin typeface="+mn-lt"/>
              <a:ea typeface="+mn-ea"/>
              <a:cs typeface="+mn-cs"/>
            </a:rPr>
            <a:t>16,207</a:t>
          </a:r>
          <a:r>
            <a:rPr kumimoji="1" lang="ja-JP" altLang="ja-JP" sz="1100">
              <a:solidFill>
                <a:schemeClr val="dk1"/>
              </a:solidFill>
              <a:effectLst/>
              <a:latin typeface="+mn-lt"/>
              <a:ea typeface="+mn-ea"/>
              <a:cs typeface="+mn-cs"/>
            </a:rPr>
            <a:t>千円積立、</a:t>
          </a:r>
          <a:r>
            <a:rPr kumimoji="1" lang="ja-JP" altLang="en-US" sz="1100">
              <a:solidFill>
                <a:schemeClr val="dk1"/>
              </a:solidFill>
              <a:effectLst/>
              <a:latin typeface="+mn-lt"/>
              <a:ea typeface="+mn-ea"/>
              <a:cs typeface="+mn-cs"/>
            </a:rPr>
            <a:t>災害対策本部備品及び保育所備品へ</a:t>
          </a:r>
          <a:r>
            <a:rPr kumimoji="1" lang="en-US" altLang="ja-JP" sz="1100">
              <a:solidFill>
                <a:schemeClr val="dk1"/>
              </a:solidFill>
              <a:effectLst/>
              <a:latin typeface="+mn-lt"/>
              <a:ea typeface="+mn-ea"/>
              <a:cs typeface="+mn-cs"/>
            </a:rPr>
            <a:t>3,235</a:t>
          </a:r>
          <a:r>
            <a:rPr kumimoji="1" lang="ja-JP" altLang="en-US" sz="1100">
              <a:solidFill>
                <a:schemeClr val="dk1"/>
              </a:solidFill>
              <a:effectLst/>
              <a:latin typeface="+mn-lt"/>
              <a:ea typeface="+mn-ea"/>
              <a:cs typeface="+mn-cs"/>
            </a:rPr>
            <a:t>千円充当。</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・公共施設等整備基金：</a:t>
          </a:r>
          <a:r>
            <a:rPr kumimoji="1" lang="ja-JP" altLang="ja-JP" sz="1100" b="0" i="0" baseline="0">
              <a:solidFill>
                <a:schemeClr val="dk1"/>
              </a:solidFill>
              <a:effectLst/>
              <a:latin typeface="+mn-lt"/>
              <a:ea typeface="+mn-ea"/>
              <a:cs typeface="+mn-cs"/>
            </a:rPr>
            <a:t>公共施設の更新に係る財源を確保するため積立てていくことを予定している。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・まちづくり応援基金：本町のまちづくりに賛同していただけるような魅力あるまちづくり事業を展開し応援寄附金を募る。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地</a:t>
          </a:r>
          <a:r>
            <a:rPr kumimoji="1" lang="ja-JP" altLang="ja-JP" sz="1100" b="0" i="0" baseline="0">
              <a:solidFill>
                <a:schemeClr val="dk1"/>
              </a:solidFill>
              <a:effectLst/>
              <a:latin typeface="+mn-lt"/>
              <a:ea typeface="+mn-ea"/>
              <a:cs typeface="+mn-cs"/>
            </a:rPr>
            <a:t>方交付税の減少など一般財源の不足を補填するため</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百万円を取崩し</a:t>
          </a:r>
          <a:r>
            <a:rPr kumimoji="1" lang="ja-JP" altLang="en-US" sz="1100" b="0" i="0" baseline="0">
              <a:solidFill>
                <a:schemeClr val="dk1"/>
              </a:solidFill>
              <a:effectLst/>
              <a:latin typeface="+mn-lt"/>
              <a:ea typeface="+mn-ea"/>
              <a:cs typeface="+mn-cs"/>
            </a:rPr>
            <a:t>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・基金に依存しないまちづくりをめざす。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増減無し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基金の使途の明確化を図るため、今後積立てを予定している。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344829-5D2B-4205-8C77-5011E53B7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991E40-4749-4C8C-9EEE-012069B79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20C4A7E-8397-4316-BFAD-2C845B453F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BA5601-DC12-4AFC-A654-C0AB650474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18B54D-1A91-4DE0-8F85-4CD7B87D0F9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A50FC9-A312-435C-91FA-EB5969A10AF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97B2B86-0299-413A-AB80-C4256776B8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C823D4-82E3-4D2A-ACE1-31CC85CB511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FE6AE9-8637-4CF6-8666-E7043E99C9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AC98992-5D10-4EEF-A9B4-A97F4245AAD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5FBB1A1-48C8-4625-90D2-D10B7E4F58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A1E489-7B57-4DE0-9979-2391668463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2C6D4C-2C0E-499C-AADA-021093A618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FB072CA-886D-4C04-B466-AE0C45EBFC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D9E4BF-CC8E-4BD5-A07E-9C46126860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152DD2-1262-4F86-B331-D773F2BD6BA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5FEE011-8B7F-4EC7-BDE7-1F5FCB832DC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24A3D4B-A2D8-4493-8313-F219CC1101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190861-442A-44F4-BC18-0ECC1FDF56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4A6813-CB63-40AC-B1E4-5730BD36FE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324A9D-AFE1-4410-9132-88D3E05D2B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C177BB-D7E1-403C-BC8C-8AB217EFCF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96F763B-566C-4140-8EC0-ADA2A4B182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6F70DBC-5FD1-4079-BE8F-FA923BB9E5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10E9D33-2361-4387-BE48-D5C52F97327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6C15806-68BF-4739-BD4C-AD30E4483F5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A1659A-CFFF-459A-B017-7F781DD63E3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EF0A96-2F28-46D0-8F4F-EE624B0083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488C6F-DE37-41D5-ACE0-BCA02F1DED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04FFA03-8907-4837-A5CE-78193B5D37B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1D382FE-F83E-48CC-AF95-38B39940B0B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16116A6-32D2-434D-AF87-E8918849E30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7B4CE84-6056-412A-835F-566005300C2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999DDC1-A25A-47B3-A5DA-82CA31E748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EC889C5-7410-4335-AF1D-4717246E91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4893561-6F3C-4664-BB8F-153FB68ECD2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8602F5B-90D9-4DD2-A774-DBBCA6008A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E47D694-788E-4B24-B836-594D61CB1E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830867E-0E06-4705-8415-45A502A54DB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F7F8FD47-AF11-4F4E-A750-B0671909FB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928553A-BF69-436D-9A82-273953FDF9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01F6EAB-AFAB-4183-8CC4-9924CC56B3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39B5B10-F6EA-4F87-BAFD-1196698FA04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84E6C90-A4A5-45B2-B2F5-BAB8FE454F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3CDFFEA-7E7E-4063-9A64-FE0C259DE5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A71501E-84CE-4D2A-B96E-449C049909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類似団体に比べ高く、老朽した施設が多く存在することが伺え、用途廃止した施設の解体などを後年度に先送りしている状況から減価償却率を押し上げているものと思われる。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666AC41-5D67-4F45-8F56-9355EA1507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FC7A0F1-1676-4054-99F5-42432B7FAF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180044B-C053-4B45-AB09-02B3CCADD7F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D6DDA8D-421D-4046-8A4E-18E8580CFF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E29BAC54-A4C8-442E-8040-440ADBB121C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10D20F45-C14C-495C-B16C-9BF45AFA25A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CACC7307-7DBB-4B00-BE35-E2FA7AC98AB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45F198F7-3671-4FBF-987A-3F05AE006E8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1760F075-FAF2-4910-932B-A1FD8AEC812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B4F9D7C1-B166-4051-9028-AB98D0146C7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F434EF2D-BCAB-4888-BBB4-8F076AB6AAF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A8D7253-3D37-491E-A03D-C31087BC839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7B0F40B-32AC-40D0-9B24-FFE452E607B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1C9A02C-E294-449F-AD46-7417DB56B70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DAE889E-71F4-4210-96F7-72B2FCC16AF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37BF11C-13CE-4296-9BF9-E4965AFC95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916FB679-05B8-46D3-978B-4AC123F38A6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247520EC-7DB1-4B2C-80A2-BA1A90CD907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46F8E7BF-CA94-420E-9867-6DE757BC074D}"/>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734777C2-134F-42EF-8D99-EC333AAAE4CD}"/>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E4BA3811-F2F7-472F-83C5-C92AE94479B2}"/>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FCB24D8A-FAAA-4708-A839-2C1E417F9FBC}"/>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1B3E5754-5B53-4732-967D-DBCE6C3982CA}"/>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id="{592B20AC-A4A2-4C33-890A-DD088856E5FB}"/>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7973E59C-9205-46DE-ADBC-72D99A3BC9CC}"/>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314B45AC-6137-4D48-9501-9E832727A8B7}"/>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3A4DA0AA-319F-4E6C-A774-ACEDBFF5ADF6}"/>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DCED0F2A-2336-45B3-A3F6-C29D3271EFDB}"/>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F8AAC69-8B3B-48E7-82E2-1133B8B5D9A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9BE4D83-357A-47D0-B8EF-D60402B712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CC7C6D0-6051-428B-98AD-D0EE9C6F4E6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9710589-1D10-4AA0-8028-2AFB4288D8D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B71260A-E804-4CF2-BB60-C075365FEA9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154124</xdr:rowOff>
    </xdr:from>
    <xdr:to>
      <xdr:col>23</xdr:col>
      <xdr:colOff>136525</xdr:colOff>
      <xdr:row>27</xdr:row>
      <xdr:rowOff>84274</xdr:rowOff>
    </xdr:to>
    <xdr:sp macro="" textlink="">
      <xdr:nvSpPr>
        <xdr:cNvPr id="81" name="楕円 80">
          <a:extLst>
            <a:ext uri="{FF2B5EF4-FFF2-40B4-BE49-F238E27FC236}">
              <a16:creationId xmlns:a16="http://schemas.microsoft.com/office/drawing/2014/main" id="{7E40ED9F-2152-4D7F-985A-CD76601D1135}"/>
            </a:ext>
          </a:extLst>
        </xdr:cNvPr>
        <xdr:cNvSpPr/>
      </xdr:nvSpPr>
      <xdr:spPr>
        <a:xfrm>
          <a:off x="47117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97898</xdr:rowOff>
    </xdr:from>
    <xdr:ext cx="405111" cy="259045"/>
    <xdr:sp macro="" textlink="">
      <xdr:nvSpPr>
        <xdr:cNvPr id="82" name="有形固定資産減価償却率該当値テキスト">
          <a:extLst>
            <a:ext uri="{FF2B5EF4-FFF2-40B4-BE49-F238E27FC236}">
              <a16:creationId xmlns:a16="http://schemas.microsoft.com/office/drawing/2014/main" id="{40084740-8C45-4F96-A818-05AB0127DA07}"/>
            </a:ext>
          </a:extLst>
        </xdr:cNvPr>
        <xdr:cNvSpPr txBox="1"/>
      </xdr:nvSpPr>
      <xdr:spPr>
        <a:xfrm>
          <a:off x="4813300" y="532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154124</xdr:rowOff>
    </xdr:from>
    <xdr:to>
      <xdr:col>19</xdr:col>
      <xdr:colOff>187325</xdr:colOff>
      <xdr:row>27</xdr:row>
      <xdr:rowOff>84274</xdr:rowOff>
    </xdr:to>
    <xdr:sp macro="" textlink="">
      <xdr:nvSpPr>
        <xdr:cNvPr id="83" name="楕円 82">
          <a:extLst>
            <a:ext uri="{FF2B5EF4-FFF2-40B4-BE49-F238E27FC236}">
              <a16:creationId xmlns:a16="http://schemas.microsoft.com/office/drawing/2014/main" id="{DFA4C577-4732-4E22-8BD6-E41C7523B173}"/>
            </a:ext>
          </a:extLst>
        </xdr:cNvPr>
        <xdr:cNvSpPr/>
      </xdr:nvSpPr>
      <xdr:spPr>
        <a:xfrm>
          <a:off x="40005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33474</xdr:rowOff>
    </xdr:from>
    <xdr:to>
      <xdr:col>23</xdr:col>
      <xdr:colOff>85725</xdr:colOff>
      <xdr:row>27</xdr:row>
      <xdr:rowOff>33474</xdr:rowOff>
    </xdr:to>
    <xdr:cxnSp macro="">
      <xdr:nvCxnSpPr>
        <xdr:cNvPr id="84" name="直線コネクタ 83">
          <a:extLst>
            <a:ext uri="{FF2B5EF4-FFF2-40B4-BE49-F238E27FC236}">
              <a16:creationId xmlns:a16="http://schemas.microsoft.com/office/drawing/2014/main" id="{7D1EB9E4-8605-4C02-B882-F003F94BC48E}"/>
            </a:ext>
          </a:extLst>
        </xdr:cNvPr>
        <xdr:cNvCxnSpPr/>
      </xdr:nvCxnSpPr>
      <xdr:spPr>
        <a:xfrm>
          <a:off x="4051300" y="543414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157208</xdr:rowOff>
    </xdr:from>
    <xdr:to>
      <xdr:col>15</xdr:col>
      <xdr:colOff>187325</xdr:colOff>
      <xdr:row>27</xdr:row>
      <xdr:rowOff>87358</xdr:rowOff>
    </xdr:to>
    <xdr:sp macro="" textlink="">
      <xdr:nvSpPr>
        <xdr:cNvPr id="85" name="楕円 84">
          <a:extLst>
            <a:ext uri="{FF2B5EF4-FFF2-40B4-BE49-F238E27FC236}">
              <a16:creationId xmlns:a16="http://schemas.microsoft.com/office/drawing/2014/main" id="{189C1E0D-8C3D-4E3A-998F-3A6693BCDDD4}"/>
            </a:ext>
          </a:extLst>
        </xdr:cNvPr>
        <xdr:cNvSpPr/>
      </xdr:nvSpPr>
      <xdr:spPr>
        <a:xfrm>
          <a:off x="3238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33474</xdr:rowOff>
    </xdr:from>
    <xdr:to>
      <xdr:col>19</xdr:col>
      <xdr:colOff>136525</xdr:colOff>
      <xdr:row>27</xdr:row>
      <xdr:rowOff>36558</xdr:rowOff>
    </xdr:to>
    <xdr:cxnSp macro="">
      <xdr:nvCxnSpPr>
        <xdr:cNvPr id="86" name="直線コネクタ 85">
          <a:extLst>
            <a:ext uri="{FF2B5EF4-FFF2-40B4-BE49-F238E27FC236}">
              <a16:creationId xmlns:a16="http://schemas.microsoft.com/office/drawing/2014/main" id="{7A1F24B1-E4FC-4300-8369-B3645059B643}"/>
            </a:ext>
          </a:extLst>
        </xdr:cNvPr>
        <xdr:cNvCxnSpPr/>
      </xdr:nvCxnSpPr>
      <xdr:spPr>
        <a:xfrm flipV="1">
          <a:off x="3289300" y="543414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124551</xdr:rowOff>
    </xdr:from>
    <xdr:to>
      <xdr:col>11</xdr:col>
      <xdr:colOff>187325</xdr:colOff>
      <xdr:row>28</xdr:row>
      <xdr:rowOff>54701</xdr:rowOff>
    </xdr:to>
    <xdr:sp macro="" textlink="">
      <xdr:nvSpPr>
        <xdr:cNvPr id="87" name="楕円 86">
          <a:extLst>
            <a:ext uri="{FF2B5EF4-FFF2-40B4-BE49-F238E27FC236}">
              <a16:creationId xmlns:a16="http://schemas.microsoft.com/office/drawing/2014/main" id="{CE81A5B2-0ECB-46C9-8285-9FF87A170642}"/>
            </a:ext>
          </a:extLst>
        </xdr:cNvPr>
        <xdr:cNvSpPr/>
      </xdr:nvSpPr>
      <xdr:spPr>
        <a:xfrm>
          <a:off x="2476500" y="55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36558</xdr:rowOff>
    </xdr:from>
    <xdr:to>
      <xdr:col>15</xdr:col>
      <xdr:colOff>136525</xdr:colOff>
      <xdr:row>28</xdr:row>
      <xdr:rowOff>3901</xdr:rowOff>
    </xdr:to>
    <xdr:cxnSp macro="">
      <xdr:nvCxnSpPr>
        <xdr:cNvPr id="88" name="直線コネクタ 87">
          <a:extLst>
            <a:ext uri="{FF2B5EF4-FFF2-40B4-BE49-F238E27FC236}">
              <a16:creationId xmlns:a16="http://schemas.microsoft.com/office/drawing/2014/main" id="{FBC43806-69CD-4B5C-8584-5ABA6B229E20}"/>
            </a:ext>
          </a:extLst>
        </xdr:cNvPr>
        <xdr:cNvCxnSpPr/>
      </xdr:nvCxnSpPr>
      <xdr:spPr>
        <a:xfrm flipV="1">
          <a:off x="2527300" y="5437233"/>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a:extLst>
            <a:ext uri="{FF2B5EF4-FFF2-40B4-BE49-F238E27FC236}">
              <a16:creationId xmlns:a16="http://schemas.microsoft.com/office/drawing/2014/main" id="{857EF0C9-1C5B-4846-B021-54C39503F853}"/>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a:extLst>
            <a:ext uri="{FF2B5EF4-FFF2-40B4-BE49-F238E27FC236}">
              <a16:creationId xmlns:a16="http://schemas.microsoft.com/office/drawing/2014/main" id="{8C4C8135-CDCB-4523-A71F-3C9E5A243875}"/>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a:extLst>
            <a:ext uri="{FF2B5EF4-FFF2-40B4-BE49-F238E27FC236}">
              <a16:creationId xmlns:a16="http://schemas.microsoft.com/office/drawing/2014/main" id="{33C9403E-FFA8-46BF-851B-2AE265A3205C}"/>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100801</xdr:rowOff>
    </xdr:from>
    <xdr:ext cx="405111" cy="259045"/>
    <xdr:sp macro="" textlink="">
      <xdr:nvSpPr>
        <xdr:cNvPr id="92" name="n_1mainValue有形固定資産減価償却率">
          <a:extLst>
            <a:ext uri="{FF2B5EF4-FFF2-40B4-BE49-F238E27FC236}">
              <a16:creationId xmlns:a16="http://schemas.microsoft.com/office/drawing/2014/main" id="{30F490A4-79EC-4F13-9C14-2275E0555F39}"/>
            </a:ext>
          </a:extLst>
        </xdr:cNvPr>
        <xdr:cNvSpPr txBox="1"/>
      </xdr:nvSpPr>
      <xdr:spPr>
        <a:xfrm>
          <a:off x="3836044" y="515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103885</xdr:rowOff>
    </xdr:from>
    <xdr:ext cx="405111" cy="259045"/>
    <xdr:sp macro="" textlink="">
      <xdr:nvSpPr>
        <xdr:cNvPr id="93" name="n_2mainValue有形固定資産減価償却率">
          <a:extLst>
            <a:ext uri="{FF2B5EF4-FFF2-40B4-BE49-F238E27FC236}">
              <a16:creationId xmlns:a16="http://schemas.microsoft.com/office/drawing/2014/main" id="{1A73447B-7795-431F-93A2-C414511408CF}"/>
            </a:ext>
          </a:extLst>
        </xdr:cNvPr>
        <xdr:cNvSpPr txBox="1"/>
      </xdr:nvSpPr>
      <xdr:spPr>
        <a:xfrm>
          <a:off x="3086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71228</xdr:rowOff>
    </xdr:from>
    <xdr:ext cx="405111" cy="259045"/>
    <xdr:sp macro="" textlink="">
      <xdr:nvSpPr>
        <xdr:cNvPr id="94" name="n_3mainValue有形固定資産減価償却率">
          <a:extLst>
            <a:ext uri="{FF2B5EF4-FFF2-40B4-BE49-F238E27FC236}">
              <a16:creationId xmlns:a16="http://schemas.microsoft.com/office/drawing/2014/main" id="{CD7E705C-4AD3-4257-8B89-48CB13B8A7B8}"/>
            </a:ext>
          </a:extLst>
        </xdr:cNvPr>
        <xdr:cNvSpPr txBox="1"/>
      </xdr:nvSpPr>
      <xdr:spPr>
        <a:xfrm>
          <a:off x="2324744" y="530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34C92196-D1B5-4BED-A845-84207F0EF3A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1C2E4B3-E617-4BA5-A5D5-F3647015D5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2AC0503-AAF6-4842-AC4C-ECBA0F3E9BD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7301207E-A455-490A-9195-5B6277AA6A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9E92C46-3BA1-492B-B508-330E0D1936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17B0D81D-57CA-492A-9A70-B27C49ED147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A00275E-5222-40E0-AE3A-3AAA125BB2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80CC620-1836-4FD7-ACE4-713654D7C9B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5521D78A-024B-493C-8CE4-492A29AFA1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E7652CA-0075-490B-A5A8-CF61B7B8643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2DA49E98-FC63-4B35-B0EB-48957FC13B6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8ABB5BBD-814F-4579-A155-FA26E6852F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D6982B9-CB3E-4FD5-9D2D-077A5064B8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平均より低いが、類似団体に比べ高く、近年、保育所や学校の改築事業等を実施したこともあり、地方債残高が増加したことが主な要因と思われる。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AF0C5CFC-A49E-494D-B413-E462DE728F2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2261FB7-60B3-46F0-8C11-CA936B9BE7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D512033-8A11-4D6C-931F-B10A6F9625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2582BC50-605A-4297-B0A8-D75FC15E66F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BACC0511-8E15-4FB7-BDDA-A7AFA024FA6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6778EE1B-6CC7-4542-81DF-5286A511544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58CFC3F8-C408-4012-B066-666F0D46FCE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F4C8AE55-4F74-469C-BA7C-1F0FD77CCE1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EE7C730-4477-4A9A-9ABE-F06DEF13AD9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3FB48F00-659E-46EA-9301-1CB14FA5059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67C8DA9B-D9F0-4C63-8312-CD2F9411994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3BAA097-B7C3-4D59-96D0-D18B8CA40AA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3E59729-E7D6-428D-9BC1-6C84B4A647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57581B34-9B87-4BCC-BE68-B3BB03FCF17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A928E636-E763-4C80-B122-B9FD9A6AE78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9D123C14-56BE-41B0-9C52-46B9898C1167}"/>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A9BA3C28-D3C0-47F2-AFBD-5C87E9F95D4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53080A8B-DD78-445E-A7DE-E6E6298C4DD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A46BE17F-3085-4F1D-A1DD-0A74425B57B5}"/>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D0C63F9C-48EA-48AF-B3C5-BD267C64A532}"/>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EC9CBECE-1901-493F-A0B2-D1C426E4A28F}"/>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62C06AF8-7B82-448B-8AB4-46D8D3040BA8}"/>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7BFD2215-DEB5-4820-938B-2FB00B0B507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4043438-356A-4208-84FD-DA55CA52280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73E9E9A-C629-4A11-A3C0-1E16BD70321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F0A7B0AD-7F24-4180-9770-BB273DC65B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F7C3C72-2798-47AE-815E-CBAE3172224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7BFE685-F139-41BC-A1E0-199F8DA466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69074</xdr:rowOff>
    </xdr:from>
    <xdr:to>
      <xdr:col>76</xdr:col>
      <xdr:colOff>73025</xdr:colOff>
      <xdr:row>30</xdr:row>
      <xdr:rowOff>170674</xdr:rowOff>
    </xdr:to>
    <xdr:sp macro="" textlink="">
      <xdr:nvSpPr>
        <xdr:cNvPr id="136" name="楕円 135">
          <a:extLst>
            <a:ext uri="{FF2B5EF4-FFF2-40B4-BE49-F238E27FC236}">
              <a16:creationId xmlns:a16="http://schemas.microsoft.com/office/drawing/2014/main" id="{A3A994B0-ED12-4389-A2BC-ABE52D16E9EC}"/>
            </a:ext>
          </a:extLst>
        </xdr:cNvPr>
        <xdr:cNvSpPr/>
      </xdr:nvSpPr>
      <xdr:spPr>
        <a:xfrm>
          <a:off x="14744700" y="5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91951</xdr:rowOff>
    </xdr:from>
    <xdr:ext cx="469744" cy="259045"/>
    <xdr:sp macro="" textlink="">
      <xdr:nvSpPr>
        <xdr:cNvPr id="137" name="債務償還比率該当値テキスト">
          <a:extLst>
            <a:ext uri="{FF2B5EF4-FFF2-40B4-BE49-F238E27FC236}">
              <a16:creationId xmlns:a16="http://schemas.microsoft.com/office/drawing/2014/main" id="{FEAB66AC-CE7E-4632-B1A4-61FF2F4F3EC8}"/>
            </a:ext>
          </a:extLst>
        </xdr:cNvPr>
        <xdr:cNvSpPr txBox="1"/>
      </xdr:nvSpPr>
      <xdr:spPr>
        <a:xfrm>
          <a:off x="14846300" y="58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2265</xdr:rowOff>
    </xdr:from>
    <xdr:to>
      <xdr:col>72</xdr:col>
      <xdr:colOff>123825</xdr:colOff>
      <xdr:row>30</xdr:row>
      <xdr:rowOff>103865</xdr:rowOff>
    </xdr:to>
    <xdr:sp macro="" textlink="">
      <xdr:nvSpPr>
        <xdr:cNvPr id="138" name="楕円 137">
          <a:extLst>
            <a:ext uri="{FF2B5EF4-FFF2-40B4-BE49-F238E27FC236}">
              <a16:creationId xmlns:a16="http://schemas.microsoft.com/office/drawing/2014/main" id="{1389A47E-5970-4E68-9EED-FD16F4592D08}"/>
            </a:ext>
          </a:extLst>
        </xdr:cNvPr>
        <xdr:cNvSpPr/>
      </xdr:nvSpPr>
      <xdr:spPr>
        <a:xfrm>
          <a:off x="14033500" y="5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53065</xdr:rowOff>
    </xdr:from>
    <xdr:to>
      <xdr:col>76</xdr:col>
      <xdr:colOff>22225</xdr:colOff>
      <xdr:row>30</xdr:row>
      <xdr:rowOff>119874</xdr:rowOff>
    </xdr:to>
    <xdr:cxnSp macro="">
      <xdr:nvCxnSpPr>
        <xdr:cNvPr id="139" name="直線コネクタ 138">
          <a:extLst>
            <a:ext uri="{FF2B5EF4-FFF2-40B4-BE49-F238E27FC236}">
              <a16:creationId xmlns:a16="http://schemas.microsoft.com/office/drawing/2014/main" id="{EB420F3D-AA33-41F4-9E8E-0F086BC6C3E0}"/>
            </a:ext>
          </a:extLst>
        </xdr:cNvPr>
        <xdr:cNvCxnSpPr/>
      </xdr:nvCxnSpPr>
      <xdr:spPr>
        <a:xfrm>
          <a:off x="14084300" y="5968090"/>
          <a:ext cx="711200" cy="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83361F4D-6CDA-408D-B6A0-C3CA739F5148}"/>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120392</xdr:rowOff>
    </xdr:from>
    <xdr:ext cx="469744" cy="259045"/>
    <xdr:sp macro="" textlink="">
      <xdr:nvSpPr>
        <xdr:cNvPr id="141" name="n_1mainValue債務償還比率">
          <a:extLst>
            <a:ext uri="{FF2B5EF4-FFF2-40B4-BE49-F238E27FC236}">
              <a16:creationId xmlns:a16="http://schemas.microsoft.com/office/drawing/2014/main" id="{4740E4FA-3E5F-4017-8E4B-F41F0363303C}"/>
            </a:ext>
          </a:extLst>
        </xdr:cNvPr>
        <xdr:cNvSpPr txBox="1"/>
      </xdr:nvSpPr>
      <xdr:spPr>
        <a:xfrm>
          <a:off x="13836727" y="569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FC75EDBE-DB98-4533-BFC3-9DA3E504B3D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45F12862-66B9-487E-A568-F6157A23CE9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48F40E35-E640-451C-93DE-C0708C166D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AAA8FE3A-F61B-4627-AF6C-47674B78A2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50A9F775-09C3-4076-8993-3AEF1DB77B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10697D53-A0B8-4BC5-B7DA-A2FEB70FE7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378F33-BDFF-4D35-97B7-F7B99D116A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88EB18-EEA2-47F8-8664-63D1B983F7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B9CABF-A964-411D-AD2B-B31D6D40BE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F5F981-60EE-4A8C-8C20-227CEAF0EA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8D84A2-F579-4D9C-921E-366AC371B7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B8C152-9DF2-4A7B-BC90-D34499A6BE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71C9AB-2D3B-4BC6-908B-0497B6D1C4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9490FA-0BE3-41DE-8EEA-35C13899E7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31660E-33DA-4FE4-992B-92A421F36D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4B5636-DE43-49A7-AE76-90FE0608CA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B18136-AA09-4246-B29C-98DCE0708C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E129FB-8402-414A-9C29-A1885EBB9B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9C4D9A-167D-4E4D-9358-1B0D08BC9A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AFF8D5-6329-4F3E-947B-D608C1C76B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F150B0-3990-4ECB-AA37-2586533868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9D7F09-F618-4639-9430-7853902F11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A774E3-384A-416C-9C6B-8537763C74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F3D535-8D92-4FC2-BEF7-2506818FB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F59F0F-C662-4CE6-8928-75954DD024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580044-2D01-4B30-9A11-2A2037AF56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D1C3BA-86D2-424B-9F90-8D5A9B6261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B7A4F4-5B23-4BB8-94AF-2A59E1F2C9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44B1CB-E5E3-421A-AEF9-F6F45E5CD85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E3B35B-F924-4AB5-961A-41D95D2A64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ADC349-C573-4837-A4E9-50598D0C01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F0EEC0-909A-416C-9485-CE65B91D05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D660D9-0AAE-4301-B12A-C6DEE223A7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8F6C46-FD70-4598-AF9D-D34CCC7013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40E4B1-F101-47DC-9E99-BDCAF81360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1610DF-C585-4EE5-806C-8EA74F18526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72BDB3C-85DD-46BF-B722-E5D26266B3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1576D49-8A6A-40D4-B6D9-D9D4FC719D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53EEF20-0F0A-4B56-B7B1-FB883CB6C1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F6B26F5-CE1E-4EB7-A8D3-14AEBCBC2C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AA39F1C-2E60-4965-9CE1-C0D85865DB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1DCBCB-6FEB-4C26-95FE-F9C950246D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C828790-5AEA-4F01-9718-C2BAAC936A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8F8AD8-14EB-4271-ABBD-1417B712DD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FE4C181-FDBB-457A-8B5B-B8A4CF2745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4D43C7A-B57D-4A22-A9E6-1E5EB2585F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641CB3C-4AB9-4D4A-A104-6CF7008C855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25559F9-2DDA-4A18-BF8D-7E3B8631486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DCD76E5-6972-46F3-B33C-E9D7270DAD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338B944-B486-4211-AEC2-03828A6454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F5BA3F9-F08D-4A10-AFD2-9C6E6D7B75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F6D69D2-F28B-4F05-91FE-813C426685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4D91AA1-0167-49F2-93E1-4166F51D4C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2FF3853-92EB-4DD0-A57D-45E6CE115A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7E9963B-00FB-45D9-BC76-5C52CA75FC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FF8B72E-1179-49BF-80D1-8182515539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9506036-3904-4934-94A8-09A7B291AC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5110412-2E06-4543-9277-C9318F062AB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F573C6-F509-4637-914E-435FB7599D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053C575-A207-4E89-9C8B-B88EAB39CDA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A16E25-F276-4DB0-B45B-9365FBC6D0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F4FE81F2-5412-4C54-A1A0-33B931A8D663}"/>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5D42502A-29C6-42EC-BC9D-572EE5CC7029}"/>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EC214CE9-E307-4078-AD02-5E42ACCC9F79}"/>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EB5FDC5E-D06C-461B-855D-6B6AD2EB905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81E3C920-453F-4919-9614-A3E66C317187}"/>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E9C8F9CB-738D-4D47-9908-BD1D78A47911}"/>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BB728BF1-2F37-4AFC-9D59-8B285EFC0FD9}"/>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EF577DE1-D4B5-4E13-B539-62EE95527003}"/>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5CE56AC9-D54E-4A43-B506-0B23091ED75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8100848-0497-4E05-973F-E54F4A1AA939}"/>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DC6C38-0DC5-4859-8976-1BF85E0B18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1A5D3E-A171-4E87-A020-598A78FC947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0AB867-4051-4DFC-9E8E-D03AE8539F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5EEB77-2A08-4353-802F-DF47BCE33D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9529A3-CB5C-4415-AF9B-596C8DB98A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xdr:rowOff>
    </xdr:from>
    <xdr:to>
      <xdr:col>24</xdr:col>
      <xdr:colOff>114300</xdr:colOff>
      <xdr:row>34</xdr:row>
      <xdr:rowOff>102507</xdr:rowOff>
    </xdr:to>
    <xdr:sp macro="" textlink="">
      <xdr:nvSpPr>
        <xdr:cNvPr id="72" name="楕円 71">
          <a:extLst>
            <a:ext uri="{FF2B5EF4-FFF2-40B4-BE49-F238E27FC236}">
              <a16:creationId xmlns:a16="http://schemas.microsoft.com/office/drawing/2014/main" id="{3BA36BC4-B27B-40FB-AC25-B7B7BB1FE338}"/>
            </a:ext>
          </a:extLst>
        </xdr:cNvPr>
        <xdr:cNvSpPr/>
      </xdr:nvSpPr>
      <xdr:spPr>
        <a:xfrm>
          <a:off x="45847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23784</xdr:rowOff>
    </xdr:from>
    <xdr:ext cx="405111" cy="259045"/>
    <xdr:sp macro="" textlink="">
      <xdr:nvSpPr>
        <xdr:cNvPr id="73" name="【道路】&#10;有形固定資産減価償却率該当値テキスト">
          <a:extLst>
            <a:ext uri="{FF2B5EF4-FFF2-40B4-BE49-F238E27FC236}">
              <a16:creationId xmlns:a16="http://schemas.microsoft.com/office/drawing/2014/main" id="{67ACB794-3916-44B8-A66E-625C7073E678}"/>
            </a:ext>
          </a:extLst>
        </xdr:cNvPr>
        <xdr:cNvSpPr txBox="1"/>
      </xdr:nvSpPr>
      <xdr:spPr>
        <a:xfrm>
          <a:off x="4673600" y="56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4" name="楕円 73">
          <a:extLst>
            <a:ext uri="{FF2B5EF4-FFF2-40B4-BE49-F238E27FC236}">
              <a16:creationId xmlns:a16="http://schemas.microsoft.com/office/drawing/2014/main" id="{B8889682-68D4-4F2E-94D0-42E887F88C4F}"/>
            </a:ext>
          </a:extLst>
        </xdr:cNvPr>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51707</xdr:rowOff>
    </xdr:from>
    <xdr:to>
      <xdr:col>24</xdr:col>
      <xdr:colOff>63500</xdr:colOff>
      <xdr:row>34</xdr:row>
      <xdr:rowOff>53340</xdr:rowOff>
    </xdr:to>
    <xdr:cxnSp macro="">
      <xdr:nvCxnSpPr>
        <xdr:cNvPr id="75" name="直線コネクタ 74">
          <a:extLst>
            <a:ext uri="{FF2B5EF4-FFF2-40B4-BE49-F238E27FC236}">
              <a16:creationId xmlns:a16="http://schemas.microsoft.com/office/drawing/2014/main" id="{36662013-BABB-4E94-A67B-1B812F8A9945}"/>
            </a:ext>
          </a:extLst>
        </xdr:cNvPr>
        <xdr:cNvCxnSpPr/>
      </xdr:nvCxnSpPr>
      <xdr:spPr>
        <a:xfrm flipV="1">
          <a:off x="3797300" y="58810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6" name="楕円 75">
          <a:extLst>
            <a:ext uri="{FF2B5EF4-FFF2-40B4-BE49-F238E27FC236}">
              <a16:creationId xmlns:a16="http://schemas.microsoft.com/office/drawing/2014/main" id="{3992CC04-D5EA-437E-948D-345E6116EA88}"/>
            </a:ext>
          </a:extLst>
        </xdr:cNvPr>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64770</xdr:rowOff>
    </xdr:to>
    <xdr:cxnSp macro="">
      <xdr:nvCxnSpPr>
        <xdr:cNvPr id="77" name="直線コネクタ 76">
          <a:extLst>
            <a:ext uri="{FF2B5EF4-FFF2-40B4-BE49-F238E27FC236}">
              <a16:creationId xmlns:a16="http://schemas.microsoft.com/office/drawing/2014/main" id="{E82BD233-FECF-44BF-8F3D-3778439C2EE9}"/>
            </a:ext>
          </a:extLst>
        </xdr:cNvPr>
        <xdr:cNvCxnSpPr/>
      </xdr:nvCxnSpPr>
      <xdr:spPr>
        <a:xfrm flipV="1">
          <a:off x="2908300" y="5882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159294</xdr:rowOff>
    </xdr:from>
    <xdr:to>
      <xdr:col>10</xdr:col>
      <xdr:colOff>165100</xdr:colOff>
      <xdr:row>35</xdr:row>
      <xdr:rowOff>89444</xdr:rowOff>
    </xdr:to>
    <xdr:sp macro="" textlink="">
      <xdr:nvSpPr>
        <xdr:cNvPr id="78" name="楕円 77">
          <a:extLst>
            <a:ext uri="{FF2B5EF4-FFF2-40B4-BE49-F238E27FC236}">
              <a16:creationId xmlns:a16="http://schemas.microsoft.com/office/drawing/2014/main" id="{61D086DD-C773-46D5-A452-D56372F3BDAC}"/>
            </a:ext>
          </a:extLst>
        </xdr:cNvPr>
        <xdr:cNvSpPr/>
      </xdr:nvSpPr>
      <xdr:spPr>
        <a:xfrm>
          <a:off x="1968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35</xdr:row>
      <xdr:rowOff>38644</xdr:rowOff>
    </xdr:to>
    <xdr:cxnSp macro="">
      <xdr:nvCxnSpPr>
        <xdr:cNvPr id="79" name="直線コネクタ 78">
          <a:extLst>
            <a:ext uri="{FF2B5EF4-FFF2-40B4-BE49-F238E27FC236}">
              <a16:creationId xmlns:a16="http://schemas.microsoft.com/office/drawing/2014/main" id="{834F6C96-1C4C-4B56-9F63-F725468BCF31}"/>
            </a:ext>
          </a:extLst>
        </xdr:cNvPr>
        <xdr:cNvCxnSpPr/>
      </xdr:nvCxnSpPr>
      <xdr:spPr>
        <a:xfrm flipV="1">
          <a:off x="2019300" y="5894070"/>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23FCA0D4-42F6-43C6-A80A-1955247DC4C5}"/>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5397DE20-3A9E-4788-B0E2-3D6780A72D89}"/>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F717D629-7E16-4B49-B8E3-F27F43F601DA}"/>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120667</xdr:rowOff>
    </xdr:from>
    <xdr:ext cx="405111" cy="259045"/>
    <xdr:sp macro="" textlink="">
      <xdr:nvSpPr>
        <xdr:cNvPr id="83" name="n_1mainValue【道路】&#10;有形固定資産減価償却率">
          <a:extLst>
            <a:ext uri="{FF2B5EF4-FFF2-40B4-BE49-F238E27FC236}">
              <a16:creationId xmlns:a16="http://schemas.microsoft.com/office/drawing/2014/main" id="{432A9BED-F227-4D9B-B108-C9E6DC045454}"/>
            </a:ext>
          </a:extLst>
        </xdr:cNvPr>
        <xdr:cNvSpPr txBox="1"/>
      </xdr:nvSpPr>
      <xdr:spPr>
        <a:xfrm>
          <a:off x="3582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4" name="n_2mainValue【道路】&#10;有形固定資産減価償却率">
          <a:extLst>
            <a:ext uri="{FF2B5EF4-FFF2-40B4-BE49-F238E27FC236}">
              <a16:creationId xmlns:a16="http://schemas.microsoft.com/office/drawing/2014/main" id="{9CA14F4E-459B-45DE-A05A-39FBEC820336}"/>
            </a:ext>
          </a:extLst>
        </xdr:cNvPr>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105971</xdr:rowOff>
    </xdr:from>
    <xdr:ext cx="405111" cy="259045"/>
    <xdr:sp macro="" textlink="">
      <xdr:nvSpPr>
        <xdr:cNvPr id="85" name="n_3mainValue【道路】&#10;有形固定資産減価償却率">
          <a:extLst>
            <a:ext uri="{FF2B5EF4-FFF2-40B4-BE49-F238E27FC236}">
              <a16:creationId xmlns:a16="http://schemas.microsoft.com/office/drawing/2014/main" id="{5FA4F303-878B-436E-9ED7-C4A6E4DB280B}"/>
            </a:ext>
          </a:extLst>
        </xdr:cNvPr>
        <xdr:cNvSpPr txBox="1"/>
      </xdr:nvSpPr>
      <xdr:spPr>
        <a:xfrm>
          <a:off x="1816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A2F7A22-CEF9-4C8D-ACC2-830B64A68C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9D9811E-09A9-48A3-8157-5997308C47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F25AFB9-9AA8-4671-B180-F42CDC10CC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8A5CE5A-58E8-4319-8C7A-98CF0DF2D1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74AD46C-198E-41CB-AD23-A74000258E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5DB2B26-34F6-4166-A139-DCE595CD43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16B1711-82AD-401A-9DBF-874FE72301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2C512E4-9855-433E-8D57-61A3242958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B5CCF42-08E4-4DA2-B69F-A4CA1DA3C3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E034490-D8CF-4B87-A846-43DA256088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AC4404D-9C32-4F7D-B854-CA246310C7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FC65485-8B9D-4A19-BFF2-1D7ED849C29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F6334D3-8765-4D23-8248-0212D2020D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CCB81956-134F-42B5-ADBF-F95C4D7D8BA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CC31910-E955-455A-9FE8-722F447FA82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5BF2B01A-DC27-4649-94E9-D24079CC738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5554CFC-91DF-4B8A-AFDD-5657538225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8C6A080F-0A46-4EF7-A7C3-7FD27870165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290F06BD-F277-4809-B9B0-D96C64BD3B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BCF57097-8A9E-48C3-B5A9-CE84306B5D7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6B65003-A6D9-4A41-B5BC-08D1902285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E127DFC6-BDD9-4A7C-B9D8-C498FEA372E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D8668F5-B2D5-4353-9099-B24D14B700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D91C10A7-0486-4C9E-B546-281D6DA3CA98}"/>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9929B4F-F952-4748-AE0F-188A04754512}"/>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D945DC98-7C00-42AE-8E4E-DBD24C34B2D1}"/>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C680439F-E776-499B-BE29-4B90054B269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188E4932-3E51-446E-A5C4-FF2965E953A4}"/>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F8BCBCC1-DFEC-4239-80D7-909AACB5AD1C}"/>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A3075A02-F4B8-4ABB-9455-96230B13C89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C828F48C-B862-4A65-A441-612B3EA94A42}"/>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436C2618-BA64-4DDD-AA67-056250E9C842}"/>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1AE2EC75-073D-4DF5-A44D-ED4A3EAE6E26}"/>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C8C42B0-695D-4491-A9C2-42C3BCCCA3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9B8DE5-D244-4797-BCA2-5AE4C75DEA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C720F3F-1F1C-4FD0-A606-B717DF6358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7DEEA42-FC15-4937-B11A-8A24C26F7F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2E4CD29-460F-4405-B7CE-6EBCD926FE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77772</xdr:rowOff>
    </xdr:from>
    <xdr:to>
      <xdr:col>55</xdr:col>
      <xdr:colOff>50800</xdr:colOff>
      <xdr:row>42</xdr:row>
      <xdr:rowOff>7922</xdr:rowOff>
    </xdr:to>
    <xdr:sp macro="" textlink="">
      <xdr:nvSpPr>
        <xdr:cNvPr id="124" name="楕円 123">
          <a:extLst>
            <a:ext uri="{FF2B5EF4-FFF2-40B4-BE49-F238E27FC236}">
              <a16:creationId xmlns:a16="http://schemas.microsoft.com/office/drawing/2014/main" id="{A9FA9F84-85EC-48AB-BFAE-EEB0A30D6758}"/>
            </a:ext>
          </a:extLst>
        </xdr:cNvPr>
        <xdr:cNvSpPr/>
      </xdr:nvSpPr>
      <xdr:spPr>
        <a:xfrm>
          <a:off x="10426700" y="71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164149</xdr:rowOff>
    </xdr:from>
    <xdr:ext cx="534377" cy="259045"/>
    <xdr:sp macro="" textlink="">
      <xdr:nvSpPr>
        <xdr:cNvPr id="125" name="【道路】&#10;一人当たり延長該当値テキスト">
          <a:extLst>
            <a:ext uri="{FF2B5EF4-FFF2-40B4-BE49-F238E27FC236}">
              <a16:creationId xmlns:a16="http://schemas.microsoft.com/office/drawing/2014/main" id="{04F6EE92-1BFC-4F0D-A967-4E6D482D7EF5}"/>
            </a:ext>
          </a:extLst>
        </xdr:cNvPr>
        <xdr:cNvSpPr txBox="1"/>
      </xdr:nvSpPr>
      <xdr:spPr>
        <a:xfrm>
          <a:off x="10515600" y="70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79289</xdr:rowOff>
    </xdr:from>
    <xdr:to>
      <xdr:col>50</xdr:col>
      <xdr:colOff>165100</xdr:colOff>
      <xdr:row>42</xdr:row>
      <xdr:rowOff>9439</xdr:rowOff>
    </xdr:to>
    <xdr:sp macro="" textlink="">
      <xdr:nvSpPr>
        <xdr:cNvPr id="126" name="楕円 125">
          <a:extLst>
            <a:ext uri="{FF2B5EF4-FFF2-40B4-BE49-F238E27FC236}">
              <a16:creationId xmlns:a16="http://schemas.microsoft.com/office/drawing/2014/main" id="{900E04C2-4807-4636-B20E-5D4E82339F55}"/>
            </a:ext>
          </a:extLst>
        </xdr:cNvPr>
        <xdr:cNvSpPr/>
      </xdr:nvSpPr>
      <xdr:spPr>
        <a:xfrm>
          <a:off x="9588500" y="71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128572</xdr:rowOff>
    </xdr:from>
    <xdr:to>
      <xdr:col>55</xdr:col>
      <xdr:colOff>0</xdr:colOff>
      <xdr:row>41</xdr:row>
      <xdr:rowOff>130089</xdr:rowOff>
    </xdr:to>
    <xdr:cxnSp macro="">
      <xdr:nvCxnSpPr>
        <xdr:cNvPr id="127" name="直線コネクタ 126">
          <a:extLst>
            <a:ext uri="{FF2B5EF4-FFF2-40B4-BE49-F238E27FC236}">
              <a16:creationId xmlns:a16="http://schemas.microsoft.com/office/drawing/2014/main" id="{3BA87690-F5D7-4DF4-88A2-D77CD50C0E8B}"/>
            </a:ext>
          </a:extLst>
        </xdr:cNvPr>
        <xdr:cNvCxnSpPr/>
      </xdr:nvCxnSpPr>
      <xdr:spPr>
        <a:xfrm flipV="1">
          <a:off x="9639300" y="7158022"/>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80178</xdr:rowOff>
    </xdr:from>
    <xdr:to>
      <xdr:col>46</xdr:col>
      <xdr:colOff>38100</xdr:colOff>
      <xdr:row>42</xdr:row>
      <xdr:rowOff>10328</xdr:rowOff>
    </xdr:to>
    <xdr:sp macro="" textlink="">
      <xdr:nvSpPr>
        <xdr:cNvPr id="128" name="楕円 127">
          <a:extLst>
            <a:ext uri="{FF2B5EF4-FFF2-40B4-BE49-F238E27FC236}">
              <a16:creationId xmlns:a16="http://schemas.microsoft.com/office/drawing/2014/main" id="{69B97DCF-3E8E-429C-BD40-6CD641B52084}"/>
            </a:ext>
          </a:extLst>
        </xdr:cNvPr>
        <xdr:cNvSpPr/>
      </xdr:nvSpPr>
      <xdr:spPr>
        <a:xfrm>
          <a:off x="8699500" y="71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130089</xdr:rowOff>
    </xdr:from>
    <xdr:to>
      <xdr:col>50</xdr:col>
      <xdr:colOff>114300</xdr:colOff>
      <xdr:row>41</xdr:row>
      <xdr:rowOff>130978</xdr:rowOff>
    </xdr:to>
    <xdr:cxnSp macro="">
      <xdr:nvCxnSpPr>
        <xdr:cNvPr id="129" name="直線コネクタ 128">
          <a:extLst>
            <a:ext uri="{FF2B5EF4-FFF2-40B4-BE49-F238E27FC236}">
              <a16:creationId xmlns:a16="http://schemas.microsoft.com/office/drawing/2014/main" id="{1478E542-4CC6-4263-8B0C-58EFB92C5DD0}"/>
            </a:ext>
          </a:extLst>
        </xdr:cNvPr>
        <xdr:cNvCxnSpPr/>
      </xdr:nvCxnSpPr>
      <xdr:spPr>
        <a:xfrm flipV="1">
          <a:off x="8750300" y="715953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81695</xdr:rowOff>
    </xdr:from>
    <xdr:to>
      <xdr:col>41</xdr:col>
      <xdr:colOff>101600</xdr:colOff>
      <xdr:row>42</xdr:row>
      <xdr:rowOff>11845</xdr:rowOff>
    </xdr:to>
    <xdr:sp macro="" textlink="">
      <xdr:nvSpPr>
        <xdr:cNvPr id="130" name="楕円 129">
          <a:extLst>
            <a:ext uri="{FF2B5EF4-FFF2-40B4-BE49-F238E27FC236}">
              <a16:creationId xmlns:a16="http://schemas.microsoft.com/office/drawing/2014/main" id="{8A994691-EA77-4D55-9481-6466B9CCB2D6}"/>
            </a:ext>
          </a:extLst>
        </xdr:cNvPr>
        <xdr:cNvSpPr/>
      </xdr:nvSpPr>
      <xdr:spPr>
        <a:xfrm>
          <a:off x="7810500" y="7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130978</xdr:rowOff>
    </xdr:from>
    <xdr:to>
      <xdr:col>45</xdr:col>
      <xdr:colOff>177800</xdr:colOff>
      <xdr:row>41</xdr:row>
      <xdr:rowOff>132495</xdr:rowOff>
    </xdr:to>
    <xdr:cxnSp macro="">
      <xdr:nvCxnSpPr>
        <xdr:cNvPr id="131" name="直線コネクタ 130">
          <a:extLst>
            <a:ext uri="{FF2B5EF4-FFF2-40B4-BE49-F238E27FC236}">
              <a16:creationId xmlns:a16="http://schemas.microsoft.com/office/drawing/2014/main" id="{FDF2451D-20D8-4FC6-B461-A5560ABA2F6E}"/>
            </a:ext>
          </a:extLst>
        </xdr:cNvPr>
        <xdr:cNvCxnSpPr/>
      </xdr:nvCxnSpPr>
      <xdr:spPr>
        <a:xfrm flipV="1">
          <a:off x="7861300" y="716042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25E955EF-BD0F-42DE-A932-F9C8E2793DBB}"/>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6FDC3D31-2BF1-4851-87D3-22189C4C3294}"/>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4B2D8D78-362E-439C-833A-DDB05CD992DC}"/>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566</xdr:rowOff>
    </xdr:from>
    <xdr:ext cx="534377" cy="259045"/>
    <xdr:sp macro="" textlink="">
      <xdr:nvSpPr>
        <xdr:cNvPr id="135" name="n_1mainValue【道路】&#10;一人当たり延長">
          <a:extLst>
            <a:ext uri="{FF2B5EF4-FFF2-40B4-BE49-F238E27FC236}">
              <a16:creationId xmlns:a16="http://schemas.microsoft.com/office/drawing/2014/main" id="{88443075-9512-40B5-A686-FD14F553F2CF}"/>
            </a:ext>
          </a:extLst>
        </xdr:cNvPr>
        <xdr:cNvSpPr txBox="1"/>
      </xdr:nvSpPr>
      <xdr:spPr>
        <a:xfrm>
          <a:off x="9359411" y="72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1455</xdr:rowOff>
    </xdr:from>
    <xdr:ext cx="534377" cy="259045"/>
    <xdr:sp macro="" textlink="">
      <xdr:nvSpPr>
        <xdr:cNvPr id="136" name="n_2mainValue【道路】&#10;一人当たり延長">
          <a:extLst>
            <a:ext uri="{FF2B5EF4-FFF2-40B4-BE49-F238E27FC236}">
              <a16:creationId xmlns:a16="http://schemas.microsoft.com/office/drawing/2014/main" id="{65B4C693-F52B-4929-A309-19A08CD042EE}"/>
            </a:ext>
          </a:extLst>
        </xdr:cNvPr>
        <xdr:cNvSpPr txBox="1"/>
      </xdr:nvSpPr>
      <xdr:spPr>
        <a:xfrm>
          <a:off x="8483111" y="72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2972</xdr:rowOff>
    </xdr:from>
    <xdr:ext cx="534377" cy="259045"/>
    <xdr:sp macro="" textlink="">
      <xdr:nvSpPr>
        <xdr:cNvPr id="137" name="n_3mainValue【道路】&#10;一人当たり延長">
          <a:extLst>
            <a:ext uri="{FF2B5EF4-FFF2-40B4-BE49-F238E27FC236}">
              <a16:creationId xmlns:a16="http://schemas.microsoft.com/office/drawing/2014/main" id="{018DB3E2-1F29-40A5-91A9-DB20A414BC9F}"/>
            </a:ext>
          </a:extLst>
        </xdr:cNvPr>
        <xdr:cNvSpPr txBox="1"/>
      </xdr:nvSpPr>
      <xdr:spPr>
        <a:xfrm>
          <a:off x="7594111" y="7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5EB20CC-0ADB-4A5B-B768-8966E5C961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D3103793-95AD-42D0-BCC4-031789E2E4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C3F8A12-5403-4CBF-9376-67E3491AFE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40701D6-D334-498E-8A37-42D68B942C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2F1C6B4-9D5B-4758-B951-A604573833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864236C-CDDA-493A-9710-B6492C5F37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B740014-D08C-4C55-8390-A917F1DD37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2BB4DC0F-0D24-4339-BE00-A03FF08683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C29B047-9BFA-415F-89D3-5B9F8F2450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2ACB8C1B-CFF7-41C2-A791-CAE3EB1006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4E584169-30E5-4F96-965F-8BD31CCD6F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6F5AA034-7FF2-4019-8BEA-8080F80F84C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B1FBC86E-4669-4E03-9C95-D04AC538D3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4AB67B2-07B9-4666-BC4B-A0C4E70C7D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2ADAB7FA-706E-45E4-911A-6712D1E3A3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90FC1B9-A50D-4C19-B12E-8E29369B58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3D800B3A-70A3-4D6E-8E48-F868EB9D79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88A16D9-095E-48E6-A86E-C3CA243D27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DC720B58-5AA2-457D-82C3-A7E576A450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7F5492D4-8370-4C11-89D9-3304E5FEAA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B376921C-88E3-47BD-8F2A-61241A51D01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82FDA553-9C68-41E5-AAD1-5B751EDD689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7BCC509-2C57-46AF-966F-4CC84E20D6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C8BE1071-7C08-4950-AC9B-7FF809A57F9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C10C2ACC-3500-4F3D-8364-E91AFE0C3B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BB7E70C0-249F-4AD8-AFBD-064AD4BD5305}"/>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ACEC776-630F-4D49-A55D-A098360CF1E5}"/>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F57B081A-B580-4715-B4CF-6E9DEAA8C87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21D6F884-72CA-44A1-AA87-367544FE2113}"/>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73A7D1D5-5881-47EC-884D-11BD4C705516}"/>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4AC0B8B2-07B6-4FEC-BC42-A3D450D07647}"/>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FB7CB6F4-1222-40B3-86C6-FB0160D47027}"/>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B6AC7888-A0A3-4B17-B48C-AA9BB6AE7CA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6E0D4FD8-CFA1-4C43-A160-3138C50E9DCA}"/>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BD7BF1E2-1F2B-49F8-A2D7-55E7B7826429}"/>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87F92F9-43C3-4E93-B09C-BFB8C48027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1967569-8BA1-4428-87B5-9EBBB496A0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9AC2E0F-C18F-467E-918A-1A26CE7E8B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3CD9B0D-D447-4A00-8B29-E4C4020FA6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C6F291A-6417-4C6C-9F1C-D9972D8D21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78" name="楕円 177">
          <a:extLst>
            <a:ext uri="{FF2B5EF4-FFF2-40B4-BE49-F238E27FC236}">
              <a16:creationId xmlns:a16="http://schemas.microsoft.com/office/drawing/2014/main" id="{E0F575CE-23DE-452B-B08C-92D25DD993CE}"/>
            </a:ext>
          </a:extLst>
        </xdr:cNvPr>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4F20BD1-A8C7-44B6-801C-1382B8B5E8D0}"/>
            </a:ext>
          </a:extLst>
        </xdr:cNvPr>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80" name="楕円 179">
          <a:extLst>
            <a:ext uri="{FF2B5EF4-FFF2-40B4-BE49-F238E27FC236}">
              <a16:creationId xmlns:a16="http://schemas.microsoft.com/office/drawing/2014/main" id="{DFBCE853-83FD-4D8F-B73E-79F76F024D39}"/>
            </a:ext>
          </a:extLst>
        </xdr:cNvPr>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35923</xdr:rowOff>
    </xdr:to>
    <xdr:cxnSp macro="">
      <xdr:nvCxnSpPr>
        <xdr:cNvPr id="181" name="直線コネクタ 180">
          <a:extLst>
            <a:ext uri="{FF2B5EF4-FFF2-40B4-BE49-F238E27FC236}">
              <a16:creationId xmlns:a16="http://schemas.microsoft.com/office/drawing/2014/main" id="{017B1AFD-2C15-4055-8FFB-35AD1A68C5BC}"/>
            </a:ext>
          </a:extLst>
        </xdr:cNvPr>
        <xdr:cNvCxnSpPr/>
      </xdr:nvCxnSpPr>
      <xdr:spPr>
        <a:xfrm flipV="1">
          <a:off x="3797300" y="995879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117384</xdr:rowOff>
    </xdr:from>
    <xdr:to>
      <xdr:col>15</xdr:col>
      <xdr:colOff>101600</xdr:colOff>
      <xdr:row>59</xdr:row>
      <xdr:rowOff>47534</xdr:rowOff>
    </xdr:to>
    <xdr:sp macro="" textlink="">
      <xdr:nvSpPr>
        <xdr:cNvPr id="182" name="楕円 181">
          <a:extLst>
            <a:ext uri="{FF2B5EF4-FFF2-40B4-BE49-F238E27FC236}">
              <a16:creationId xmlns:a16="http://schemas.microsoft.com/office/drawing/2014/main" id="{C12A0D16-9893-4116-8A98-5C4B8B437C41}"/>
            </a:ext>
          </a:extLst>
        </xdr:cNvPr>
        <xdr:cNvSpPr/>
      </xdr:nvSpPr>
      <xdr:spPr>
        <a:xfrm>
          <a:off x="2857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168184</xdr:rowOff>
    </xdr:to>
    <xdr:cxnSp macro="">
      <xdr:nvCxnSpPr>
        <xdr:cNvPr id="183" name="直線コネクタ 182">
          <a:extLst>
            <a:ext uri="{FF2B5EF4-FFF2-40B4-BE49-F238E27FC236}">
              <a16:creationId xmlns:a16="http://schemas.microsoft.com/office/drawing/2014/main" id="{84EA4FD6-2A7B-40EE-8E52-191D7B9198F2}"/>
            </a:ext>
          </a:extLst>
        </xdr:cNvPr>
        <xdr:cNvCxnSpPr/>
      </xdr:nvCxnSpPr>
      <xdr:spPr>
        <a:xfrm flipV="1">
          <a:off x="2908300" y="9980023"/>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117384</xdr:rowOff>
    </xdr:from>
    <xdr:to>
      <xdr:col>10</xdr:col>
      <xdr:colOff>165100</xdr:colOff>
      <xdr:row>59</xdr:row>
      <xdr:rowOff>47534</xdr:rowOff>
    </xdr:to>
    <xdr:sp macro="" textlink="">
      <xdr:nvSpPr>
        <xdr:cNvPr id="184" name="楕円 183">
          <a:extLst>
            <a:ext uri="{FF2B5EF4-FFF2-40B4-BE49-F238E27FC236}">
              <a16:creationId xmlns:a16="http://schemas.microsoft.com/office/drawing/2014/main" id="{D8F8CD8A-18BE-47AC-9763-9661664E831F}"/>
            </a:ext>
          </a:extLst>
        </xdr:cNvPr>
        <xdr:cNvSpPr/>
      </xdr:nvSpPr>
      <xdr:spPr>
        <a:xfrm>
          <a:off x="1968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168184</xdr:rowOff>
    </xdr:from>
    <xdr:to>
      <xdr:col>15</xdr:col>
      <xdr:colOff>50800</xdr:colOff>
      <xdr:row>58</xdr:row>
      <xdr:rowOff>168184</xdr:rowOff>
    </xdr:to>
    <xdr:cxnSp macro="">
      <xdr:nvCxnSpPr>
        <xdr:cNvPr id="185" name="直線コネクタ 184">
          <a:extLst>
            <a:ext uri="{FF2B5EF4-FFF2-40B4-BE49-F238E27FC236}">
              <a16:creationId xmlns:a16="http://schemas.microsoft.com/office/drawing/2014/main" id="{758902AB-96B3-48F4-9E4D-5C528037BEBE}"/>
            </a:ext>
          </a:extLst>
        </xdr:cNvPr>
        <xdr:cNvCxnSpPr/>
      </xdr:nvCxnSpPr>
      <xdr:spPr>
        <a:xfrm>
          <a:off x="2019300" y="1011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DFE2FD29-37D3-47C7-B56E-69E2DCA95F49}"/>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56C098AD-2009-47AD-A3C9-60AFA9D80FC9}"/>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1B3B4958-5FF9-4AD9-872C-B40206805BE7}"/>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E228F6AE-B80A-47FF-9C43-96536A7C764C}"/>
            </a:ext>
          </a:extLst>
        </xdr:cNvPr>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18655623-B20B-4A85-9052-1EE0A20EFAF3}"/>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64061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184D1304-42F0-42CB-ABA4-F31D4B5D0FE7}"/>
            </a:ext>
          </a:extLst>
        </xdr:cNvPr>
        <xdr:cNvSpPr txBox="1"/>
      </xdr:nvSpPr>
      <xdr:spPr>
        <a:xfrm>
          <a:off x="1816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4545F19-7307-4A52-B8DD-1EFF0E9FF4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B1AB14C-1C31-4E05-B30A-5475C17471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A655CD2F-8332-494B-A041-0DFB258838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389A508-1615-4FEF-8ED7-7D6BC30C99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82BD677A-146F-4407-A78E-F41B7BEFED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DE1D5E85-512B-4E08-853C-85838C4BDE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8F2649D3-2D6B-474B-B344-2B090A6276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D9D773F-DA2E-417B-973B-D65656290C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31C1F9B9-F6E6-4E1F-BB2E-5B117AABF0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F46D1904-4B1E-4B83-B9AE-716DB8EA31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3ABC3256-7687-46B2-8CE8-D0D26BD049E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A06AC2-C207-461E-95A9-548E0AF699C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797E02FE-5D9A-46BC-A763-EEC3433D6C8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1DB7CA64-E89C-4BF4-B16A-294E4BED50C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ABC9B62-EDBF-4282-8CA4-5A51D3E7E20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6BD0B064-A21F-470C-ABEE-78E0A4D6493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FBCA5179-AA7F-46AF-8460-298F7627214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EB2006A-2B11-410B-9E36-0A87C7F196C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4E9C89A7-FD64-44B7-9E94-630AEA1E98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5FA62D89-0367-4229-9265-1E2D12E179A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3DF43CE3-B30B-4968-9745-4B5B3E1C21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D5C5EC51-B000-4C73-A012-2935A0CF01D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48133E8E-62F7-4C9E-BBE6-81D5848A643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616C000B-270D-44FF-B9BA-644CE88D73F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8FF27612-C8A5-4347-AB6B-130A6F8A0561}"/>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F0A58C95-3520-499B-B388-77FFE1E15284}"/>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F37A2343-1A1D-4D3B-9115-E9E307050956}"/>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8A480A2C-5C6D-457E-9363-503528A22B44}"/>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AA1182AF-6783-4D87-B40D-94B0EA530CD3}"/>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8C7783CE-802C-4E20-A043-3F2A5659214A}"/>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210078AF-631A-4805-A31E-A951D458D9C9}"/>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4212DC7-CED4-4A3E-970A-AD6ED2B2B7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20725E1-ACFC-4841-B710-2F15C302E4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A3C08E4-F9E2-4921-BEDF-183EC1E94F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947B9FD-00A9-4C9B-905C-7C74617A57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1F1186C-6728-4CFD-8622-BFF24D36B2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64725</xdr:rowOff>
    </xdr:from>
    <xdr:to>
      <xdr:col>55</xdr:col>
      <xdr:colOff>50800</xdr:colOff>
      <xdr:row>62</xdr:row>
      <xdr:rowOff>166325</xdr:rowOff>
    </xdr:to>
    <xdr:sp macro="" textlink="">
      <xdr:nvSpPr>
        <xdr:cNvPr id="228" name="楕円 227">
          <a:extLst>
            <a:ext uri="{FF2B5EF4-FFF2-40B4-BE49-F238E27FC236}">
              <a16:creationId xmlns:a16="http://schemas.microsoft.com/office/drawing/2014/main" id="{7C956D6F-E0E2-4211-B1B0-6694890B527A}"/>
            </a:ext>
          </a:extLst>
        </xdr:cNvPr>
        <xdr:cNvSpPr/>
      </xdr:nvSpPr>
      <xdr:spPr>
        <a:xfrm>
          <a:off x="10426700" y="106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43152</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AE6DEC37-43B9-49A7-B679-7655DE2C07DC}"/>
            </a:ext>
          </a:extLst>
        </xdr:cNvPr>
        <xdr:cNvSpPr txBox="1"/>
      </xdr:nvSpPr>
      <xdr:spPr>
        <a:xfrm>
          <a:off x="10515600" y="1067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69838</xdr:rowOff>
    </xdr:from>
    <xdr:to>
      <xdr:col>50</xdr:col>
      <xdr:colOff>165100</xdr:colOff>
      <xdr:row>62</xdr:row>
      <xdr:rowOff>171438</xdr:rowOff>
    </xdr:to>
    <xdr:sp macro="" textlink="">
      <xdr:nvSpPr>
        <xdr:cNvPr id="230" name="楕円 229">
          <a:extLst>
            <a:ext uri="{FF2B5EF4-FFF2-40B4-BE49-F238E27FC236}">
              <a16:creationId xmlns:a16="http://schemas.microsoft.com/office/drawing/2014/main" id="{12059395-F252-4095-8997-FA7EA9E2720B}"/>
            </a:ext>
          </a:extLst>
        </xdr:cNvPr>
        <xdr:cNvSpPr/>
      </xdr:nvSpPr>
      <xdr:spPr>
        <a:xfrm>
          <a:off x="9588500" y="106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115525</xdr:rowOff>
    </xdr:from>
    <xdr:to>
      <xdr:col>55</xdr:col>
      <xdr:colOff>0</xdr:colOff>
      <xdr:row>62</xdr:row>
      <xdr:rowOff>120638</xdr:rowOff>
    </xdr:to>
    <xdr:cxnSp macro="">
      <xdr:nvCxnSpPr>
        <xdr:cNvPr id="231" name="直線コネクタ 230">
          <a:extLst>
            <a:ext uri="{FF2B5EF4-FFF2-40B4-BE49-F238E27FC236}">
              <a16:creationId xmlns:a16="http://schemas.microsoft.com/office/drawing/2014/main" id="{B6A2997B-5224-4103-A3DA-49D2AF5C2D9F}"/>
            </a:ext>
          </a:extLst>
        </xdr:cNvPr>
        <xdr:cNvCxnSpPr/>
      </xdr:nvCxnSpPr>
      <xdr:spPr>
        <a:xfrm flipV="1">
          <a:off x="9639300" y="10745425"/>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72324</xdr:rowOff>
    </xdr:from>
    <xdr:to>
      <xdr:col>46</xdr:col>
      <xdr:colOff>38100</xdr:colOff>
      <xdr:row>63</xdr:row>
      <xdr:rowOff>2474</xdr:rowOff>
    </xdr:to>
    <xdr:sp macro="" textlink="">
      <xdr:nvSpPr>
        <xdr:cNvPr id="232" name="楕円 231">
          <a:extLst>
            <a:ext uri="{FF2B5EF4-FFF2-40B4-BE49-F238E27FC236}">
              <a16:creationId xmlns:a16="http://schemas.microsoft.com/office/drawing/2014/main" id="{A959DF2B-22A6-4DCB-9294-A93BE6F33AF7}"/>
            </a:ext>
          </a:extLst>
        </xdr:cNvPr>
        <xdr:cNvSpPr/>
      </xdr:nvSpPr>
      <xdr:spPr>
        <a:xfrm>
          <a:off x="8699500" y="107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120638</xdr:rowOff>
    </xdr:from>
    <xdr:to>
      <xdr:col>50</xdr:col>
      <xdr:colOff>114300</xdr:colOff>
      <xdr:row>62</xdr:row>
      <xdr:rowOff>123124</xdr:rowOff>
    </xdr:to>
    <xdr:cxnSp macro="">
      <xdr:nvCxnSpPr>
        <xdr:cNvPr id="233" name="直線コネクタ 232">
          <a:extLst>
            <a:ext uri="{FF2B5EF4-FFF2-40B4-BE49-F238E27FC236}">
              <a16:creationId xmlns:a16="http://schemas.microsoft.com/office/drawing/2014/main" id="{3F8E1DB5-E1B0-4192-B1F5-5E5D367697A2}"/>
            </a:ext>
          </a:extLst>
        </xdr:cNvPr>
        <xdr:cNvCxnSpPr/>
      </xdr:nvCxnSpPr>
      <xdr:spPr>
        <a:xfrm flipV="1">
          <a:off x="8750300" y="10750538"/>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76565</xdr:rowOff>
    </xdr:from>
    <xdr:to>
      <xdr:col>41</xdr:col>
      <xdr:colOff>101600</xdr:colOff>
      <xdr:row>63</xdr:row>
      <xdr:rowOff>6715</xdr:rowOff>
    </xdr:to>
    <xdr:sp macro="" textlink="">
      <xdr:nvSpPr>
        <xdr:cNvPr id="234" name="楕円 233">
          <a:extLst>
            <a:ext uri="{FF2B5EF4-FFF2-40B4-BE49-F238E27FC236}">
              <a16:creationId xmlns:a16="http://schemas.microsoft.com/office/drawing/2014/main" id="{B37655C6-7DDD-4AD2-B86E-DEBDEE249DC1}"/>
            </a:ext>
          </a:extLst>
        </xdr:cNvPr>
        <xdr:cNvSpPr/>
      </xdr:nvSpPr>
      <xdr:spPr>
        <a:xfrm>
          <a:off x="7810500" y="107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123124</xdr:rowOff>
    </xdr:from>
    <xdr:to>
      <xdr:col>45</xdr:col>
      <xdr:colOff>177800</xdr:colOff>
      <xdr:row>62</xdr:row>
      <xdr:rowOff>127365</xdr:rowOff>
    </xdr:to>
    <xdr:cxnSp macro="">
      <xdr:nvCxnSpPr>
        <xdr:cNvPr id="235" name="直線コネクタ 234">
          <a:extLst>
            <a:ext uri="{FF2B5EF4-FFF2-40B4-BE49-F238E27FC236}">
              <a16:creationId xmlns:a16="http://schemas.microsoft.com/office/drawing/2014/main" id="{EC057D0F-B90A-4B81-93E9-221C9A63CA58}"/>
            </a:ext>
          </a:extLst>
        </xdr:cNvPr>
        <xdr:cNvCxnSpPr/>
      </xdr:nvCxnSpPr>
      <xdr:spPr>
        <a:xfrm flipV="1">
          <a:off x="7861300" y="10753024"/>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B79E7F1D-4F1F-4B47-8C16-3FA54DBEE546}"/>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33585115-942F-4F0C-BF59-D4594CE5A0BA}"/>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D2CEEA27-4CD0-49E7-97B5-6E7137EED177}"/>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162565</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57931E4-55F5-4800-8BB7-8CC95D8545FF}"/>
            </a:ext>
          </a:extLst>
        </xdr:cNvPr>
        <xdr:cNvSpPr txBox="1"/>
      </xdr:nvSpPr>
      <xdr:spPr>
        <a:xfrm>
          <a:off x="9327095" y="107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165051</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DBC1F277-F6C2-486E-9F3D-65B215721651}"/>
            </a:ext>
          </a:extLst>
        </xdr:cNvPr>
        <xdr:cNvSpPr txBox="1"/>
      </xdr:nvSpPr>
      <xdr:spPr>
        <a:xfrm>
          <a:off x="8450795" y="1079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23242</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4D8E22D-54A3-4A4D-8D72-001EE51F11AE}"/>
            </a:ext>
          </a:extLst>
        </xdr:cNvPr>
        <xdr:cNvSpPr txBox="1"/>
      </xdr:nvSpPr>
      <xdr:spPr>
        <a:xfrm>
          <a:off x="7561795" y="1048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0C237F6-AB4A-4289-B81E-443382A1AB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93E0CBF5-06F5-4E38-BD01-6604A19EE4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21EEC78-CF00-4493-AC60-7CFCDFA5D4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490941E-769A-49C2-B43A-B32178FB06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CEA7BB7C-2574-4448-87DA-9E9F76A815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CDCB1019-F11D-4E23-8130-2E9461496B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8839E9D8-EE2F-496B-A2F7-704AC65842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81DE3862-BC7F-4C4F-B816-3EE135E693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48078456-7379-4263-9A09-C86F36E08A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682694D7-2C96-43B2-8397-D397658E94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7CF6AF8B-F724-49BF-AD86-7A94B6A43CE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30C81466-FFA0-4E03-861C-DD478E5DF6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4F46F3DE-94D9-4366-9427-84B5C073CF2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045A1A0-67F0-4ACE-B8AC-106F253BF03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EACA0616-5D57-4429-9FDC-B59EAA0AD4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FB68A2A-AE14-4B16-953B-CE913C14CE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DE60AB6E-E18E-4D75-AE01-233A4CE82AE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8E0C4D37-A1AD-4EC7-83F9-8FB390C9E2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F4A5E59D-A54D-43F2-A5DB-C680E59900E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FB0367B4-074E-48F6-B140-F4661B58B7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FD9FC745-7FAB-4E4B-86A0-25110CD97A5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6125120B-DFD1-47BF-A0FA-E58195E7F8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A99C2D19-D82F-4FF9-A99C-100273D5D49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91F0FF81-2023-4BD7-8230-19743B0EF5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F6ED3B4F-8EFB-4719-9F3D-D716CE36E167}"/>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D6A2F81A-8F5D-4928-B3E5-5FB4EC8F352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0B797612-6DD8-4F59-BAFB-265702B2AEEF}"/>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F73B60A4-88AE-4D25-939C-40DC0031A20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F3A4FEA3-BFD2-4BE1-89BF-49D32A4CE62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D93F4BF2-6EA3-4395-898D-59E0E689E6EA}"/>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8EE89201-BE19-40EF-90A4-67211C184017}"/>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4B9B6850-677A-4462-B024-C9A26E84C5CB}"/>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824758D-C530-4604-9B6A-BFC7B688D44E}"/>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4811085B-11D1-42AD-A7D1-A91BDF3340D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3A6D0A1-DE09-4DFE-9D2D-0C1FDE4775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5F84B33-1297-4622-A91E-5227778684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EB61B50-4065-4E2F-B4E3-B262FF7B1A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DC0BCF6-821C-4443-A764-0A5F17A9BD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FC6053A-4700-4A9E-92BC-36B1AF1BFB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281" name="楕円 280">
          <a:extLst>
            <a:ext uri="{FF2B5EF4-FFF2-40B4-BE49-F238E27FC236}">
              <a16:creationId xmlns:a16="http://schemas.microsoft.com/office/drawing/2014/main" id="{3E776BBB-298D-4FF6-BCCC-E39DD8DD5F14}"/>
            </a:ext>
          </a:extLst>
        </xdr:cNvPr>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9598A298-21B0-4F4E-98D2-2F8E026AC62A}"/>
            </a:ext>
          </a:extLst>
        </xdr:cNvPr>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83" name="楕円 282">
          <a:extLst>
            <a:ext uri="{FF2B5EF4-FFF2-40B4-BE49-F238E27FC236}">
              <a16:creationId xmlns:a16="http://schemas.microsoft.com/office/drawing/2014/main" id="{6FEDC09F-ADD1-4260-9CB1-F54756F00494}"/>
            </a:ext>
          </a:extLst>
        </xdr:cNvPr>
        <xdr:cNvSpPr/>
      </xdr:nvSpPr>
      <xdr:spPr>
        <a:xfrm>
          <a:off x="3746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81</xdr:row>
      <xdr:rowOff>81914</xdr:rowOff>
    </xdr:to>
    <xdr:cxnSp macro="">
      <xdr:nvCxnSpPr>
        <xdr:cNvPr id="284" name="直線コネクタ 283">
          <a:extLst>
            <a:ext uri="{FF2B5EF4-FFF2-40B4-BE49-F238E27FC236}">
              <a16:creationId xmlns:a16="http://schemas.microsoft.com/office/drawing/2014/main" id="{87A63D90-8A33-435E-BAFC-FB296E0C9118}"/>
            </a:ext>
          </a:extLst>
        </xdr:cNvPr>
        <xdr:cNvCxnSpPr/>
      </xdr:nvCxnSpPr>
      <xdr:spPr>
        <a:xfrm flipV="1">
          <a:off x="3797300" y="139312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285" name="楕円 284">
          <a:extLst>
            <a:ext uri="{FF2B5EF4-FFF2-40B4-BE49-F238E27FC236}">
              <a16:creationId xmlns:a16="http://schemas.microsoft.com/office/drawing/2014/main" id="{E21E69F7-DF90-4561-BA5F-6A5C759AA253}"/>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81914</xdr:rowOff>
    </xdr:to>
    <xdr:cxnSp macro="">
      <xdr:nvCxnSpPr>
        <xdr:cNvPr id="286" name="直線コネクタ 285">
          <a:extLst>
            <a:ext uri="{FF2B5EF4-FFF2-40B4-BE49-F238E27FC236}">
              <a16:creationId xmlns:a16="http://schemas.microsoft.com/office/drawing/2014/main" id="{9BC9F581-E884-44F8-983E-FD4C9AA47476}"/>
            </a:ext>
          </a:extLst>
        </xdr:cNvPr>
        <xdr:cNvCxnSpPr/>
      </xdr:nvCxnSpPr>
      <xdr:spPr>
        <a:xfrm>
          <a:off x="2908300" y="1387602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87" name="楕円 286">
          <a:extLst>
            <a:ext uri="{FF2B5EF4-FFF2-40B4-BE49-F238E27FC236}">
              <a16:creationId xmlns:a16="http://schemas.microsoft.com/office/drawing/2014/main" id="{C05BDD7A-2F35-4A45-8DE0-20457EC4A32A}"/>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163830</xdr:rowOff>
    </xdr:to>
    <xdr:cxnSp macro="">
      <xdr:nvCxnSpPr>
        <xdr:cNvPr id="288" name="直線コネクタ 287">
          <a:extLst>
            <a:ext uri="{FF2B5EF4-FFF2-40B4-BE49-F238E27FC236}">
              <a16:creationId xmlns:a16="http://schemas.microsoft.com/office/drawing/2014/main" id="{29573008-3C57-4270-9789-0265AE171031}"/>
            </a:ext>
          </a:extLst>
        </xdr:cNvPr>
        <xdr:cNvCxnSpPr/>
      </xdr:nvCxnSpPr>
      <xdr:spPr>
        <a:xfrm flipV="1">
          <a:off x="2019300" y="13876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2AEBDB71-73A8-4051-98CB-5BCF967F06AC}"/>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DF61EE1C-2433-45DE-B76D-188CBAC511D8}"/>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27B09EE9-285F-41E2-97FA-EE99CA294C71}"/>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292" name="n_1mainValue【公営住宅】&#10;有形固定資産減価償却率">
          <a:extLst>
            <a:ext uri="{FF2B5EF4-FFF2-40B4-BE49-F238E27FC236}">
              <a16:creationId xmlns:a16="http://schemas.microsoft.com/office/drawing/2014/main" id="{0C042A55-23DB-4095-BD7C-8BCB22E45435}"/>
            </a:ext>
          </a:extLst>
        </xdr:cNvPr>
        <xdr:cNvSpPr txBox="1"/>
      </xdr:nvSpPr>
      <xdr:spPr>
        <a:xfrm>
          <a:off x="3582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293" name="n_2mainValue【公営住宅】&#10;有形固定資産減価償却率">
          <a:extLst>
            <a:ext uri="{FF2B5EF4-FFF2-40B4-BE49-F238E27FC236}">
              <a16:creationId xmlns:a16="http://schemas.microsoft.com/office/drawing/2014/main" id="{66021F26-41DB-4E25-B50C-4BD25E922478}"/>
            </a:ext>
          </a:extLst>
        </xdr:cNvPr>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4" name="n_3mainValue【公営住宅】&#10;有形固定資産減価償却率">
          <a:extLst>
            <a:ext uri="{FF2B5EF4-FFF2-40B4-BE49-F238E27FC236}">
              <a16:creationId xmlns:a16="http://schemas.microsoft.com/office/drawing/2014/main" id="{FCAB917E-194D-4E10-8880-CC2C4E086FAF}"/>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357E6B31-742A-4486-A3CF-BF5C90F4A6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85E4762F-9634-45D9-B358-17D666CAAB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12BA53A6-36A5-4BAC-982B-1C7D2779A5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46FD3D15-877A-4F22-8B01-F1EF3A43F6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EDD42DAC-FAB9-436C-81BC-3582429590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C93CC0C-5A0D-4118-9E67-C59458C2F9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478EF9CF-6251-4820-9384-266DDEB10E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793A78E-FF93-44A7-ADCA-D63817DC5E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794ECCCE-69A3-4F8C-ACE6-F85B0C6D78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24B64F56-187E-4B6E-BA74-BA508142B6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BA9A0662-55FC-4621-8045-C7BBDA8742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FBC310AD-FCD5-4020-B975-A0BABA84AB2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5E3D5E91-2EA5-46A5-B2DA-4966F27606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B558C351-FF25-4659-8828-5E6867E6D6A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E16A3E7E-8DD2-41CB-BEC6-49F44B7D7C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C1B8232D-3015-4093-B878-4FD00122B23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D53A0188-929D-4994-93D1-E88E920C97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CB5F05BC-F6B8-4994-9A7D-475B6500EDF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C6A88064-2F26-4BF4-8E11-AA6D37F847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67B7B6B4-D55E-4EEA-A461-3AA9DAC0E12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6E01FD16-0FC2-4FE5-B49C-83D361FA56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A9D02F32-CD78-4EBD-BC71-A8E507D43C0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184D3EDE-7661-448A-989C-2F03E3B070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81358AAE-E0E1-47F5-9584-388FC2D09A7A}"/>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62D136BF-B7CE-4A6A-91CB-9FCA142DAF3D}"/>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D2C40618-4E98-424B-A537-1F542C5308D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57EA482E-11BD-4D4F-9169-9681FB56EBC2}"/>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6BF1DD47-7B2B-4131-A294-6C7FC62B23C4}"/>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id="{78AFE75F-31CF-4AE2-956D-5E9252856178}"/>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3BC814DB-8471-4699-8ACB-D81120A56E59}"/>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4F81738F-C45B-4EB1-B246-7F9B44DF78C8}"/>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CA3FA3F-1CA7-4EF6-8E5A-53A4ACC28C16}"/>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2E2A1670-6CF4-48D4-B113-8B45D4B48C4D}"/>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3CF8BBA-71C3-4673-A681-EB00E0B522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5F3D4C9-4547-4C1B-A471-AAEC2224C1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6BF3446-38DC-4297-A5AD-169821FAB6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FDE7DD6-AA67-4CA9-888C-B69438AE4C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E51BF99-5223-47A6-A911-9D1AE9973B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18238</xdr:rowOff>
    </xdr:from>
    <xdr:to>
      <xdr:col>55</xdr:col>
      <xdr:colOff>50800</xdr:colOff>
      <xdr:row>84</xdr:row>
      <xdr:rowOff>119838</xdr:rowOff>
    </xdr:to>
    <xdr:sp macro="" textlink="">
      <xdr:nvSpPr>
        <xdr:cNvPr id="333" name="楕円 332">
          <a:extLst>
            <a:ext uri="{FF2B5EF4-FFF2-40B4-BE49-F238E27FC236}">
              <a16:creationId xmlns:a16="http://schemas.microsoft.com/office/drawing/2014/main" id="{5189F519-A159-4B60-A6FB-DE21DD26E511}"/>
            </a:ext>
          </a:extLst>
        </xdr:cNvPr>
        <xdr:cNvSpPr/>
      </xdr:nvSpPr>
      <xdr:spPr>
        <a:xfrm>
          <a:off x="10426700" y="144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41115</xdr:rowOff>
    </xdr:from>
    <xdr:ext cx="534377" cy="259045"/>
    <xdr:sp macro="" textlink="">
      <xdr:nvSpPr>
        <xdr:cNvPr id="334" name="【公営住宅】&#10;一人当たり面積該当値テキスト">
          <a:extLst>
            <a:ext uri="{FF2B5EF4-FFF2-40B4-BE49-F238E27FC236}">
              <a16:creationId xmlns:a16="http://schemas.microsoft.com/office/drawing/2014/main" id="{A2E9FB86-4A3A-4591-B364-ACE6AE697F23}"/>
            </a:ext>
          </a:extLst>
        </xdr:cNvPr>
        <xdr:cNvSpPr txBox="1"/>
      </xdr:nvSpPr>
      <xdr:spPr>
        <a:xfrm>
          <a:off x="10515600" y="142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32868</xdr:rowOff>
    </xdr:from>
    <xdr:to>
      <xdr:col>50</xdr:col>
      <xdr:colOff>165100</xdr:colOff>
      <xdr:row>84</xdr:row>
      <xdr:rowOff>134468</xdr:rowOff>
    </xdr:to>
    <xdr:sp macro="" textlink="">
      <xdr:nvSpPr>
        <xdr:cNvPr id="335" name="楕円 334">
          <a:extLst>
            <a:ext uri="{FF2B5EF4-FFF2-40B4-BE49-F238E27FC236}">
              <a16:creationId xmlns:a16="http://schemas.microsoft.com/office/drawing/2014/main" id="{75EE9D71-664A-4ADD-811E-01F4F626D848}"/>
            </a:ext>
          </a:extLst>
        </xdr:cNvPr>
        <xdr:cNvSpPr/>
      </xdr:nvSpPr>
      <xdr:spPr>
        <a:xfrm>
          <a:off x="9588500" y="144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69038</xdr:rowOff>
    </xdr:from>
    <xdr:to>
      <xdr:col>55</xdr:col>
      <xdr:colOff>0</xdr:colOff>
      <xdr:row>84</xdr:row>
      <xdr:rowOff>83668</xdr:rowOff>
    </xdr:to>
    <xdr:cxnSp macro="">
      <xdr:nvCxnSpPr>
        <xdr:cNvPr id="336" name="直線コネクタ 335">
          <a:extLst>
            <a:ext uri="{FF2B5EF4-FFF2-40B4-BE49-F238E27FC236}">
              <a16:creationId xmlns:a16="http://schemas.microsoft.com/office/drawing/2014/main" id="{9C241963-8C11-412A-B3FC-F6B1B9D23EE2}"/>
            </a:ext>
          </a:extLst>
        </xdr:cNvPr>
        <xdr:cNvCxnSpPr/>
      </xdr:nvCxnSpPr>
      <xdr:spPr>
        <a:xfrm flipV="1">
          <a:off x="9639300" y="1447083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36601</xdr:rowOff>
    </xdr:from>
    <xdr:to>
      <xdr:col>46</xdr:col>
      <xdr:colOff>38100</xdr:colOff>
      <xdr:row>84</xdr:row>
      <xdr:rowOff>138201</xdr:rowOff>
    </xdr:to>
    <xdr:sp macro="" textlink="">
      <xdr:nvSpPr>
        <xdr:cNvPr id="337" name="楕円 336">
          <a:extLst>
            <a:ext uri="{FF2B5EF4-FFF2-40B4-BE49-F238E27FC236}">
              <a16:creationId xmlns:a16="http://schemas.microsoft.com/office/drawing/2014/main" id="{A99B00D6-6331-4EB0-9C38-C43DBEE98B9E}"/>
            </a:ext>
          </a:extLst>
        </xdr:cNvPr>
        <xdr:cNvSpPr/>
      </xdr:nvSpPr>
      <xdr:spPr>
        <a:xfrm>
          <a:off x="8699500" y="144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83668</xdr:rowOff>
    </xdr:from>
    <xdr:to>
      <xdr:col>50</xdr:col>
      <xdr:colOff>114300</xdr:colOff>
      <xdr:row>84</xdr:row>
      <xdr:rowOff>87401</xdr:rowOff>
    </xdr:to>
    <xdr:cxnSp macro="">
      <xdr:nvCxnSpPr>
        <xdr:cNvPr id="338" name="直線コネクタ 337">
          <a:extLst>
            <a:ext uri="{FF2B5EF4-FFF2-40B4-BE49-F238E27FC236}">
              <a16:creationId xmlns:a16="http://schemas.microsoft.com/office/drawing/2014/main" id="{5036D3D3-71A7-48ED-B9C5-A062788A3932}"/>
            </a:ext>
          </a:extLst>
        </xdr:cNvPr>
        <xdr:cNvCxnSpPr/>
      </xdr:nvCxnSpPr>
      <xdr:spPr>
        <a:xfrm flipV="1">
          <a:off x="8750300" y="1448546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43765</xdr:rowOff>
    </xdr:from>
    <xdr:to>
      <xdr:col>41</xdr:col>
      <xdr:colOff>101600</xdr:colOff>
      <xdr:row>84</xdr:row>
      <xdr:rowOff>145365</xdr:rowOff>
    </xdr:to>
    <xdr:sp macro="" textlink="">
      <xdr:nvSpPr>
        <xdr:cNvPr id="339" name="楕円 338">
          <a:extLst>
            <a:ext uri="{FF2B5EF4-FFF2-40B4-BE49-F238E27FC236}">
              <a16:creationId xmlns:a16="http://schemas.microsoft.com/office/drawing/2014/main" id="{1AA30394-58D6-4A43-9454-A1B94BCC2910}"/>
            </a:ext>
          </a:extLst>
        </xdr:cNvPr>
        <xdr:cNvSpPr/>
      </xdr:nvSpPr>
      <xdr:spPr>
        <a:xfrm>
          <a:off x="7810500" y="144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87401</xdr:rowOff>
    </xdr:from>
    <xdr:to>
      <xdr:col>45</xdr:col>
      <xdr:colOff>177800</xdr:colOff>
      <xdr:row>84</xdr:row>
      <xdr:rowOff>94565</xdr:rowOff>
    </xdr:to>
    <xdr:cxnSp macro="">
      <xdr:nvCxnSpPr>
        <xdr:cNvPr id="340" name="直線コネクタ 339">
          <a:extLst>
            <a:ext uri="{FF2B5EF4-FFF2-40B4-BE49-F238E27FC236}">
              <a16:creationId xmlns:a16="http://schemas.microsoft.com/office/drawing/2014/main" id="{BCB980E7-8DC0-44A1-90A1-23DEA26DF011}"/>
            </a:ext>
          </a:extLst>
        </xdr:cNvPr>
        <xdr:cNvCxnSpPr/>
      </xdr:nvCxnSpPr>
      <xdr:spPr>
        <a:xfrm flipV="1">
          <a:off x="7861300" y="1448920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id="{A83CF3D7-CE9F-4B02-9196-EEE5F2BE01D4}"/>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id="{88E502BD-4C3C-4E80-9403-70D59ACCB524}"/>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id="{0F11207B-CCE3-469E-9DBC-7073597E3AF5}"/>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150995</xdr:rowOff>
    </xdr:from>
    <xdr:ext cx="469744" cy="259045"/>
    <xdr:sp macro="" textlink="">
      <xdr:nvSpPr>
        <xdr:cNvPr id="344" name="n_1mainValue【公営住宅】&#10;一人当たり面積">
          <a:extLst>
            <a:ext uri="{FF2B5EF4-FFF2-40B4-BE49-F238E27FC236}">
              <a16:creationId xmlns:a16="http://schemas.microsoft.com/office/drawing/2014/main" id="{26655FEB-4427-4B43-B92A-C98152C183DC}"/>
            </a:ext>
          </a:extLst>
        </xdr:cNvPr>
        <xdr:cNvSpPr txBox="1"/>
      </xdr:nvSpPr>
      <xdr:spPr>
        <a:xfrm>
          <a:off x="9391727" y="1420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154728</xdr:rowOff>
    </xdr:from>
    <xdr:ext cx="469744" cy="259045"/>
    <xdr:sp macro="" textlink="">
      <xdr:nvSpPr>
        <xdr:cNvPr id="345" name="n_2mainValue【公営住宅】&#10;一人当たり面積">
          <a:extLst>
            <a:ext uri="{FF2B5EF4-FFF2-40B4-BE49-F238E27FC236}">
              <a16:creationId xmlns:a16="http://schemas.microsoft.com/office/drawing/2014/main" id="{D64D8FD3-B74E-4FDC-8C47-9FD7FA3A7B77}"/>
            </a:ext>
          </a:extLst>
        </xdr:cNvPr>
        <xdr:cNvSpPr txBox="1"/>
      </xdr:nvSpPr>
      <xdr:spPr>
        <a:xfrm>
          <a:off x="8515427" y="142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161892</xdr:rowOff>
    </xdr:from>
    <xdr:ext cx="469744" cy="259045"/>
    <xdr:sp macro="" textlink="">
      <xdr:nvSpPr>
        <xdr:cNvPr id="346" name="n_3mainValue【公営住宅】&#10;一人当たり面積">
          <a:extLst>
            <a:ext uri="{FF2B5EF4-FFF2-40B4-BE49-F238E27FC236}">
              <a16:creationId xmlns:a16="http://schemas.microsoft.com/office/drawing/2014/main" id="{814B10EC-6BEC-4C0D-854E-BB6E7A0857BE}"/>
            </a:ext>
          </a:extLst>
        </xdr:cNvPr>
        <xdr:cNvSpPr txBox="1"/>
      </xdr:nvSpPr>
      <xdr:spPr>
        <a:xfrm>
          <a:off x="7626427" y="142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C943C819-2815-432E-A541-275A621BC6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A86DCBC5-98EC-48A3-8A15-5769A6E60E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1E172FBA-EEFE-4FA4-8A9F-97C53F0D23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D5E12A29-DD06-4812-9CC0-D5AF94D24E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96C2748B-4A6C-40D9-87A2-47143921F3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351E9C7D-0697-4124-81EE-01A00EFC87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3CAEC96-46BD-471F-870D-39915CFF4D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672A714E-8DEC-4AF5-AD5C-D786E80AB0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D0D4F567-76FB-4250-8015-B69E6321DF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43FA6EA2-7FAA-4674-9073-DC335F52E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D6CA5D9A-77D9-4338-B765-7AA9EC931A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ABB02812-7C6B-4319-93BF-3B49934D69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2EEAA1FA-672B-4464-8103-4D07C23BAA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38986C91-41C8-4C51-B799-94331A738A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45D5FA8D-C919-48EA-8481-9F2C05947C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7F8EBD81-A432-41B1-ABF1-4613984895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7B675B34-6358-4C65-8DEF-9F26274D11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A0CAAD90-7891-44EF-B60B-959A6C30DC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45BDEDE8-9374-4725-A246-76646C9BC4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ADF8F99B-C7A6-40B3-A264-094804C4FF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930F0BB3-5019-4E51-8CAE-1F40BEFB74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8933E50-0416-49F7-A365-AD95ED1217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B857C422-6214-43FD-ADA0-947F8B73AA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34549EC3-7608-4C50-91B8-65D6363C23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BF6CE74A-254E-4147-9143-25F0F6A32F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4ECA5355-1AE1-47C5-9362-E1EA30A3B6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3DA4B37C-B6FF-4DFB-BAB7-141B62AF22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E64041AC-A2BC-4F06-BD45-EEA3D7AD34D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F26A7D1D-B6BA-4DB1-9D70-A5BD73BB0A5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856F8340-FA3C-4F27-82D9-9F14EDF5D1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24E834FC-709A-47D7-9087-36FB11BAC6B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AE2EF209-3D5B-4268-B778-5D8CDF8CC6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4AB04211-B25E-4C2A-8009-F210087C8F4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9332F8D-DC67-4047-8D1C-BE445EF064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4B73AEE1-91A2-462D-84F0-4BEBDE0FBA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ED431CD0-B3E9-496D-AD12-0BE30D3E16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CDB3D5B6-C629-4844-9D47-F7C1B314BF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2CA4CDBE-8716-44C4-A6DB-5FF063191EC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42F46F0F-362D-4881-9F08-83EFD733BD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7EF6A46E-1BCF-450C-B61E-9048B63C6E6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B42E0A59-9042-4EBA-898C-8105F20211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12EEFD7B-35F6-44AC-9A22-416C8D0CED61}"/>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9A310691-2F5C-4213-A039-097F9E41D9C5}"/>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65450A64-E865-44A5-8904-0098161DB51F}"/>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52D09C5E-36AE-45D0-8374-7D6D5B2A508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84843021-A259-48B1-83DD-AB9AA8175DE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76013032-126C-4297-9346-94E319DBB95C}"/>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F805DE7C-6129-4A1A-8500-FC31D0F59F4C}"/>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8261FAF2-F155-4230-9382-4D002CDDB993}"/>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0AC27E47-EBD3-467E-9BBF-B2F74CEA134A}"/>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8E3E2005-A16D-4309-BCD6-887F3D0BBD12}"/>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7D89E30-6B00-4991-AF17-3CB38FCD0A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8C26EEA-D428-4893-B7C4-5F953C2DC4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FD6D619-A43D-4ADF-A3EC-D7DE20E81D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691A9258-DE65-4929-A517-3F0D30F133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727A520-C83E-4440-810F-A7572EE172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03" name="楕円 402">
          <a:extLst>
            <a:ext uri="{FF2B5EF4-FFF2-40B4-BE49-F238E27FC236}">
              <a16:creationId xmlns:a16="http://schemas.microsoft.com/office/drawing/2014/main" id="{09364839-4EB2-4255-A370-645EB8643ADC}"/>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72AADC7F-F92B-4467-8879-7E0C5FB4DB47}"/>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27033</xdr:rowOff>
    </xdr:from>
    <xdr:to>
      <xdr:col>81</xdr:col>
      <xdr:colOff>101600</xdr:colOff>
      <xdr:row>41</xdr:row>
      <xdr:rowOff>128633</xdr:rowOff>
    </xdr:to>
    <xdr:sp macro="" textlink="">
      <xdr:nvSpPr>
        <xdr:cNvPr id="405" name="楕円 404">
          <a:extLst>
            <a:ext uri="{FF2B5EF4-FFF2-40B4-BE49-F238E27FC236}">
              <a16:creationId xmlns:a16="http://schemas.microsoft.com/office/drawing/2014/main" id="{D0D693D3-A7EF-46BF-81F9-FAD74655D276}"/>
            </a:ext>
          </a:extLst>
        </xdr:cNvPr>
        <xdr:cNvSpPr/>
      </xdr:nvSpPr>
      <xdr:spPr>
        <a:xfrm>
          <a:off x="1543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77833</xdr:rowOff>
    </xdr:to>
    <xdr:cxnSp macro="">
      <xdr:nvCxnSpPr>
        <xdr:cNvPr id="406" name="直線コネクタ 405">
          <a:extLst>
            <a:ext uri="{FF2B5EF4-FFF2-40B4-BE49-F238E27FC236}">
              <a16:creationId xmlns:a16="http://schemas.microsoft.com/office/drawing/2014/main" id="{AB67D639-DDBC-458F-AED1-3FA86C6AAAD1}"/>
            </a:ext>
          </a:extLst>
        </xdr:cNvPr>
        <xdr:cNvCxnSpPr/>
      </xdr:nvCxnSpPr>
      <xdr:spPr>
        <a:xfrm flipV="1">
          <a:off x="15481300" y="701421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407" name="楕円 406">
          <a:extLst>
            <a:ext uri="{FF2B5EF4-FFF2-40B4-BE49-F238E27FC236}">
              <a16:creationId xmlns:a16="http://schemas.microsoft.com/office/drawing/2014/main" id="{3E2A4253-81A7-46BC-A390-2DE973F83CDC}"/>
            </a:ext>
          </a:extLst>
        </xdr:cNvPr>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41</xdr:row>
      <xdr:rowOff>77833</xdr:rowOff>
    </xdr:to>
    <xdr:cxnSp macro="">
      <xdr:nvCxnSpPr>
        <xdr:cNvPr id="408" name="直線コネクタ 407">
          <a:extLst>
            <a:ext uri="{FF2B5EF4-FFF2-40B4-BE49-F238E27FC236}">
              <a16:creationId xmlns:a16="http://schemas.microsoft.com/office/drawing/2014/main" id="{5D907AAF-2751-4BDC-B92F-7E92AF37EB23}"/>
            </a:ext>
          </a:extLst>
        </xdr:cNvPr>
        <xdr:cNvCxnSpPr/>
      </xdr:nvCxnSpPr>
      <xdr:spPr>
        <a:xfrm>
          <a:off x="14592300" y="6654981"/>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40096</xdr:rowOff>
    </xdr:from>
    <xdr:to>
      <xdr:col>72</xdr:col>
      <xdr:colOff>38100</xdr:colOff>
      <xdr:row>33</xdr:row>
      <xdr:rowOff>141696</xdr:rowOff>
    </xdr:to>
    <xdr:sp macro="" textlink="">
      <xdr:nvSpPr>
        <xdr:cNvPr id="409" name="楕円 408">
          <a:extLst>
            <a:ext uri="{FF2B5EF4-FFF2-40B4-BE49-F238E27FC236}">
              <a16:creationId xmlns:a16="http://schemas.microsoft.com/office/drawing/2014/main" id="{F4128954-E4EA-4429-8630-4042970BD129}"/>
            </a:ext>
          </a:extLst>
        </xdr:cNvPr>
        <xdr:cNvSpPr/>
      </xdr:nvSpPr>
      <xdr:spPr>
        <a:xfrm>
          <a:off x="13652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90896</xdr:rowOff>
    </xdr:from>
    <xdr:to>
      <xdr:col>76</xdr:col>
      <xdr:colOff>114300</xdr:colOff>
      <xdr:row>38</xdr:row>
      <xdr:rowOff>139881</xdr:rowOff>
    </xdr:to>
    <xdr:cxnSp macro="">
      <xdr:nvCxnSpPr>
        <xdr:cNvPr id="410" name="直線コネクタ 409">
          <a:extLst>
            <a:ext uri="{FF2B5EF4-FFF2-40B4-BE49-F238E27FC236}">
              <a16:creationId xmlns:a16="http://schemas.microsoft.com/office/drawing/2014/main" id="{3E8339DB-3DB9-4921-92A3-64F75E830836}"/>
            </a:ext>
          </a:extLst>
        </xdr:cNvPr>
        <xdr:cNvCxnSpPr/>
      </xdr:nvCxnSpPr>
      <xdr:spPr>
        <a:xfrm>
          <a:off x="13703300" y="5748746"/>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746CE2F8-6063-42E0-BF2F-A573C18721C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A793B75F-7D75-4DB3-9354-38A0609B99ED}"/>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3FF10B88-B073-4CBB-845E-457F0B746B5D}"/>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119760</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F0A1C08A-2718-46C3-9645-FDF026E344ED}"/>
            </a:ext>
          </a:extLst>
        </xdr:cNvPr>
        <xdr:cNvSpPr txBox="1"/>
      </xdr:nvSpPr>
      <xdr:spPr>
        <a:xfrm>
          <a:off x="15266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49A5673C-4C59-40F7-85DD-8E14AAFE771A}"/>
            </a:ext>
          </a:extLst>
        </xdr:cNvPr>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158223</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413A2B7C-68BE-4BFD-BBB8-DC0C3C6EC303}"/>
            </a:ext>
          </a:extLst>
        </xdr:cNvPr>
        <xdr:cNvSpPr txBox="1"/>
      </xdr:nvSpPr>
      <xdr:spPr>
        <a:xfrm>
          <a:off x="13500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A30DDCE8-5E2F-46DC-A2E8-02B1D2059A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69309DB7-7235-4837-8010-78BEB923EA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61060BD7-9CCB-4925-8345-1B5B4E03FE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6458D5EF-8A95-440A-8634-B8DB4C2B17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92FE3835-B6BC-416F-A87A-FBF4AE6459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41543CFC-6E97-403D-A7A1-B307CDEF84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91E7E052-E8DB-411C-9893-2D656903A9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697820D0-3D9C-48A1-8AA3-E6C6415AA6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B75EA15A-DD78-4EFD-86B3-EB00D0033A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360C5C2A-6F34-43E7-9658-FCC8429832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3DFDA0E4-BE01-447F-9B27-2352E6064AA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A9A68DB8-5DA7-45E8-B19F-35EEFE22605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70F21D62-79D8-4AF2-BC27-6CCB2EEAB5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308B84C2-12DD-4DE5-B2AC-D479CE328B0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F4D911BF-CCC2-412E-A9FB-5CB4B096F61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F57EACE9-FCD6-4EC5-B2BD-C2A1F8FE6A8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B23E4E1D-3624-42E6-8A9A-9948B24DFC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B6070591-6B1A-4BD2-879B-7277A5C6ADB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C61A6B2B-3E99-4DFE-9278-C4AADDEAC0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5A29A1BB-B7CA-41B2-B92A-BEC3B7797D7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5CB38129-BD0F-4C45-ACC4-CBA9D532299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EBF349C6-207F-49CA-90A7-7F25152DCFF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EC70E70A-0D0A-4988-AEA3-CB1201F365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153596E0-A927-4311-B748-5FC4F2813F2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2A8154B3-F5EA-45E3-BFF3-272A3A6237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4845874A-FEA3-40F8-8EA4-559A745D6757}"/>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D217E12B-03DF-4AF1-BFB5-DB5DBB364F4E}"/>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5D530548-5813-47AE-9E49-2D2C85D3DE02}"/>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EF4E2C44-1A2D-4390-924F-07D876ADF51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AC71D0A3-6CE1-47DE-BDB5-F3140F57E81A}"/>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A481033E-3BAE-4F82-AA0E-7381E68ABF5C}"/>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1E461060-B6BC-474C-9485-97FD685C2B34}"/>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32E26047-18E8-4174-801E-D29B10D8448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11A6558F-2584-4E71-B314-C51DB7D71A2A}"/>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05D8279E-C9F0-4D3D-9871-5D2C6BEC9DD5}"/>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9F3322D-2B56-4002-9DDE-6910E244E6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C5985A9F-2398-449F-9921-EF3F1972E2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32C4E41-5294-4101-829F-87C25C536C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9DBEB9C-2039-48BC-A187-D647BBC300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BCDA490E-9961-4578-883E-97AEB3AEC3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146776</xdr:rowOff>
    </xdr:from>
    <xdr:to>
      <xdr:col>116</xdr:col>
      <xdr:colOff>114300</xdr:colOff>
      <xdr:row>38</xdr:row>
      <xdr:rowOff>76926</xdr:rowOff>
    </xdr:to>
    <xdr:sp macro="" textlink="">
      <xdr:nvSpPr>
        <xdr:cNvPr id="457" name="楕円 456">
          <a:extLst>
            <a:ext uri="{FF2B5EF4-FFF2-40B4-BE49-F238E27FC236}">
              <a16:creationId xmlns:a16="http://schemas.microsoft.com/office/drawing/2014/main" id="{35B1FD1F-4893-4809-8408-2F4753D1DB7A}"/>
            </a:ext>
          </a:extLst>
        </xdr:cNvPr>
        <xdr:cNvSpPr/>
      </xdr:nvSpPr>
      <xdr:spPr>
        <a:xfrm>
          <a:off x="22110700" y="64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169653</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6D130921-2AEA-4261-9AD4-4AC75377D6EF}"/>
            </a:ext>
          </a:extLst>
        </xdr:cNvPr>
        <xdr:cNvSpPr txBox="1"/>
      </xdr:nvSpPr>
      <xdr:spPr>
        <a:xfrm>
          <a:off x="22199600"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47716</xdr:rowOff>
    </xdr:from>
    <xdr:to>
      <xdr:col>112</xdr:col>
      <xdr:colOff>38100</xdr:colOff>
      <xdr:row>41</xdr:row>
      <xdr:rowOff>149316</xdr:rowOff>
    </xdr:to>
    <xdr:sp macro="" textlink="">
      <xdr:nvSpPr>
        <xdr:cNvPr id="459" name="楕円 458">
          <a:extLst>
            <a:ext uri="{FF2B5EF4-FFF2-40B4-BE49-F238E27FC236}">
              <a16:creationId xmlns:a16="http://schemas.microsoft.com/office/drawing/2014/main" id="{7D19A501-DCCB-4530-8CEC-79A6B79DB254}"/>
            </a:ext>
          </a:extLst>
        </xdr:cNvPr>
        <xdr:cNvSpPr/>
      </xdr:nvSpPr>
      <xdr:spPr>
        <a:xfrm>
          <a:off x="21272500" y="7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26126</xdr:rowOff>
    </xdr:from>
    <xdr:to>
      <xdr:col>116</xdr:col>
      <xdr:colOff>63500</xdr:colOff>
      <xdr:row>41</xdr:row>
      <xdr:rowOff>98516</xdr:rowOff>
    </xdr:to>
    <xdr:cxnSp macro="">
      <xdr:nvCxnSpPr>
        <xdr:cNvPr id="460" name="直線コネクタ 459">
          <a:extLst>
            <a:ext uri="{FF2B5EF4-FFF2-40B4-BE49-F238E27FC236}">
              <a16:creationId xmlns:a16="http://schemas.microsoft.com/office/drawing/2014/main" id="{25C9BB80-30BC-4299-A77B-C54F6B37AE11}"/>
            </a:ext>
          </a:extLst>
        </xdr:cNvPr>
        <xdr:cNvCxnSpPr/>
      </xdr:nvCxnSpPr>
      <xdr:spPr>
        <a:xfrm flipV="1">
          <a:off x="21323300" y="6541226"/>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130991</xdr:rowOff>
    </xdr:from>
    <xdr:to>
      <xdr:col>107</xdr:col>
      <xdr:colOff>101600</xdr:colOff>
      <xdr:row>41</xdr:row>
      <xdr:rowOff>61141</xdr:rowOff>
    </xdr:to>
    <xdr:sp macro="" textlink="">
      <xdr:nvSpPr>
        <xdr:cNvPr id="461" name="楕円 460">
          <a:extLst>
            <a:ext uri="{FF2B5EF4-FFF2-40B4-BE49-F238E27FC236}">
              <a16:creationId xmlns:a16="http://schemas.microsoft.com/office/drawing/2014/main" id="{EB757F6E-B173-45B4-892C-FBAAAE867A7F}"/>
            </a:ext>
          </a:extLst>
        </xdr:cNvPr>
        <xdr:cNvSpPr/>
      </xdr:nvSpPr>
      <xdr:spPr>
        <a:xfrm>
          <a:off x="20383500" y="69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10341</xdr:rowOff>
    </xdr:from>
    <xdr:to>
      <xdr:col>111</xdr:col>
      <xdr:colOff>177800</xdr:colOff>
      <xdr:row>41</xdr:row>
      <xdr:rowOff>98516</xdr:rowOff>
    </xdr:to>
    <xdr:cxnSp macro="">
      <xdr:nvCxnSpPr>
        <xdr:cNvPr id="462" name="直線コネクタ 461">
          <a:extLst>
            <a:ext uri="{FF2B5EF4-FFF2-40B4-BE49-F238E27FC236}">
              <a16:creationId xmlns:a16="http://schemas.microsoft.com/office/drawing/2014/main" id="{C8EEAA2B-CF0A-44BE-BE3B-4A2862168ADB}"/>
            </a:ext>
          </a:extLst>
        </xdr:cNvPr>
        <xdr:cNvCxnSpPr/>
      </xdr:nvCxnSpPr>
      <xdr:spPr>
        <a:xfrm>
          <a:off x="20434300" y="703979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63" name="楕円 462">
          <a:extLst>
            <a:ext uri="{FF2B5EF4-FFF2-40B4-BE49-F238E27FC236}">
              <a16:creationId xmlns:a16="http://schemas.microsoft.com/office/drawing/2014/main" id="{FA3E399E-BCF0-40FA-80CA-E79A3C0E4912}"/>
            </a:ext>
          </a:extLst>
        </xdr:cNvPr>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41</xdr:row>
      <xdr:rowOff>10341</xdr:rowOff>
    </xdr:to>
    <xdr:cxnSp macro="">
      <xdr:nvCxnSpPr>
        <xdr:cNvPr id="464" name="直線コネクタ 463">
          <a:extLst>
            <a:ext uri="{FF2B5EF4-FFF2-40B4-BE49-F238E27FC236}">
              <a16:creationId xmlns:a16="http://schemas.microsoft.com/office/drawing/2014/main" id="{307F94D1-40CD-4DE4-941D-2C8742D0F58F}"/>
            </a:ext>
          </a:extLst>
        </xdr:cNvPr>
        <xdr:cNvCxnSpPr/>
      </xdr:nvCxnSpPr>
      <xdr:spPr>
        <a:xfrm>
          <a:off x="19545300" y="699516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EB4D356E-0690-44FE-B8AB-A238B200F766}"/>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9F13B5B2-5998-471E-930D-DAD384CAF9F3}"/>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3936225E-9219-4DC8-9ECE-A46F8D15F028}"/>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140443</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B161E05F-CCAA-4D46-A788-4FF36C8296CB}"/>
            </a:ext>
          </a:extLst>
        </xdr:cNvPr>
        <xdr:cNvSpPr txBox="1"/>
      </xdr:nvSpPr>
      <xdr:spPr>
        <a:xfrm>
          <a:off x="21075727" y="716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52268</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FE639B55-C78E-48BA-AE5C-0F8959B8CD8A}"/>
            </a:ext>
          </a:extLst>
        </xdr:cNvPr>
        <xdr:cNvSpPr txBox="1"/>
      </xdr:nvSpPr>
      <xdr:spPr>
        <a:xfrm>
          <a:off x="20199427" y="708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A446518C-66CA-4F43-93C9-06F17E339301}"/>
            </a:ext>
          </a:extLst>
        </xdr:cNvPr>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2AB88A6E-6D3C-4602-B992-94DE6E9E7F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C0EC8C9C-9744-4909-A979-70DF56F108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8A8B178A-1FDB-41E9-84E1-D85F90FA9F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5C05EFEA-23F4-4D22-BD32-887EFAB53C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C2C1E41D-7830-4FA0-ABEF-6EA6F0C0D6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E1EC2C1C-073F-4245-A4EA-4A51D4109C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8CD86DFC-812D-46EA-8014-E7B761E672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D0EFA220-1614-4F4E-9947-C8E890AFE0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5B7343D0-A203-4EB9-888C-C84CF2F619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EFAF2E61-C9AD-464F-A5D9-4AE0E9DF56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E2DC226D-09AA-44DF-91EE-F7F4C2569D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F9E29EA7-BAB7-4082-9FDF-E60A72D2564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8180B63C-78BB-4056-8849-981ACCCFACC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B4C407B9-7CB7-4995-9466-3F5B83507CA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8AF1076F-E203-4249-B990-CEBCC12A15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B65BCF42-29B5-4998-8263-1B440CA745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EE31FBFC-65DC-49E3-8FC2-3F7CEC7674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AB75F188-13B6-417D-B9CE-01ACE19E4ED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B02A72FC-FAA4-4787-B2A4-6701FB57875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3D4C6B0F-5F41-41EC-8561-5ADF26FE65C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D98FDA56-9E5D-4384-9BEB-484B353ACA1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EFF76461-A7EB-4FF5-A756-666B4A35F1D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43AF584-EB56-4AB2-A7F7-6CC7B722EF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CCAC5AD-A511-4196-AAED-791304771E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41124B78-C754-4087-911A-92B93A36DB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C1778BEA-EF0F-4376-940E-23FB16395ED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BFFD6C57-ECEF-47F1-B7C6-0DD018B911A8}"/>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749C60A9-5A10-4217-9D66-98C355EA5B7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78C34E87-E565-4622-8C56-F5DC8678A938}"/>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600AC827-F6C2-4A81-B316-F64C67BE92E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A93BF8FF-062B-4239-B2B0-CA898AABE14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B8F84B51-8A0D-498D-AE19-E384186AB423}"/>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00E54430-298E-4AE1-A01F-C81890AF7F9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239073B8-DF6A-4811-94A3-85E4854639E3}"/>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1F9DB8BE-AA2B-4E67-8F04-49E11AFD9017}"/>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430500F-5412-48B2-81C5-F872E78898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CF7A1A3-6311-4CC4-AB65-DC310DC50E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158B972-4566-4274-9D2F-7CF1431716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C1DAC360-C311-42CD-B4FA-1D57F1D051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4D4B504-8430-4E0F-9619-BFDF59AA91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11" name="楕円 510">
          <a:extLst>
            <a:ext uri="{FF2B5EF4-FFF2-40B4-BE49-F238E27FC236}">
              <a16:creationId xmlns:a16="http://schemas.microsoft.com/office/drawing/2014/main" id="{329FA82A-E4B0-4629-9906-3DAC41BFAABB}"/>
            </a:ext>
          </a:extLst>
        </xdr:cNvPr>
        <xdr:cNvSpPr/>
      </xdr:nvSpPr>
      <xdr:spPr>
        <a:xfrm>
          <a:off x="16268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126836</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71A1F49F-0B44-4B8C-9C50-34E9A17D5B9B}"/>
            </a:ext>
          </a:extLst>
        </xdr:cNvPr>
        <xdr:cNvSpPr txBox="1"/>
      </xdr:nvSpPr>
      <xdr:spPr>
        <a:xfrm>
          <a:off x="16357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13" name="楕円 512">
          <a:extLst>
            <a:ext uri="{FF2B5EF4-FFF2-40B4-BE49-F238E27FC236}">
              <a16:creationId xmlns:a16="http://schemas.microsoft.com/office/drawing/2014/main" id="{B5253AA6-2508-4078-8A37-3CB23ECF6BD9}"/>
            </a:ext>
          </a:extLst>
        </xdr:cNvPr>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27759</xdr:rowOff>
    </xdr:to>
    <xdr:cxnSp macro="">
      <xdr:nvCxnSpPr>
        <xdr:cNvPr id="514" name="直線コネクタ 513">
          <a:extLst>
            <a:ext uri="{FF2B5EF4-FFF2-40B4-BE49-F238E27FC236}">
              <a16:creationId xmlns:a16="http://schemas.microsoft.com/office/drawing/2014/main" id="{3C9A0312-87CB-4C18-8E41-F3EA11AF3DB9}"/>
            </a:ext>
          </a:extLst>
        </xdr:cNvPr>
        <xdr:cNvCxnSpPr/>
      </xdr:nvCxnSpPr>
      <xdr:spPr>
        <a:xfrm>
          <a:off x="15481300" y="1025760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15" name="楕円 514">
          <a:extLst>
            <a:ext uri="{FF2B5EF4-FFF2-40B4-BE49-F238E27FC236}">
              <a16:creationId xmlns:a16="http://schemas.microsoft.com/office/drawing/2014/main" id="{D72218A7-C730-45D1-8A2A-DD20EFD2A29C}"/>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3266</xdr:rowOff>
    </xdr:to>
    <xdr:cxnSp macro="">
      <xdr:nvCxnSpPr>
        <xdr:cNvPr id="516" name="直線コネクタ 515">
          <a:extLst>
            <a:ext uri="{FF2B5EF4-FFF2-40B4-BE49-F238E27FC236}">
              <a16:creationId xmlns:a16="http://schemas.microsoft.com/office/drawing/2014/main" id="{216CE2F4-135D-4817-BA85-7F040278971A}"/>
            </a:ext>
          </a:extLst>
        </xdr:cNvPr>
        <xdr:cNvCxnSpPr/>
      </xdr:nvCxnSpPr>
      <xdr:spPr>
        <a:xfrm flipV="1">
          <a:off x="14592300" y="10257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17" name="楕円 516">
          <a:extLst>
            <a:ext uri="{FF2B5EF4-FFF2-40B4-BE49-F238E27FC236}">
              <a16:creationId xmlns:a16="http://schemas.microsoft.com/office/drawing/2014/main" id="{A2383D73-D9B5-4F30-93C3-C0E5B7730A4C}"/>
            </a:ext>
          </a:extLst>
        </xdr:cNvPr>
        <xdr:cNvSpPr/>
      </xdr:nvSpPr>
      <xdr:spPr>
        <a:xfrm>
          <a:off x="1365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60</xdr:row>
      <xdr:rowOff>3266</xdr:rowOff>
    </xdr:to>
    <xdr:cxnSp macro="">
      <xdr:nvCxnSpPr>
        <xdr:cNvPr id="518" name="直線コネクタ 517">
          <a:extLst>
            <a:ext uri="{FF2B5EF4-FFF2-40B4-BE49-F238E27FC236}">
              <a16:creationId xmlns:a16="http://schemas.microsoft.com/office/drawing/2014/main" id="{E91ED676-C566-4C0D-A80D-781066E20F2C}"/>
            </a:ext>
          </a:extLst>
        </xdr:cNvPr>
        <xdr:cNvCxnSpPr/>
      </xdr:nvCxnSpPr>
      <xdr:spPr>
        <a:xfrm>
          <a:off x="13703300" y="102118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35FF51E6-2D93-43EC-8DBA-2F4418B7F2B5}"/>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B2054641-6A34-4D54-BFD1-AA0C32DB95DB}"/>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id="{AFF74D06-6947-40C3-8E03-412EEF2ADB66}"/>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12536</xdr:rowOff>
    </xdr:from>
    <xdr:ext cx="405111" cy="259045"/>
    <xdr:sp macro="" textlink="">
      <xdr:nvSpPr>
        <xdr:cNvPr id="522" name="n_1mainValue【学校施設】&#10;有形固定資産減価償却率">
          <a:extLst>
            <a:ext uri="{FF2B5EF4-FFF2-40B4-BE49-F238E27FC236}">
              <a16:creationId xmlns:a16="http://schemas.microsoft.com/office/drawing/2014/main" id="{417D9746-B2DD-422A-991A-3ACCCD5D3816}"/>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23" name="n_2mainValue【学校施設】&#10;有形固定資産減価償却率">
          <a:extLst>
            <a:ext uri="{FF2B5EF4-FFF2-40B4-BE49-F238E27FC236}">
              <a16:creationId xmlns:a16="http://schemas.microsoft.com/office/drawing/2014/main" id="{D3923A2A-A364-45C9-9696-50F49314AAAC}"/>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24" name="n_3mainValue【学校施設】&#10;有形固定資産減価償却率">
          <a:extLst>
            <a:ext uri="{FF2B5EF4-FFF2-40B4-BE49-F238E27FC236}">
              <a16:creationId xmlns:a16="http://schemas.microsoft.com/office/drawing/2014/main" id="{CC09798B-5A50-49FA-B730-DD3EDAF1071C}"/>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F433F988-6791-42F6-A8C0-188D307F2C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2C6127D7-E658-42EB-AD1D-A566016B01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14A2EF17-6C8A-472C-AAE6-E368215C18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7279F204-411B-4128-85B0-4FBCACD7DB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950F7071-4E41-4419-889D-38742091D1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A7357E12-EF6C-4561-95DB-577FF53E75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1EEB286-08C1-4A00-A62A-964A7F218D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6257E1D8-66A9-4A16-9BA0-43239BB6D5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50CE52E8-48D0-4E57-ADB2-50EB1FC75D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E0885B78-5C49-444A-B85E-6F2D1DDFCD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349C0F16-E957-48F5-AC42-2A7E2B110DE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556A46C3-0037-4DF7-BD1D-32F8A4157DE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C073835E-5A0C-4DDE-BD16-3C85CC49D49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8913D133-A052-420C-BA47-DC643FA3A5F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74FB53F3-8A46-49C3-8927-DE5938771FC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2DA24C1F-3D44-463C-95ED-E04B843D8D0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AA63BD4F-B221-42C2-A8C7-F2A02128DC4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95F184DF-493D-43AB-9436-719199878484}"/>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5651AFFF-EED9-42F2-A4BF-5BF9AB7AE87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AC476C49-38FB-4554-B328-84E9472B226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949F7F32-FA13-4BCB-97BF-0F6DA0DF6C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59A5098E-832B-4F2E-9297-94FEA39CB51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69D8D5D1-6889-49F6-80FC-D11874D3D7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36816D95-2738-47B1-BB34-C76E7B80008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D2FFE4B5-3E1D-4EEA-BFD4-47897FC309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53F29185-C75C-411B-9DEF-8C3B376CC9EC}"/>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8D06CD59-56BA-475F-8ABF-401CB8607D8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AE4FE875-5EBA-4772-807C-3125FF2387DA}"/>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9FC6CE16-C9CF-416D-B7C2-7BA839EC9B16}"/>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9E46DA48-99AF-485C-8FD7-442D27E9FE78}"/>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id="{7C583478-35D7-47F1-8359-044CC65DE23C}"/>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3CD03778-3334-4FFD-9BF2-ACB6B313962D}"/>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48138375-60E9-4327-AA39-5950075708F5}"/>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73274FC7-DDA3-44C2-871B-56C435948283}"/>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D0A1CE63-BA77-43FB-B527-861342852B2A}"/>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26A17EF2-2101-4148-8A62-3643F8FE51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EEC7389-2190-4FFD-B3D3-06361971AA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8CF540E-701B-4CF2-BF42-5E708733D7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8B0CCD93-26C0-4D9F-88E6-864DC32DBC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B75B697-2043-4F2C-808F-950A6FDABB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6676</xdr:rowOff>
    </xdr:from>
    <xdr:to>
      <xdr:col>116</xdr:col>
      <xdr:colOff>114300</xdr:colOff>
      <xdr:row>63</xdr:row>
      <xdr:rowOff>108276</xdr:rowOff>
    </xdr:to>
    <xdr:sp macro="" textlink="">
      <xdr:nvSpPr>
        <xdr:cNvPr id="565" name="楕円 564">
          <a:extLst>
            <a:ext uri="{FF2B5EF4-FFF2-40B4-BE49-F238E27FC236}">
              <a16:creationId xmlns:a16="http://schemas.microsoft.com/office/drawing/2014/main" id="{ED3BE7C7-4F68-4C58-A6CF-E9DAF529987C}"/>
            </a:ext>
          </a:extLst>
        </xdr:cNvPr>
        <xdr:cNvSpPr/>
      </xdr:nvSpPr>
      <xdr:spPr>
        <a:xfrm>
          <a:off x="22110700" y="108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29553</xdr:rowOff>
    </xdr:from>
    <xdr:ext cx="469744" cy="259045"/>
    <xdr:sp macro="" textlink="">
      <xdr:nvSpPr>
        <xdr:cNvPr id="566" name="【学校施設】&#10;一人当たり面積該当値テキスト">
          <a:extLst>
            <a:ext uri="{FF2B5EF4-FFF2-40B4-BE49-F238E27FC236}">
              <a16:creationId xmlns:a16="http://schemas.microsoft.com/office/drawing/2014/main" id="{0D49EDF4-A425-4592-8B72-DADE414B6985}"/>
            </a:ext>
          </a:extLst>
        </xdr:cNvPr>
        <xdr:cNvSpPr txBox="1"/>
      </xdr:nvSpPr>
      <xdr:spPr>
        <a:xfrm>
          <a:off x="22199600" y="106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53115</xdr:rowOff>
    </xdr:from>
    <xdr:to>
      <xdr:col>112</xdr:col>
      <xdr:colOff>38100</xdr:colOff>
      <xdr:row>63</xdr:row>
      <xdr:rowOff>154715</xdr:rowOff>
    </xdr:to>
    <xdr:sp macro="" textlink="">
      <xdr:nvSpPr>
        <xdr:cNvPr id="567" name="楕円 566">
          <a:extLst>
            <a:ext uri="{FF2B5EF4-FFF2-40B4-BE49-F238E27FC236}">
              <a16:creationId xmlns:a16="http://schemas.microsoft.com/office/drawing/2014/main" id="{FFE1FB95-D8D3-4460-A6CD-19E9E2C4C8A6}"/>
            </a:ext>
          </a:extLst>
        </xdr:cNvPr>
        <xdr:cNvSpPr/>
      </xdr:nvSpPr>
      <xdr:spPr>
        <a:xfrm>
          <a:off x="21272500" y="108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57476</xdr:rowOff>
    </xdr:from>
    <xdr:to>
      <xdr:col>116</xdr:col>
      <xdr:colOff>63500</xdr:colOff>
      <xdr:row>63</xdr:row>
      <xdr:rowOff>103915</xdr:rowOff>
    </xdr:to>
    <xdr:cxnSp macro="">
      <xdr:nvCxnSpPr>
        <xdr:cNvPr id="568" name="直線コネクタ 567">
          <a:extLst>
            <a:ext uri="{FF2B5EF4-FFF2-40B4-BE49-F238E27FC236}">
              <a16:creationId xmlns:a16="http://schemas.microsoft.com/office/drawing/2014/main" id="{6CBF463E-3D0D-4743-931D-848D98DBCBBC}"/>
            </a:ext>
          </a:extLst>
        </xdr:cNvPr>
        <xdr:cNvCxnSpPr/>
      </xdr:nvCxnSpPr>
      <xdr:spPr>
        <a:xfrm flipV="1">
          <a:off x="21323300" y="10858826"/>
          <a:ext cx="8382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4390</xdr:rowOff>
    </xdr:from>
    <xdr:to>
      <xdr:col>107</xdr:col>
      <xdr:colOff>101600</xdr:colOff>
      <xdr:row>63</xdr:row>
      <xdr:rowOff>105990</xdr:rowOff>
    </xdr:to>
    <xdr:sp macro="" textlink="">
      <xdr:nvSpPr>
        <xdr:cNvPr id="569" name="楕円 568">
          <a:extLst>
            <a:ext uri="{FF2B5EF4-FFF2-40B4-BE49-F238E27FC236}">
              <a16:creationId xmlns:a16="http://schemas.microsoft.com/office/drawing/2014/main" id="{5CBD21C1-EAE9-401E-956F-816C6C20D53C}"/>
            </a:ext>
          </a:extLst>
        </xdr:cNvPr>
        <xdr:cNvSpPr/>
      </xdr:nvSpPr>
      <xdr:spPr>
        <a:xfrm>
          <a:off x="20383500" y="108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55190</xdr:rowOff>
    </xdr:from>
    <xdr:to>
      <xdr:col>111</xdr:col>
      <xdr:colOff>177800</xdr:colOff>
      <xdr:row>63</xdr:row>
      <xdr:rowOff>103915</xdr:rowOff>
    </xdr:to>
    <xdr:cxnSp macro="">
      <xdr:nvCxnSpPr>
        <xdr:cNvPr id="570" name="直線コネクタ 569">
          <a:extLst>
            <a:ext uri="{FF2B5EF4-FFF2-40B4-BE49-F238E27FC236}">
              <a16:creationId xmlns:a16="http://schemas.microsoft.com/office/drawing/2014/main" id="{B93E1015-B563-40F8-A8E0-5F0CCF230C0A}"/>
            </a:ext>
          </a:extLst>
        </xdr:cNvPr>
        <xdr:cNvCxnSpPr/>
      </xdr:nvCxnSpPr>
      <xdr:spPr>
        <a:xfrm>
          <a:off x="20434300" y="10856540"/>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150401</xdr:rowOff>
    </xdr:from>
    <xdr:to>
      <xdr:col>102</xdr:col>
      <xdr:colOff>165100</xdr:colOff>
      <xdr:row>63</xdr:row>
      <xdr:rowOff>80551</xdr:rowOff>
    </xdr:to>
    <xdr:sp macro="" textlink="">
      <xdr:nvSpPr>
        <xdr:cNvPr id="571" name="楕円 570">
          <a:extLst>
            <a:ext uri="{FF2B5EF4-FFF2-40B4-BE49-F238E27FC236}">
              <a16:creationId xmlns:a16="http://schemas.microsoft.com/office/drawing/2014/main" id="{26ADB2D3-3A9A-43CE-A59C-8CDF806DB07A}"/>
            </a:ext>
          </a:extLst>
        </xdr:cNvPr>
        <xdr:cNvSpPr/>
      </xdr:nvSpPr>
      <xdr:spPr>
        <a:xfrm>
          <a:off x="19494500" y="107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29751</xdr:rowOff>
    </xdr:from>
    <xdr:to>
      <xdr:col>107</xdr:col>
      <xdr:colOff>50800</xdr:colOff>
      <xdr:row>63</xdr:row>
      <xdr:rowOff>55190</xdr:rowOff>
    </xdr:to>
    <xdr:cxnSp macro="">
      <xdr:nvCxnSpPr>
        <xdr:cNvPr id="572" name="直線コネクタ 571">
          <a:extLst>
            <a:ext uri="{FF2B5EF4-FFF2-40B4-BE49-F238E27FC236}">
              <a16:creationId xmlns:a16="http://schemas.microsoft.com/office/drawing/2014/main" id="{63800322-9D77-45E0-9C6C-0261E086A13B}"/>
            </a:ext>
          </a:extLst>
        </xdr:cNvPr>
        <xdr:cNvCxnSpPr/>
      </xdr:nvCxnSpPr>
      <xdr:spPr>
        <a:xfrm>
          <a:off x="19545300" y="10831101"/>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a16="http://schemas.microsoft.com/office/drawing/2014/main" id="{A945A09E-D878-4844-8BBD-3C9A163A553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a:extLst>
            <a:ext uri="{FF2B5EF4-FFF2-40B4-BE49-F238E27FC236}">
              <a16:creationId xmlns:a16="http://schemas.microsoft.com/office/drawing/2014/main" id="{D06189A5-F7E4-4DA0-83A3-ED2E5390D412}"/>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a:extLst>
            <a:ext uri="{FF2B5EF4-FFF2-40B4-BE49-F238E27FC236}">
              <a16:creationId xmlns:a16="http://schemas.microsoft.com/office/drawing/2014/main" id="{585E2FC5-C872-4022-B4E4-541E5F5F5390}"/>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171242</xdr:rowOff>
    </xdr:from>
    <xdr:ext cx="469744" cy="259045"/>
    <xdr:sp macro="" textlink="">
      <xdr:nvSpPr>
        <xdr:cNvPr id="576" name="n_1mainValue【学校施設】&#10;一人当たり面積">
          <a:extLst>
            <a:ext uri="{FF2B5EF4-FFF2-40B4-BE49-F238E27FC236}">
              <a16:creationId xmlns:a16="http://schemas.microsoft.com/office/drawing/2014/main" id="{A8094CB9-2F38-45DA-A9D4-F8DB6D661FF1}"/>
            </a:ext>
          </a:extLst>
        </xdr:cNvPr>
        <xdr:cNvSpPr txBox="1"/>
      </xdr:nvSpPr>
      <xdr:spPr>
        <a:xfrm>
          <a:off x="21075727" y="1062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122517</xdr:rowOff>
    </xdr:from>
    <xdr:ext cx="469744" cy="259045"/>
    <xdr:sp macro="" textlink="">
      <xdr:nvSpPr>
        <xdr:cNvPr id="577" name="n_2mainValue【学校施設】&#10;一人当たり面積">
          <a:extLst>
            <a:ext uri="{FF2B5EF4-FFF2-40B4-BE49-F238E27FC236}">
              <a16:creationId xmlns:a16="http://schemas.microsoft.com/office/drawing/2014/main" id="{7BAD19AB-A9C2-431A-AD1F-912F5EF22CA4}"/>
            </a:ext>
          </a:extLst>
        </xdr:cNvPr>
        <xdr:cNvSpPr txBox="1"/>
      </xdr:nvSpPr>
      <xdr:spPr>
        <a:xfrm>
          <a:off x="20199427" y="105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97078</xdr:rowOff>
    </xdr:from>
    <xdr:ext cx="469744" cy="259045"/>
    <xdr:sp macro="" textlink="">
      <xdr:nvSpPr>
        <xdr:cNvPr id="578" name="n_3mainValue【学校施設】&#10;一人当たり面積">
          <a:extLst>
            <a:ext uri="{FF2B5EF4-FFF2-40B4-BE49-F238E27FC236}">
              <a16:creationId xmlns:a16="http://schemas.microsoft.com/office/drawing/2014/main" id="{C1895F5C-D190-4ABC-9555-65605CB60488}"/>
            </a:ext>
          </a:extLst>
        </xdr:cNvPr>
        <xdr:cNvSpPr txBox="1"/>
      </xdr:nvSpPr>
      <xdr:spPr>
        <a:xfrm>
          <a:off x="19310427" y="1055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71EC39AC-C991-4BC8-8785-879938DE30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48989694-9736-4EFF-AE33-FB410C9C7B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F07326A-EAAA-4DA2-B34A-D13A067F60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7072A23-E877-45A0-ACAE-1CA7DC82E9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C85C5A0B-F180-4DC9-B321-AA2A296F72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AF6ADA13-EBFD-4AE4-983F-2FE2501FF4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2D37E189-AA4C-407A-8435-C42C39B20F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435894B5-052C-4B71-ACE5-F4A95398AA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44D2799E-11DD-4247-AB35-DD0A89FAE0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439FF88B-26F4-45F5-A590-E310F0EC58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4E83D6F-9AD3-445C-89D5-F3013B9F24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22C5A78A-082A-4F61-BAF3-DFFBBB475B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24F4E38C-B773-453E-8957-2FFE83F2E9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96CEC952-5C6A-4609-A134-879E6BB8EC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98B694C-5DA5-4B2A-90D0-AE417F5FC3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1CF9C52A-AABE-47E3-B689-3E61CB05E23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CDE16FD-AE65-4E2A-825F-B74512655C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BCE1319A-8067-4A01-AC65-557D7E0E90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22ED29E4-4C66-4B79-91FC-444BEB9A96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A401DFCB-A160-4ED2-BDEB-4F588CBFD0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98768356-5634-402A-8E6E-484CEB9815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4F7AE8F0-49D3-48C8-BBE5-07C9AC6DAC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801B97BD-D687-4793-BFFE-B34352859F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4233D756-632D-4DF6-A8D7-4F340B89BA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28CA7D7D-547E-4C89-B63E-EBA08A51CF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24163FBC-0C0E-4DA6-A183-074A18CCD8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0FC39F6E-41B9-4B85-B295-BF27A43FDD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07EB64C2-C6E6-472A-8958-6F8875281DE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E4F02395-2230-4596-9E7E-D9E237EC054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5CDD10B5-FC1A-4AE6-9183-63B7907C29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96619840-B314-41D6-9A8A-68B035A802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20644EEE-307B-48AF-83BB-E688DD0805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D0B80128-F546-4968-B280-502EB88BE4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B608F851-5FBB-46C5-9E2E-D33B7E8785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7B8FBD06-A5B5-4A95-9BB2-20FD90D959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799B76C0-E782-478A-8B56-A3A9DEFB3B0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EE2CB015-A17C-4304-B71A-780B95D4078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3830F81E-0FDA-4A7B-9B42-19D53FED07C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010BC1A4-227D-46F7-9F7D-BAB09AD5E5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F1DE152B-955F-4463-AF94-DA50650178D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7993415D-6F9F-44CF-A5EE-281C79A64E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F327503B-81E1-43EF-A179-9193E413E6D1}"/>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FDEFC1AE-DBBC-40A5-ADA8-CA234AC2DCC1}"/>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7375FC57-8785-435C-88F0-087C57B954C3}"/>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33DF1A74-BF58-451F-A0B4-9898768BC18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67C1831A-0222-4877-B23A-CC7D84C66C4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a:extLst>
            <a:ext uri="{FF2B5EF4-FFF2-40B4-BE49-F238E27FC236}">
              <a16:creationId xmlns:a16="http://schemas.microsoft.com/office/drawing/2014/main" id="{724F044F-1001-4A99-84DE-3C0755873BCC}"/>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A1FC6A50-9D3A-4F81-A125-262479C9E257}"/>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B2CBC35A-F677-4E41-984C-BC2AAC3F08B9}"/>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76B96006-5D0A-4CC6-9E4D-38657FA4E1D2}"/>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E6C57206-F3DB-448A-BA28-3ECBB47B439F}"/>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B9E05DA-0A6E-4E37-8BD9-A19709B6AE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7C352DB1-83C8-43C3-8FFD-AB547361A9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C3FCDDF-49CC-4ABB-8A4F-B628F17938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F77C00A5-55D8-451B-BED2-FB7BEE3B58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919ED17-CEAB-4FB0-ABCE-05B99C268B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35" name="楕円 634">
          <a:extLst>
            <a:ext uri="{FF2B5EF4-FFF2-40B4-BE49-F238E27FC236}">
              <a16:creationId xmlns:a16="http://schemas.microsoft.com/office/drawing/2014/main" id="{823C191C-5B9C-4D23-9EE9-C26C0EBFCFE3}"/>
            </a:ext>
          </a:extLst>
        </xdr:cNvPr>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137721</xdr:rowOff>
    </xdr:from>
    <xdr:ext cx="405111" cy="259045"/>
    <xdr:sp macro="" textlink="">
      <xdr:nvSpPr>
        <xdr:cNvPr id="636" name="【公民館】&#10;有形固定資産減価償却率該当値テキスト">
          <a:extLst>
            <a:ext uri="{FF2B5EF4-FFF2-40B4-BE49-F238E27FC236}">
              <a16:creationId xmlns:a16="http://schemas.microsoft.com/office/drawing/2014/main" id="{31357DCC-A473-4515-84F6-5A57D0906568}"/>
            </a:ext>
          </a:extLst>
        </xdr:cNvPr>
        <xdr:cNvSpPr txBox="1"/>
      </xdr:nvSpPr>
      <xdr:spPr>
        <a:xfrm>
          <a:off x="16357600"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637" name="楕円 636">
          <a:extLst>
            <a:ext uri="{FF2B5EF4-FFF2-40B4-BE49-F238E27FC236}">
              <a16:creationId xmlns:a16="http://schemas.microsoft.com/office/drawing/2014/main" id="{A19B2224-FF28-4C4A-8A77-F3B14A0A9981}"/>
            </a:ext>
          </a:extLst>
        </xdr:cNvPr>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72934</xdr:rowOff>
    </xdr:to>
    <xdr:cxnSp macro="">
      <xdr:nvCxnSpPr>
        <xdr:cNvPr id="638" name="直線コネクタ 637">
          <a:extLst>
            <a:ext uri="{FF2B5EF4-FFF2-40B4-BE49-F238E27FC236}">
              <a16:creationId xmlns:a16="http://schemas.microsoft.com/office/drawing/2014/main" id="{06E25C2C-9985-47A4-B725-45E52C7E271C}"/>
            </a:ext>
          </a:extLst>
        </xdr:cNvPr>
        <xdr:cNvCxnSpPr/>
      </xdr:nvCxnSpPr>
      <xdr:spPr>
        <a:xfrm flipV="1">
          <a:off x="15481300" y="176979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46627</xdr:rowOff>
    </xdr:from>
    <xdr:to>
      <xdr:col>76</xdr:col>
      <xdr:colOff>165100</xdr:colOff>
      <xdr:row>103</xdr:row>
      <xdr:rowOff>148227</xdr:rowOff>
    </xdr:to>
    <xdr:sp macro="" textlink="">
      <xdr:nvSpPr>
        <xdr:cNvPr id="639" name="楕円 638">
          <a:extLst>
            <a:ext uri="{FF2B5EF4-FFF2-40B4-BE49-F238E27FC236}">
              <a16:creationId xmlns:a16="http://schemas.microsoft.com/office/drawing/2014/main" id="{6AC140D7-7E38-49F1-AAB9-B95D7AA49481}"/>
            </a:ext>
          </a:extLst>
        </xdr:cNvPr>
        <xdr:cNvSpPr/>
      </xdr:nvSpPr>
      <xdr:spPr>
        <a:xfrm>
          <a:off x="14541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97427</xdr:rowOff>
    </xdr:to>
    <xdr:cxnSp macro="">
      <xdr:nvCxnSpPr>
        <xdr:cNvPr id="640" name="直線コネクタ 639">
          <a:extLst>
            <a:ext uri="{FF2B5EF4-FFF2-40B4-BE49-F238E27FC236}">
              <a16:creationId xmlns:a16="http://schemas.microsoft.com/office/drawing/2014/main" id="{D4DB284C-9A18-4854-AF8D-AFEB5611009E}"/>
            </a:ext>
          </a:extLst>
        </xdr:cNvPr>
        <xdr:cNvCxnSpPr/>
      </xdr:nvCxnSpPr>
      <xdr:spPr>
        <a:xfrm flipV="1">
          <a:off x="14592300" y="177322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121738</xdr:rowOff>
    </xdr:from>
    <xdr:to>
      <xdr:col>72</xdr:col>
      <xdr:colOff>38100</xdr:colOff>
      <xdr:row>103</xdr:row>
      <xdr:rowOff>51888</xdr:rowOff>
    </xdr:to>
    <xdr:sp macro="" textlink="">
      <xdr:nvSpPr>
        <xdr:cNvPr id="641" name="楕円 640">
          <a:extLst>
            <a:ext uri="{FF2B5EF4-FFF2-40B4-BE49-F238E27FC236}">
              <a16:creationId xmlns:a16="http://schemas.microsoft.com/office/drawing/2014/main" id="{E80DBBA4-9023-4F4D-83F3-04F43EABF1A3}"/>
            </a:ext>
          </a:extLst>
        </xdr:cNvPr>
        <xdr:cNvSpPr/>
      </xdr:nvSpPr>
      <xdr:spPr>
        <a:xfrm>
          <a:off x="13652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97427</xdr:rowOff>
    </xdr:to>
    <xdr:cxnSp macro="">
      <xdr:nvCxnSpPr>
        <xdr:cNvPr id="642" name="直線コネクタ 641">
          <a:extLst>
            <a:ext uri="{FF2B5EF4-FFF2-40B4-BE49-F238E27FC236}">
              <a16:creationId xmlns:a16="http://schemas.microsoft.com/office/drawing/2014/main" id="{FD765BB1-4283-4A21-A403-890565FE7D04}"/>
            </a:ext>
          </a:extLst>
        </xdr:cNvPr>
        <xdr:cNvCxnSpPr/>
      </xdr:nvCxnSpPr>
      <xdr:spPr>
        <a:xfrm>
          <a:off x="13703300" y="1766043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a:extLst>
            <a:ext uri="{FF2B5EF4-FFF2-40B4-BE49-F238E27FC236}">
              <a16:creationId xmlns:a16="http://schemas.microsoft.com/office/drawing/2014/main" id="{7F7E7179-9B66-4073-83B3-A558F9592BF6}"/>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a:extLst>
            <a:ext uri="{FF2B5EF4-FFF2-40B4-BE49-F238E27FC236}">
              <a16:creationId xmlns:a16="http://schemas.microsoft.com/office/drawing/2014/main" id="{FF11E291-84E3-42A9-8D9E-6C3104F434C9}"/>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id="{D85677ED-A003-420E-9934-354DC5229961}"/>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114861</xdr:rowOff>
    </xdr:from>
    <xdr:ext cx="405111" cy="259045"/>
    <xdr:sp macro="" textlink="">
      <xdr:nvSpPr>
        <xdr:cNvPr id="646" name="n_1mainValue【公民館】&#10;有形固定資産減価償却率">
          <a:extLst>
            <a:ext uri="{FF2B5EF4-FFF2-40B4-BE49-F238E27FC236}">
              <a16:creationId xmlns:a16="http://schemas.microsoft.com/office/drawing/2014/main" id="{7BB2F17D-0F5A-42A6-8CB9-55B2E7A39290}"/>
            </a:ext>
          </a:extLst>
        </xdr:cNvPr>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139354</xdr:rowOff>
    </xdr:from>
    <xdr:ext cx="405111" cy="259045"/>
    <xdr:sp macro="" textlink="">
      <xdr:nvSpPr>
        <xdr:cNvPr id="647" name="n_2mainValue【公民館】&#10;有形固定資産減価償却率">
          <a:extLst>
            <a:ext uri="{FF2B5EF4-FFF2-40B4-BE49-F238E27FC236}">
              <a16:creationId xmlns:a16="http://schemas.microsoft.com/office/drawing/2014/main" id="{AEC8EC86-BE35-4EFD-88D3-C5A8669D12F0}"/>
            </a:ext>
          </a:extLst>
        </xdr:cNvPr>
        <xdr:cNvSpPr txBox="1"/>
      </xdr:nvSpPr>
      <xdr:spPr>
        <a:xfrm>
          <a:off x="14389744"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68415</xdr:rowOff>
    </xdr:from>
    <xdr:ext cx="405111" cy="259045"/>
    <xdr:sp macro="" textlink="">
      <xdr:nvSpPr>
        <xdr:cNvPr id="648" name="n_3mainValue【公民館】&#10;有形固定資産減価償却率">
          <a:extLst>
            <a:ext uri="{FF2B5EF4-FFF2-40B4-BE49-F238E27FC236}">
              <a16:creationId xmlns:a16="http://schemas.microsoft.com/office/drawing/2014/main" id="{F6BDAD0D-1A92-485C-A279-E09A4AF8B245}"/>
            </a:ext>
          </a:extLst>
        </xdr:cNvPr>
        <xdr:cNvSpPr txBox="1"/>
      </xdr:nvSpPr>
      <xdr:spPr>
        <a:xfrm>
          <a:off x="13500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C22B2C77-7D4E-4FFC-9358-C3CC084655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609ACA20-3859-4AAD-80AB-C5F3E08DD1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61999E37-3604-49DB-BFE8-F1B285E9A1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15285CE1-8D0F-4471-80CC-C868CF75C7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25F79AAC-1C75-4FF3-9955-03FBD085C5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8A90B451-2160-4E95-94B8-47AD01CD71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3C1B9464-7733-47D0-9C56-34129FCBFF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4E1DEEFE-5469-4106-87B7-130E6FF81F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0FBA4EC2-761C-4D6B-A6C6-7126D3A6EA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E4855063-7F74-4A98-8D99-82D0C1FE9C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31A9B0D3-B993-49C2-8283-B16FA5800F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D4767FB1-4ECC-42A5-AC6A-4C6029A600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2149BB9E-FEF6-48E2-96B4-6FB31B42B9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4C096BA1-40DF-4D05-89E9-5BA1176E44B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2A80665B-10F0-4A19-B026-6BF4A79EC5E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DDEEAE8A-F438-4A9C-A016-8CFB0642A3D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42F94BC3-CF80-4D21-A5E0-A0EFA1E0168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56CC1BD9-90FD-4B74-8B74-9E6E91B75651}"/>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A86C47AA-D5C0-4918-87F0-B4F68ADB07C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C4140A5C-3CCF-46A4-A624-49C38184C99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9E74338D-5FCC-49BB-9E06-FFE7077F19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6E5C671B-F6BC-4167-9367-A9012F25539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BB203545-6ACC-4FFE-8946-82CD600DB7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288D10CA-94A9-490D-8C05-29FBC42F9D7A}"/>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05FC389D-D7D8-4D28-B91C-FA60F49F05AD}"/>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40F83BD0-325B-42B3-ACD4-CE3150D2C485}"/>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0F6A4990-805A-4E36-BDBC-DED4DA78F938}"/>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8DA6ABC9-AA0E-4117-B184-9E4559A8B3D2}"/>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id="{2AFD6887-BDDE-4239-8AA0-743429F34BB7}"/>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A8B8DFB4-311C-4661-BFCA-DE00A30F97AE}"/>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906BB3DD-966B-4A0B-925A-4246995FA8D4}"/>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FE83DA80-2F80-4EB2-8866-01B94DD80F01}"/>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0C801677-F105-4285-966E-8F386F28134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ED2F5C7-300F-4C52-AD2E-7AC8F3480B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884D67A-A593-49FE-A038-CB2CC5713A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69B380D4-8946-45DD-9D26-389225452D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06E36FB-B097-4383-875E-BF739E8489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F942706-D6AB-4745-BF6B-EAEF3767A6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27533</xdr:rowOff>
    </xdr:from>
    <xdr:to>
      <xdr:col>116</xdr:col>
      <xdr:colOff>114300</xdr:colOff>
      <xdr:row>108</xdr:row>
      <xdr:rowOff>129133</xdr:rowOff>
    </xdr:to>
    <xdr:sp macro="" textlink="">
      <xdr:nvSpPr>
        <xdr:cNvPr id="687" name="楕円 686">
          <a:extLst>
            <a:ext uri="{FF2B5EF4-FFF2-40B4-BE49-F238E27FC236}">
              <a16:creationId xmlns:a16="http://schemas.microsoft.com/office/drawing/2014/main" id="{EA1893B1-2A9C-41F9-A415-907281976215}"/>
            </a:ext>
          </a:extLst>
        </xdr:cNvPr>
        <xdr:cNvSpPr/>
      </xdr:nvSpPr>
      <xdr:spPr>
        <a:xfrm>
          <a:off x="22110700" y="185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688" name="【公民館】&#10;一人当たり面積該当値テキスト">
          <a:extLst>
            <a:ext uri="{FF2B5EF4-FFF2-40B4-BE49-F238E27FC236}">
              <a16:creationId xmlns:a16="http://schemas.microsoft.com/office/drawing/2014/main" id="{30057DF2-90CF-47BC-81EB-765436A5FF63}"/>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28905</xdr:rowOff>
    </xdr:from>
    <xdr:to>
      <xdr:col>112</xdr:col>
      <xdr:colOff>38100</xdr:colOff>
      <xdr:row>108</xdr:row>
      <xdr:rowOff>130505</xdr:rowOff>
    </xdr:to>
    <xdr:sp macro="" textlink="">
      <xdr:nvSpPr>
        <xdr:cNvPr id="689" name="楕円 688">
          <a:extLst>
            <a:ext uri="{FF2B5EF4-FFF2-40B4-BE49-F238E27FC236}">
              <a16:creationId xmlns:a16="http://schemas.microsoft.com/office/drawing/2014/main" id="{A5783344-E5C9-4BAC-90C4-D2678EF88EA2}"/>
            </a:ext>
          </a:extLst>
        </xdr:cNvPr>
        <xdr:cNvSpPr/>
      </xdr:nvSpPr>
      <xdr:spPr>
        <a:xfrm>
          <a:off x="21272500" y="18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78333</xdr:rowOff>
    </xdr:from>
    <xdr:to>
      <xdr:col>116</xdr:col>
      <xdr:colOff>63500</xdr:colOff>
      <xdr:row>108</xdr:row>
      <xdr:rowOff>79705</xdr:rowOff>
    </xdr:to>
    <xdr:cxnSp macro="">
      <xdr:nvCxnSpPr>
        <xdr:cNvPr id="690" name="直線コネクタ 689">
          <a:extLst>
            <a:ext uri="{FF2B5EF4-FFF2-40B4-BE49-F238E27FC236}">
              <a16:creationId xmlns:a16="http://schemas.microsoft.com/office/drawing/2014/main" id="{0B337CF2-722E-44B9-B5E0-CBF2EBBFDD22}"/>
            </a:ext>
          </a:extLst>
        </xdr:cNvPr>
        <xdr:cNvCxnSpPr/>
      </xdr:nvCxnSpPr>
      <xdr:spPr>
        <a:xfrm flipV="1">
          <a:off x="21323300" y="1859493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29744</xdr:rowOff>
    </xdr:from>
    <xdr:to>
      <xdr:col>107</xdr:col>
      <xdr:colOff>101600</xdr:colOff>
      <xdr:row>108</xdr:row>
      <xdr:rowOff>131344</xdr:rowOff>
    </xdr:to>
    <xdr:sp macro="" textlink="">
      <xdr:nvSpPr>
        <xdr:cNvPr id="691" name="楕円 690">
          <a:extLst>
            <a:ext uri="{FF2B5EF4-FFF2-40B4-BE49-F238E27FC236}">
              <a16:creationId xmlns:a16="http://schemas.microsoft.com/office/drawing/2014/main" id="{A28236C4-3892-4C25-A6D9-7CCFC2386FC2}"/>
            </a:ext>
          </a:extLst>
        </xdr:cNvPr>
        <xdr:cNvSpPr/>
      </xdr:nvSpPr>
      <xdr:spPr>
        <a:xfrm>
          <a:off x="20383500" y="18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79705</xdr:rowOff>
    </xdr:from>
    <xdr:to>
      <xdr:col>111</xdr:col>
      <xdr:colOff>177800</xdr:colOff>
      <xdr:row>108</xdr:row>
      <xdr:rowOff>80544</xdr:rowOff>
    </xdr:to>
    <xdr:cxnSp macro="">
      <xdr:nvCxnSpPr>
        <xdr:cNvPr id="692" name="直線コネクタ 691">
          <a:extLst>
            <a:ext uri="{FF2B5EF4-FFF2-40B4-BE49-F238E27FC236}">
              <a16:creationId xmlns:a16="http://schemas.microsoft.com/office/drawing/2014/main" id="{425AA5AE-8613-479D-B434-F50379F543E2}"/>
            </a:ext>
          </a:extLst>
        </xdr:cNvPr>
        <xdr:cNvCxnSpPr/>
      </xdr:nvCxnSpPr>
      <xdr:spPr>
        <a:xfrm flipV="1">
          <a:off x="20434300" y="1859630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63424</xdr:rowOff>
    </xdr:from>
    <xdr:to>
      <xdr:col>102</xdr:col>
      <xdr:colOff>165100</xdr:colOff>
      <xdr:row>108</xdr:row>
      <xdr:rowOff>165024</xdr:rowOff>
    </xdr:to>
    <xdr:sp macro="" textlink="">
      <xdr:nvSpPr>
        <xdr:cNvPr id="693" name="楕円 692">
          <a:extLst>
            <a:ext uri="{FF2B5EF4-FFF2-40B4-BE49-F238E27FC236}">
              <a16:creationId xmlns:a16="http://schemas.microsoft.com/office/drawing/2014/main" id="{94DC072D-F9C8-4B4D-8ECE-152CEFC3DA67}"/>
            </a:ext>
          </a:extLst>
        </xdr:cNvPr>
        <xdr:cNvSpPr/>
      </xdr:nvSpPr>
      <xdr:spPr>
        <a:xfrm>
          <a:off x="19494500" y="185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80544</xdr:rowOff>
    </xdr:from>
    <xdr:to>
      <xdr:col>107</xdr:col>
      <xdr:colOff>50800</xdr:colOff>
      <xdr:row>108</xdr:row>
      <xdr:rowOff>114224</xdr:rowOff>
    </xdr:to>
    <xdr:cxnSp macro="">
      <xdr:nvCxnSpPr>
        <xdr:cNvPr id="694" name="直線コネクタ 693">
          <a:extLst>
            <a:ext uri="{FF2B5EF4-FFF2-40B4-BE49-F238E27FC236}">
              <a16:creationId xmlns:a16="http://schemas.microsoft.com/office/drawing/2014/main" id="{AB3C0F6B-9B35-40DC-8797-C59EA0124C60}"/>
            </a:ext>
          </a:extLst>
        </xdr:cNvPr>
        <xdr:cNvCxnSpPr/>
      </xdr:nvCxnSpPr>
      <xdr:spPr>
        <a:xfrm flipV="1">
          <a:off x="19545300" y="18597144"/>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id="{53E35087-259D-4F75-A589-63340061602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a16="http://schemas.microsoft.com/office/drawing/2014/main" id="{F246EB4E-3B66-458A-BD68-AFE727054DB1}"/>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id="{DFBA63A5-9BBE-4340-A1AF-A8BCDAD5454F}"/>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121632</xdr:rowOff>
    </xdr:from>
    <xdr:ext cx="469744" cy="259045"/>
    <xdr:sp macro="" textlink="">
      <xdr:nvSpPr>
        <xdr:cNvPr id="698" name="n_1mainValue【公民館】&#10;一人当たり面積">
          <a:extLst>
            <a:ext uri="{FF2B5EF4-FFF2-40B4-BE49-F238E27FC236}">
              <a16:creationId xmlns:a16="http://schemas.microsoft.com/office/drawing/2014/main" id="{8A287DC7-7BC8-444B-BD30-483CA438020F}"/>
            </a:ext>
          </a:extLst>
        </xdr:cNvPr>
        <xdr:cNvSpPr txBox="1"/>
      </xdr:nvSpPr>
      <xdr:spPr>
        <a:xfrm>
          <a:off x="21075727"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147871</xdr:rowOff>
    </xdr:from>
    <xdr:ext cx="469744" cy="259045"/>
    <xdr:sp macro="" textlink="">
      <xdr:nvSpPr>
        <xdr:cNvPr id="699" name="n_2mainValue【公民館】&#10;一人当たり面積">
          <a:extLst>
            <a:ext uri="{FF2B5EF4-FFF2-40B4-BE49-F238E27FC236}">
              <a16:creationId xmlns:a16="http://schemas.microsoft.com/office/drawing/2014/main" id="{79DB846B-690E-40A4-A40F-FF8CEF9D4E0E}"/>
            </a:ext>
          </a:extLst>
        </xdr:cNvPr>
        <xdr:cNvSpPr txBox="1"/>
      </xdr:nvSpPr>
      <xdr:spPr>
        <a:xfrm>
          <a:off x="20199427" y="18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156151</xdr:rowOff>
    </xdr:from>
    <xdr:ext cx="469744" cy="259045"/>
    <xdr:sp macro="" textlink="">
      <xdr:nvSpPr>
        <xdr:cNvPr id="700" name="n_3mainValue【公民館】&#10;一人当たり面積">
          <a:extLst>
            <a:ext uri="{FF2B5EF4-FFF2-40B4-BE49-F238E27FC236}">
              <a16:creationId xmlns:a16="http://schemas.microsoft.com/office/drawing/2014/main" id="{CC7774A4-E53B-4EF7-9EF9-DC5C6716785B}"/>
            </a:ext>
          </a:extLst>
        </xdr:cNvPr>
        <xdr:cNvSpPr txBox="1"/>
      </xdr:nvSpPr>
      <xdr:spPr>
        <a:xfrm>
          <a:off x="19310427" y="186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7F3E7403-60FA-44AD-BF6F-1E00040FE1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4DA150E-5BD5-4D9F-91C2-099B514AB7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5B244891-10FA-4454-8F91-CB07F7AD6B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道路の老朽化が進んでいることが伺える。道路については、簡易的な補修により維持しており、今後も減価償却率が高くなることが予想される。保育所については建替え事業が終了したことから、大幅に減少している。</a:t>
          </a:r>
          <a:endParaRPr lang="ja-JP" altLang="ja-JP">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9E8671-00E3-436E-A238-21C0F888C0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343E2E-5AF1-4CB7-B374-D53693FF30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75A759-2F08-4EFE-8F37-B10AD0BA7B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F3EDB8-F6E2-4DE0-A2A2-8187D3A8DD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B2CF21-5961-47B1-A893-4C42B08AF8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E488B7-417F-425A-9181-974FD5D806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D6E6AA-A4AB-4CEE-A8BE-1C9546B1BD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AE4258-7762-4B1E-86D6-BFFBD7FCFD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A5A82F-DF3F-4743-BA51-9CDE2AF3E5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DCBA87-8FCA-4084-95EC-35D6DAEB74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2,500
665.54
4,041,262
3,962,669
77,690
2,805,218
6,294,091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2A6E69-65AA-4A61-8F95-FD8FFC8C4E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D14A3A-E918-4108-89C4-4F5635D77A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6AAEBC-98EB-4188-B64C-6E4542B77E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176DE5-A7ED-4E45-95C1-D7DE2A0AA7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58485F-5727-4BD9-BB6E-993A68D1C4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A45290-6C03-42F0-99F0-8169D8BC0E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0B315E-B111-40E9-9961-50D1699F82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C10661-8720-4EDE-A6A0-56271806DB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E22610-1AAC-4288-B5E7-0899698891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1CED42-13E4-41FE-8CC0-73453E3AB8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431954-99A6-4008-B22F-448344DAD9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0759D4-ECAA-4607-BE94-BDDAD8C51D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4E9ECC-047B-4C2A-B3BA-6AC5E59877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3632D7-0CAA-4845-8AC9-855595ADFF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92CE39-1417-4E3D-81B5-94AE891D3C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02D1A4-B275-4948-93BC-C5BCB324AA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D9DD0A-D07A-4408-AF9A-E069098674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546344-6D78-4337-875E-2D764C7C09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608F5C-9C83-4003-8981-0137ECFFF4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F97DC76-6EF2-4284-81C8-E481E26452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E36E3D3-8726-468E-8471-27D8FFC54F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B230FD9-792D-420F-8612-532794B696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A31027B-26DE-42DD-9398-69548E639F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4718B39-EC92-4095-A4C2-7DF2552C4C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33AE963-A11A-4F2E-B027-3AE6039DA8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3625A34-7899-4B6D-B3FE-05DA489D2E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7A32EF-5BF5-44A9-B392-F294CC4963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6FBB4C-C7BD-4797-8C0D-E5DB3F30895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E2886DD-0E12-45A7-8C5D-BD66CA621C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0A2DB74-1A0E-4A31-860E-730E417C99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2A40957-B3BD-45DB-8D38-9E6495E054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35618576-2A8D-4B25-8016-4AA1E5B6B8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D28C40D-09F9-4A04-8D3F-BA2F9E07A1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DC01367-3BAD-4A12-AC8E-73AE77EBBC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5C23EBA-F996-4450-88FC-CC28C4EDFC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5321D9F-DE54-4F41-AABE-59F5A4D8B32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CA3043B-2BCE-42DA-99B8-663207F937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6D61271-5809-4757-BDB9-3256CF18D7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DD74E34-E712-4153-8497-3408A6FA3A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B2CD807-DF45-4F90-8673-29CD029330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9495F8D-F1F4-4242-8B22-69B235C861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B60D043-9BB0-423D-84EB-837AE08204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FCCB6FE-35A8-4960-AA2E-5545E8BDB3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5055DAA-B514-4035-8C5C-4F2C1DE8A3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E430A94-5675-4AB8-8C20-95D551CBEB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6EC45FFA-3854-40FF-AE73-665A26F591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A375B59-1DC1-4B7C-9063-A4CF4BC94DC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6EB23E2-4921-4333-9565-AA89876F8B9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9A4AE38B-0960-4C1E-ADB4-A8F9A31F59F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6EBDDE37-5328-49A0-ABCD-B518EC0314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4F73CC7-21E5-4430-868B-8E0474091AD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E3122D2E-1B08-44C3-8131-B28B09FC28F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AEF2E96A-870B-42DE-AE85-439EFF8D04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EE15F98-9BAD-460F-A816-E320E10E99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40F9A649-6968-47B4-A496-9993B47C42D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F8A7E985-CFB5-46A1-9815-7F22D6C29A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C099A957-79AF-4C52-BEDF-6C5CDFBF9DB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3694159-17F8-49E7-AF76-553A9ED208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80ADFE5D-F4E2-4D6A-91F6-F690A7605A4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18A333D9-D10D-4AD5-BB3B-D7916DCE35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C14FF69-3C19-4F0A-9FB8-1C1CB73FE168}"/>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BE3A1CD-C096-42C8-B71A-DE3D8A502DA3}"/>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9CA82EE-6248-40C0-ADC7-4311EF20EACB}"/>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D867AABA-061E-46E1-96B6-5ABC7466E7A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B3ABDC9-6E3A-4E1F-921F-9324C3C941B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10508D8-A404-489F-AFE3-E1A2C64C25DE}"/>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A95F0E3C-FEB7-4F9E-A715-19CE83E9B2CE}"/>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DD427974-90F9-4BA9-AB8A-6B4176244AB5}"/>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24460035-BBE2-4316-A8F2-92E73EBC0477}"/>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36418537-19B9-4A87-91F8-F8CB2169E63A}"/>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C5A03AD5-9305-4197-A858-FA2035D6F692}"/>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3C2589E9-7E89-4322-A2CE-E555C464D749}"/>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D68DF686-88F5-4FE1-A39D-C5E93DC77D7C}"/>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8C4FFE3-22B4-4885-85C9-7EC043DE7E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D85961E-8374-42A6-85F8-AA9835CB86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9B0B319-F954-47AF-928E-6AF243FEF5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CB22031-6C11-45A1-BFFA-FFF7532CF1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413C36D-56BC-4557-82CD-AE28C2F9CB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90" name="楕円 89">
          <a:extLst>
            <a:ext uri="{FF2B5EF4-FFF2-40B4-BE49-F238E27FC236}">
              <a16:creationId xmlns:a16="http://schemas.microsoft.com/office/drawing/2014/main" id="{ABDFE662-B128-453F-91D3-B7FFBD12081D}"/>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2B1CEA86-D160-4E2D-83AD-58A21F2C55B2}"/>
            </a:ext>
          </a:extLst>
        </xdr:cNvPr>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2" name="楕円 91">
          <a:extLst>
            <a:ext uri="{FF2B5EF4-FFF2-40B4-BE49-F238E27FC236}">
              <a16:creationId xmlns:a16="http://schemas.microsoft.com/office/drawing/2014/main" id="{DBE6B008-BED7-4E57-99D0-064857EA566C}"/>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3" name="直線コネクタ 92">
          <a:extLst>
            <a:ext uri="{FF2B5EF4-FFF2-40B4-BE49-F238E27FC236}">
              <a16:creationId xmlns:a16="http://schemas.microsoft.com/office/drawing/2014/main" id="{3332184C-6A56-4079-9820-2F63608AB4B3}"/>
            </a:ext>
          </a:extLst>
        </xdr:cNvPr>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4" name="楕円 93">
          <a:extLst>
            <a:ext uri="{FF2B5EF4-FFF2-40B4-BE49-F238E27FC236}">
              <a16:creationId xmlns:a16="http://schemas.microsoft.com/office/drawing/2014/main" id="{F11DDDB9-3C3A-4067-9B44-275733ECF3A7}"/>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5" name="直線コネクタ 94">
          <a:extLst>
            <a:ext uri="{FF2B5EF4-FFF2-40B4-BE49-F238E27FC236}">
              <a16:creationId xmlns:a16="http://schemas.microsoft.com/office/drawing/2014/main" id="{EBBF3CBF-018E-47D3-A5EF-C438A72A0F1F}"/>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40640</xdr:rowOff>
    </xdr:from>
    <xdr:to>
      <xdr:col>10</xdr:col>
      <xdr:colOff>165100</xdr:colOff>
      <xdr:row>57</xdr:row>
      <xdr:rowOff>142240</xdr:rowOff>
    </xdr:to>
    <xdr:sp macro="" textlink="">
      <xdr:nvSpPr>
        <xdr:cNvPr id="96" name="楕円 95">
          <a:extLst>
            <a:ext uri="{FF2B5EF4-FFF2-40B4-BE49-F238E27FC236}">
              <a16:creationId xmlns:a16="http://schemas.microsoft.com/office/drawing/2014/main" id="{377D7E1A-6BBB-42EE-9669-2B914376CA9A}"/>
            </a:ext>
          </a:extLst>
        </xdr:cNvPr>
        <xdr:cNvSpPr/>
      </xdr:nvSpPr>
      <xdr:spPr>
        <a:xfrm>
          <a:off x="196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57</xdr:row>
      <xdr:rowOff>91440</xdr:rowOff>
    </xdr:to>
    <xdr:cxnSp macro="">
      <xdr:nvCxnSpPr>
        <xdr:cNvPr id="97" name="直線コネクタ 96">
          <a:extLst>
            <a:ext uri="{FF2B5EF4-FFF2-40B4-BE49-F238E27FC236}">
              <a16:creationId xmlns:a16="http://schemas.microsoft.com/office/drawing/2014/main" id="{D66B1752-040D-4600-BDCA-41424A07506B}"/>
            </a:ext>
          </a:extLst>
        </xdr:cNvPr>
        <xdr:cNvCxnSpPr/>
      </xdr:nvCxnSpPr>
      <xdr:spPr>
        <a:xfrm flipV="1">
          <a:off x="2019300" y="952500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8" name="n_1mainValue【体育館・プール】&#10;有形固定資産減価償却率">
          <a:extLst>
            <a:ext uri="{FF2B5EF4-FFF2-40B4-BE49-F238E27FC236}">
              <a16:creationId xmlns:a16="http://schemas.microsoft.com/office/drawing/2014/main" id="{F0BE185B-1E2A-4674-94D0-4B3A6CF0923B}"/>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9" name="n_2mainValue【体育館・プール】&#10;有形固定資産減価償却率">
          <a:extLst>
            <a:ext uri="{FF2B5EF4-FFF2-40B4-BE49-F238E27FC236}">
              <a16:creationId xmlns:a16="http://schemas.microsoft.com/office/drawing/2014/main" id="{7D343F32-F2A3-465E-89D6-4C5F4070F6D5}"/>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158767</xdr:rowOff>
    </xdr:from>
    <xdr:ext cx="405111" cy="259045"/>
    <xdr:sp macro="" textlink="">
      <xdr:nvSpPr>
        <xdr:cNvPr id="100" name="n_3mainValue【体育館・プール】&#10;有形固定資産減価償却率">
          <a:extLst>
            <a:ext uri="{FF2B5EF4-FFF2-40B4-BE49-F238E27FC236}">
              <a16:creationId xmlns:a16="http://schemas.microsoft.com/office/drawing/2014/main" id="{598B98B1-E8AB-4B8A-A429-E0FAB4720FB4}"/>
            </a:ext>
          </a:extLst>
        </xdr:cNvPr>
        <xdr:cNvSpPr txBox="1"/>
      </xdr:nvSpPr>
      <xdr:spPr>
        <a:xfrm>
          <a:off x="1816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FF0A5982-95EF-440C-B337-9CF67DE64F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D62A45CE-18AE-4D85-849B-21E51A84C2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D17EAACF-7F99-4478-8CF0-1645F7FEEE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7ADB89DF-295B-43F5-BA8E-64F768A15A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FCF9B35A-4AC1-4E83-A78C-A5FCD04ECC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814C6F56-487B-494A-93D6-D718783567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E210301A-C893-4430-815F-7E9E0FF79F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841CB96F-4697-4944-824B-20617EEED4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4F21288D-526F-46F6-AB82-F93968B7CC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FAF27A2A-A7B0-4AD7-9B42-ED79EC1D96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34B71C80-D478-487D-94E7-299ADE91B7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CFCE6A2E-4B49-43B3-A3EF-36B50E03210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469A2428-843D-4797-960D-4932388B738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EAF08CC-5A30-47D6-B03A-5952BAD49DD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B032E0F-CC11-4110-9C91-A115CEE5C4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C149E86-7C24-4D46-B8A0-C6F83B9F59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4FAA2076-AB98-4A6F-A035-C7531EE1839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7CC414EA-B636-4CD7-9EFE-3C829E6B073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BB5CFACB-3F9D-42E1-A8FC-67AD41C19E0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8B3D336-D322-4274-8D05-24EDC41DDC7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C97B36B3-530A-44E4-AADD-28709FFEB51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9CA02DDC-EA97-43CD-B40E-8040A5F476DB}"/>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7C428A3B-3DD4-484B-9FC0-BB625313F6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9CA0FABC-D94C-403B-BF52-382EECBCE9F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330661B0-0447-4E42-A9AD-298DFF06DD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375F46D1-530E-48D1-A667-89D4F48892BD}"/>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4739B8C0-CAE2-4416-8B9F-BA096C5FCC43}"/>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EFB7A637-9E76-46E7-B426-75AE867BF9EB}"/>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5F14175B-437A-446B-9916-2AE9F63E9316}"/>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99EDF79F-E60D-4792-8614-683AF7464804}"/>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id="{3AC8E3F7-4347-42C4-BB3E-6098A1D531B7}"/>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DB025B7A-A67C-4A82-BEA8-AF7121D2476F}"/>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ABCC0F87-0A78-4B41-8EC5-4B252F81E24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id="{E1019EBD-0FB6-4241-80F6-DB96F94761E6}"/>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2F418850-7009-4D0A-8642-5AC27042CCDB}"/>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id="{880044CE-7B18-41A1-B633-9A163EEEE84E}"/>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520A1F4B-B6FB-48AA-A13B-C77ED4E10B0D}"/>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id="{9502C586-5D17-4443-B546-A58839C8EFCA}"/>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8C138C6-86F5-4E30-9E60-9293F567AD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A0401E0-ED88-42C3-8D79-FB357C1A24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605ADF6-31DB-414D-A1B0-11D43FE0E6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53C7AED-88E6-41DA-987B-36266C403E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B45DAB9-7062-471D-A761-479D968F22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21699</xdr:rowOff>
    </xdr:from>
    <xdr:to>
      <xdr:col>55</xdr:col>
      <xdr:colOff>50800</xdr:colOff>
      <xdr:row>64</xdr:row>
      <xdr:rowOff>123299</xdr:rowOff>
    </xdr:to>
    <xdr:sp macro="" textlink="">
      <xdr:nvSpPr>
        <xdr:cNvPr id="144" name="楕円 143">
          <a:extLst>
            <a:ext uri="{FF2B5EF4-FFF2-40B4-BE49-F238E27FC236}">
              <a16:creationId xmlns:a16="http://schemas.microsoft.com/office/drawing/2014/main" id="{4225634C-D51D-4CB8-A5FC-E79CDD98768F}"/>
            </a:ext>
          </a:extLst>
        </xdr:cNvPr>
        <xdr:cNvSpPr/>
      </xdr:nvSpPr>
      <xdr:spPr>
        <a:xfrm>
          <a:off x="10426700" y="109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108076</xdr:rowOff>
    </xdr:from>
    <xdr:ext cx="469744" cy="259045"/>
    <xdr:sp macro="" textlink="">
      <xdr:nvSpPr>
        <xdr:cNvPr id="145" name="【体育館・プール】&#10;一人当たり面積該当値テキスト">
          <a:extLst>
            <a:ext uri="{FF2B5EF4-FFF2-40B4-BE49-F238E27FC236}">
              <a16:creationId xmlns:a16="http://schemas.microsoft.com/office/drawing/2014/main" id="{A16D4D59-28A4-422E-868A-813ADBA0E441}"/>
            </a:ext>
          </a:extLst>
        </xdr:cNvPr>
        <xdr:cNvSpPr txBox="1"/>
      </xdr:nvSpPr>
      <xdr:spPr>
        <a:xfrm>
          <a:off x="10515600" y="109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22678</xdr:rowOff>
    </xdr:from>
    <xdr:to>
      <xdr:col>50</xdr:col>
      <xdr:colOff>165100</xdr:colOff>
      <xdr:row>64</xdr:row>
      <xdr:rowOff>124278</xdr:rowOff>
    </xdr:to>
    <xdr:sp macro="" textlink="">
      <xdr:nvSpPr>
        <xdr:cNvPr id="146" name="楕円 145">
          <a:extLst>
            <a:ext uri="{FF2B5EF4-FFF2-40B4-BE49-F238E27FC236}">
              <a16:creationId xmlns:a16="http://schemas.microsoft.com/office/drawing/2014/main" id="{10BBFE72-462B-4338-B447-3CE1A07854B5}"/>
            </a:ext>
          </a:extLst>
        </xdr:cNvPr>
        <xdr:cNvSpPr/>
      </xdr:nvSpPr>
      <xdr:spPr>
        <a:xfrm>
          <a:off x="9588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72499</xdr:rowOff>
    </xdr:from>
    <xdr:to>
      <xdr:col>55</xdr:col>
      <xdr:colOff>0</xdr:colOff>
      <xdr:row>64</xdr:row>
      <xdr:rowOff>73478</xdr:rowOff>
    </xdr:to>
    <xdr:cxnSp macro="">
      <xdr:nvCxnSpPr>
        <xdr:cNvPr id="147" name="直線コネクタ 146">
          <a:extLst>
            <a:ext uri="{FF2B5EF4-FFF2-40B4-BE49-F238E27FC236}">
              <a16:creationId xmlns:a16="http://schemas.microsoft.com/office/drawing/2014/main" id="{1C4E85B8-F50E-44DF-A9EB-CCCAE313E4C4}"/>
            </a:ext>
          </a:extLst>
        </xdr:cNvPr>
        <xdr:cNvCxnSpPr/>
      </xdr:nvCxnSpPr>
      <xdr:spPr>
        <a:xfrm flipV="1">
          <a:off x="9639300" y="1104529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23332</xdr:rowOff>
    </xdr:from>
    <xdr:to>
      <xdr:col>46</xdr:col>
      <xdr:colOff>38100</xdr:colOff>
      <xdr:row>64</xdr:row>
      <xdr:rowOff>124932</xdr:rowOff>
    </xdr:to>
    <xdr:sp macro="" textlink="">
      <xdr:nvSpPr>
        <xdr:cNvPr id="148" name="楕円 147">
          <a:extLst>
            <a:ext uri="{FF2B5EF4-FFF2-40B4-BE49-F238E27FC236}">
              <a16:creationId xmlns:a16="http://schemas.microsoft.com/office/drawing/2014/main" id="{7DF7F9C1-B952-43AE-9E62-59531D91C40F}"/>
            </a:ext>
          </a:extLst>
        </xdr:cNvPr>
        <xdr:cNvSpPr/>
      </xdr:nvSpPr>
      <xdr:spPr>
        <a:xfrm>
          <a:off x="8699500" y="109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73478</xdr:rowOff>
    </xdr:from>
    <xdr:to>
      <xdr:col>50</xdr:col>
      <xdr:colOff>114300</xdr:colOff>
      <xdr:row>64</xdr:row>
      <xdr:rowOff>74132</xdr:rowOff>
    </xdr:to>
    <xdr:cxnSp macro="">
      <xdr:nvCxnSpPr>
        <xdr:cNvPr id="149" name="直線コネクタ 148">
          <a:extLst>
            <a:ext uri="{FF2B5EF4-FFF2-40B4-BE49-F238E27FC236}">
              <a16:creationId xmlns:a16="http://schemas.microsoft.com/office/drawing/2014/main" id="{283D8A1F-DB61-4CF2-9644-33E49DEB515B}"/>
            </a:ext>
          </a:extLst>
        </xdr:cNvPr>
        <xdr:cNvCxnSpPr/>
      </xdr:nvCxnSpPr>
      <xdr:spPr>
        <a:xfrm flipV="1">
          <a:off x="8750300" y="1104627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161798</xdr:rowOff>
    </xdr:from>
    <xdr:to>
      <xdr:col>41</xdr:col>
      <xdr:colOff>101600</xdr:colOff>
      <xdr:row>64</xdr:row>
      <xdr:rowOff>91948</xdr:rowOff>
    </xdr:to>
    <xdr:sp macro="" textlink="">
      <xdr:nvSpPr>
        <xdr:cNvPr id="150" name="楕円 149">
          <a:extLst>
            <a:ext uri="{FF2B5EF4-FFF2-40B4-BE49-F238E27FC236}">
              <a16:creationId xmlns:a16="http://schemas.microsoft.com/office/drawing/2014/main" id="{02959B3D-EBCA-4909-B182-E0E1E453EA68}"/>
            </a:ext>
          </a:extLst>
        </xdr:cNvPr>
        <xdr:cNvSpPr/>
      </xdr:nvSpPr>
      <xdr:spPr>
        <a:xfrm>
          <a:off x="7810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41148</xdr:rowOff>
    </xdr:from>
    <xdr:to>
      <xdr:col>45</xdr:col>
      <xdr:colOff>177800</xdr:colOff>
      <xdr:row>64</xdr:row>
      <xdr:rowOff>74132</xdr:rowOff>
    </xdr:to>
    <xdr:cxnSp macro="">
      <xdr:nvCxnSpPr>
        <xdr:cNvPr id="151" name="直線コネクタ 150">
          <a:extLst>
            <a:ext uri="{FF2B5EF4-FFF2-40B4-BE49-F238E27FC236}">
              <a16:creationId xmlns:a16="http://schemas.microsoft.com/office/drawing/2014/main" id="{5C7F3480-AF9E-459B-AC7D-D490FAF0F075}"/>
            </a:ext>
          </a:extLst>
        </xdr:cNvPr>
        <xdr:cNvCxnSpPr/>
      </xdr:nvCxnSpPr>
      <xdr:spPr>
        <a:xfrm>
          <a:off x="7861300" y="1101394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115405</xdr:rowOff>
    </xdr:from>
    <xdr:ext cx="469744" cy="259045"/>
    <xdr:sp macro="" textlink="">
      <xdr:nvSpPr>
        <xdr:cNvPr id="152" name="n_1mainValue【体育館・プール】&#10;一人当たり面積">
          <a:extLst>
            <a:ext uri="{FF2B5EF4-FFF2-40B4-BE49-F238E27FC236}">
              <a16:creationId xmlns:a16="http://schemas.microsoft.com/office/drawing/2014/main" id="{C0FCBB36-0FF7-4907-B541-7E8EE121660C}"/>
            </a:ext>
          </a:extLst>
        </xdr:cNvPr>
        <xdr:cNvSpPr txBox="1"/>
      </xdr:nvSpPr>
      <xdr:spPr>
        <a:xfrm>
          <a:off x="9391727" y="110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116059</xdr:rowOff>
    </xdr:from>
    <xdr:ext cx="469744" cy="259045"/>
    <xdr:sp macro="" textlink="">
      <xdr:nvSpPr>
        <xdr:cNvPr id="153" name="n_2mainValue【体育館・プール】&#10;一人当たり面積">
          <a:extLst>
            <a:ext uri="{FF2B5EF4-FFF2-40B4-BE49-F238E27FC236}">
              <a16:creationId xmlns:a16="http://schemas.microsoft.com/office/drawing/2014/main" id="{BAEF9A6A-3EEF-4EFE-B59E-1781768001F6}"/>
            </a:ext>
          </a:extLst>
        </xdr:cNvPr>
        <xdr:cNvSpPr txBox="1"/>
      </xdr:nvSpPr>
      <xdr:spPr>
        <a:xfrm>
          <a:off x="8515427" y="110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83075</xdr:rowOff>
    </xdr:from>
    <xdr:ext cx="469744" cy="259045"/>
    <xdr:sp macro="" textlink="">
      <xdr:nvSpPr>
        <xdr:cNvPr id="154" name="n_3mainValue【体育館・プール】&#10;一人当たり面積">
          <a:extLst>
            <a:ext uri="{FF2B5EF4-FFF2-40B4-BE49-F238E27FC236}">
              <a16:creationId xmlns:a16="http://schemas.microsoft.com/office/drawing/2014/main" id="{E3A89398-5A3B-46AA-8D43-0D3E3A6140A0}"/>
            </a:ext>
          </a:extLst>
        </xdr:cNvPr>
        <xdr:cNvSpPr txBox="1"/>
      </xdr:nvSpPr>
      <xdr:spPr>
        <a:xfrm>
          <a:off x="7626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EEA01E59-E7CB-4B9D-8AF5-822ECE36AC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A3DBEE63-F798-4E98-9341-87E25AF726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2854246D-2B55-4AA5-9D11-F005E5EC77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629CE010-82C0-403C-9D8B-F250C8B05F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798D4597-E4D9-4B3B-BAA6-FC224ABD0E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2ECE0093-E433-426E-A04D-CD85ABC26C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B3355047-237F-4080-B21C-42C68BDBBD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434210CE-4ECF-4AED-AE85-6BCA582128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1762B51A-B88D-450F-88D8-84C5926033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8F8BB9B9-A27D-42C1-871F-48282D69B0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CA63CBA9-1EA4-4A95-A306-543858EDF60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75B5C0D1-82D9-42E0-B694-11F8E015F8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CBB7889E-DD4C-468A-B7BC-708D017F603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89942D06-EBED-4098-8FB3-9242A3EBF2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19DEE136-DB2B-447F-9B73-E8593C1882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DF1E5553-2B4D-48E3-9510-DC1707ADBA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66C93C7D-8519-4019-8EC7-DE15CBF298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B5182691-864F-41C4-A759-6F2CBBD794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44CF0BBD-501E-42AB-A8B9-66C06ADD94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3F32FBD5-D164-4848-A606-384C317750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D9506895-3C67-410C-A18E-8D4EC589442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440A3D2-BB6D-4741-9238-A72BCBE53F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F5AB97B9-98B1-45BC-BE15-1068265261F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B4517E8C-A432-4413-9225-A5D79E8346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3E782B6B-06D1-4063-897E-4F281BE2645E}"/>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19A910A4-E7D9-4CC8-ADB2-9362EBFB4CE7}"/>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E9AD0628-DCBD-47A8-865F-01DB13B5E77C}"/>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A0E71CA4-2B0E-4F40-86B7-C0718F476AD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2649332F-6F87-4B16-8990-3F95EE95435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67E324E5-4260-42E5-AAAF-8FC2539D3616}"/>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1C14054B-D787-4DBC-AE6E-5EDEDECC0333}"/>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60798399-5536-418B-BBE0-A8FE018B7A47}"/>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a:extLst>
            <a:ext uri="{FF2B5EF4-FFF2-40B4-BE49-F238E27FC236}">
              <a16:creationId xmlns:a16="http://schemas.microsoft.com/office/drawing/2014/main" id="{01F70D4F-B206-432E-8AEA-9797B30BDD4B}"/>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07B08F5A-8F7B-4E54-A3F9-268DB44A48D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EF132B19-5459-4D66-862C-DAF002F1DF17}"/>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14ED3AD9-0733-4EF4-A9A5-37869F9A4331}"/>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6F3B8F07-374D-4A31-A0E6-1CE20244E8F9}"/>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1769B595-E1CE-4CCF-887B-68FE04C025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3A65E102-61BD-4085-A8C4-8CEFBA9A56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8524505-C3F5-4D02-BB5D-B3374B6879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DCEB053-CAAF-4F45-A942-D835735888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BC7A5D98-DE1F-481E-8E8C-28CE8D23F9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197" name="楕円 196">
          <a:extLst>
            <a:ext uri="{FF2B5EF4-FFF2-40B4-BE49-F238E27FC236}">
              <a16:creationId xmlns:a16="http://schemas.microsoft.com/office/drawing/2014/main" id="{47241DDA-3EBA-403E-900C-22FD9E7B4BEB}"/>
            </a:ext>
          </a:extLst>
        </xdr:cNvPr>
        <xdr:cNvSpPr/>
      </xdr:nvSpPr>
      <xdr:spPr>
        <a:xfrm>
          <a:off x="4584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84648C83-DCE1-4478-B546-3BAE2EFD9574}"/>
            </a:ext>
          </a:extLst>
        </xdr:cNvPr>
        <xdr:cNvSpPr txBox="1"/>
      </xdr:nvSpPr>
      <xdr:spPr>
        <a:xfrm>
          <a:off x="46736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199" name="楕円 198">
          <a:extLst>
            <a:ext uri="{FF2B5EF4-FFF2-40B4-BE49-F238E27FC236}">
              <a16:creationId xmlns:a16="http://schemas.microsoft.com/office/drawing/2014/main" id="{82775F82-952A-4DD9-B2F9-37F566DB2512}"/>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xdr:rowOff>
    </xdr:from>
    <xdr:to>
      <xdr:col>24</xdr:col>
      <xdr:colOff>63500</xdr:colOff>
      <xdr:row>84</xdr:row>
      <xdr:rowOff>140970</xdr:rowOff>
    </xdr:to>
    <xdr:cxnSp macro="">
      <xdr:nvCxnSpPr>
        <xdr:cNvPr id="200" name="直線コネクタ 199">
          <a:extLst>
            <a:ext uri="{FF2B5EF4-FFF2-40B4-BE49-F238E27FC236}">
              <a16:creationId xmlns:a16="http://schemas.microsoft.com/office/drawing/2014/main" id="{8DB14109-13A1-4A55-98C5-FFFBC9ABAF83}"/>
            </a:ext>
          </a:extLst>
        </xdr:cNvPr>
        <xdr:cNvCxnSpPr/>
      </xdr:nvCxnSpPr>
      <xdr:spPr>
        <a:xfrm flipV="1">
          <a:off x="3797300" y="144132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01" name="楕円 200">
          <a:extLst>
            <a:ext uri="{FF2B5EF4-FFF2-40B4-BE49-F238E27FC236}">
              <a16:creationId xmlns:a16="http://schemas.microsoft.com/office/drawing/2014/main" id="{71CC7BC8-B155-4FB1-917A-161429650021}"/>
            </a:ext>
          </a:extLst>
        </xdr:cNvPr>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140970</xdr:rowOff>
    </xdr:to>
    <xdr:cxnSp macro="">
      <xdr:nvCxnSpPr>
        <xdr:cNvPr id="202" name="直線コネクタ 201">
          <a:extLst>
            <a:ext uri="{FF2B5EF4-FFF2-40B4-BE49-F238E27FC236}">
              <a16:creationId xmlns:a16="http://schemas.microsoft.com/office/drawing/2014/main" id="{D082EC40-B0C6-4B14-8E0F-FC974D9626D1}"/>
            </a:ext>
          </a:extLst>
        </xdr:cNvPr>
        <xdr:cNvCxnSpPr/>
      </xdr:nvCxnSpPr>
      <xdr:spPr>
        <a:xfrm>
          <a:off x="2908300" y="14495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203" name="楕円 202">
          <a:extLst>
            <a:ext uri="{FF2B5EF4-FFF2-40B4-BE49-F238E27FC236}">
              <a16:creationId xmlns:a16="http://schemas.microsoft.com/office/drawing/2014/main" id="{B30C427E-B87B-4913-BD1D-E597318BD2E5}"/>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108586</xdr:rowOff>
    </xdr:to>
    <xdr:cxnSp macro="">
      <xdr:nvCxnSpPr>
        <xdr:cNvPr id="204" name="直線コネクタ 203">
          <a:extLst>
            <a:ext uri="{FF2B5EF4-FFF2-40B4-BE49-F238E27FC236}">
              <a16:creationId xmlns:a16="http://schemas.microsoft.com/office/drawing/2014/main" id="{053BD8EE-6F02-4FF1-8F55-9D002B2DCA99}"/>
            </a:ext>
          </a:extLst>
        </xdr:cNvPr>
        <xdr:cNvCxnSpPr/>
      </xdr:nvCxnSpPr>
      <xdr:spPr>
        <a:xfrm flipV="1">
          <a:off x="2019300" y="144951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11447</xdr:rowOff>
    </xdr:from>
    <xdr:ext cx="405111" cy="259045"/>
    <xdr:sp macro="" textlink="">
      <xdr:nvSpPr>
        <xdr:cNvPr id="205" name="n_1mainValue【福祉施設】&#10;有形固定資産減価償却率">
          <a:extLst>
            <a:ext uri="{FF2B5EF4-FFF2-40B4-BE49-F238E27FC236}">
              <a16:creationId xmlns:a16="http://schemas.microsoft.com/office/drawing/2014/main" id="{A9B792AB-678D-4267-AE0D-927A594705A3}"/>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206" name="n_2mainValue【福祉施設】&#10;有形固定資産減価償却率">
          <a:extLst>
            <a:ext uri="{FF2B5EF4-FFF2-40B4-BE49-F238E27FC236}">
              <a16:creationId xmlns:a16="http://schemas.microsoft.com/office/drawing/2014/main" id="{453A3C58-E825-4DDC-A472-E8BB96B80C95}"/>
            </a:ext>
          </a:extLst>
        </xdr:cNvPr>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207" name="n_3mainValue【福祉施設】&#10;有形固定資産減価償却率">
          <a:extLst>
            <a:ext uri="{FF2B5EF4-FFF2-40B4-BE49-F238E27FC236}">
              <a16:creationId xmlns:a16="http://schemas.microsoft.com/office/drawing/2014/main" id="{21E1BFA9-1046-4929-B1B9-5BD028B2ED11}"/>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E79E05D0-D74D-4A73-81FB-00981821E0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B15D198A-51B2-4BCB-9F71-17EFCE78E2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FD39CDBC-55B2-4758-8DE6-8690FE2D36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F82C547-5439-4B98-B813-0B1DD3E933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E52B431B-5A6F-4293-B3FA-166E7C976C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D1A7D249-C0C9-43B5-B0C6-E7E84A2116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4B26921A-9AC9-485D-B70F-0ABBAC2EDA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99A8D1E6-6534-4C69-B2B9-4EB8DCCC7F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8D00963A-939B-43B0-A11D-CA40828270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170D8998-24AA-4687-A39C-48A7BE2EE7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6FC3BE52-4C74-43CB-9285-C783CF7E2ED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55A40D28-6401-4E3D-9845-3E09AB7C111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0E3804DE-44D8-4DFD-8020-3C85D9BEB92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19D25820-0359-4804-8053-6A44BDE1168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DEEB252D-FBF7-485A-89DA-D12781FE3F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75B34308-C64D-4A28-AC49-057EEDF48D8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4AD0566B-8DC0-47A6-A178-A911694155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9EAEFDA6-54CB-4A03-BC37-3E3FF010C0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61BD5FF4-718D-477B-B3BB-1736FC91275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7CBC8D7A-FA56-4158-8A53-7953CE8B65D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9954A199-8484-4E4D-A79F-4AFA136926D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26BE402D-82A0-44A1-A399-17257A1990E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A21B283F-7514-4BEE-B872-24D0A05E12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339B181C-ECF2-48B0-B51F-B3FE591991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F4804997-F99D-43D9-AEED-A94B79C6AA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5EB63856-5F3E-436D-AB63-1ED64E3BEE1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F5420AA2-FBB3-4711-82D4-38B92F60A6FB}"/>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BBBF7D57-B594-40BE-9BE3-0954C1BB3A92}"/>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6683EAC4-DB7D-4707-89AE-879F2388B5CB}"/>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4CA86BED-938D-4E24-ADE7-A7911C300668}"/>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a:extLst>
            <a:ext uri="{FF2B5EF4-FFF2-40B4-BE49-F238E27FC236}">
              <a16:creationId xmlns:a16="http://schemas.microsoft.com/office/drawing/2014/main" id="{A2E3FBEB-51DA-4677-9C44-C19BE93E699E}"/>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119194DB-BD16-4BA5-9AB0-046A9B4D77C4}"/>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34E24F10-4939-4A2F-B55C-D868C8F863D2}"/>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a:extLst>
            <a:ext uri="{FF2B5EF4-FFF2-40B4-BE49-F238E27FC236}">
              <a16:creationId xmlns:a16="http://schemas.microsoft.com/office/drawing/2014/main" id="{6A6F48E3-E5BB-4A5C-9759-C587FFD43383}"/>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54A1A903-8A39-4BF1-82D1-8D14216218E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a:extLst>
            <a:ext uri="{FF2B5EF4-FFF2-40B4-BE49-F238E27FC236}">
              <a16:creationId xmlns:a16="http://schemas.microsoft.com/office/drawing/2014/main" id="{55C4F566-B4EE-4841-950F-1AA31D5760F5}"/>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28A9D243-DB6F-47CC-9C71-6175C1C5F1D4}"/>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5" name="n_3aveValue【福祉施設】&#10;一人当たり面積">
          <a:extLst>
            <a:ext uri="{FF2B5EF4-FFF2-40B4-BE49-F238E27FC236}">
              <a16:creationId xmlns:a16="http://schemas.microsoft.com/office/drawing/2014/main" id="{B8D5D61C-1DD9-4C17-9D43-C7C63AAD88C2}"/>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F62DEC9-A800-4D00-B387-1271777884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6F1BE7E5-2FFB-458D-A5D9-92854C7B5E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F718268-684C-4BC0-8FE0-34B0760F15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4CCF914C-A9D5-4341-9C2D-C6A8068EEF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B02FB2EB-8543-4BD3-BD95-0ED3EFD253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251" name="楕円 250">
          <a:extLst>
            <a:ext uri="{FF2B5EF4-FFF2-40B4-BE49-F238E27FC236}">
              <a16:creationId xmlns:a16="http://schemas.microsoft.com/office/drawing/2014/main" id="{CAA0A3F0-5CA7-4B95-A84D-7984BE205376}"/>
            </a:ext>
          </a:extLst>
        </xdr:cNvPr>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1033</xdr:rowOff>
    </xdr:from>
    <xdr:ext cx="469744" cy="259045"/>
    <xdr:sp macro="" textlink="">
      <xdr:nvSpPr>
        <xdr:cNvPr id="252" name="【福祉施設】&#10;一人当たり面積該当値テキスト">
          <a:extLst>
            <a:ext uri="{FF2B5EF4-FFF2-40B4-BE49-F238E27FC236}">
              <a16:creationId xmlns:a16="http://schemas.microsoft.com/office/drawing/2014/main" id="{44CC42D5-B68A-4EFE-9883-016EAD34EE1E}"/>
            </a:ext>
          </a:extLst>
        </xdr:cNvPr>
        <xdr:cNvSpPr txBox="1"/>
      </xdr:nvSpPr>
      <xdr:spPr>
        <a:xfrm>
          <a:off x="10515600"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165934</xdr:rowOff>
    </xdr:from>
    <xdr:to>
      <xdr:col>50</xdr:col>
      <xdr:colOff>165100</xdr:colOff>
      <xdr:row>85</xdr:row>
      <xdr:rowOff>96084</xdr:rowOff>
    </xdr:to>
    <xdr:sp macro="" textlink="">
      <xdr:nvSpPr>
        <xdr:cNvPr id="253" name="楕円 252">
          <a:extLst>
            <a:ext uri="{FF2B5EF4-FFF2-40B4-BE49-F238E27FC236}">
              <a16:creationId xmlns:a16="http://schemas.microsoft.com/office/drawing/2014/main" id="{96728554-BF58-4954-B4BF-DFF0D935E6FE}"/>
            </a:ext>
          </a:extLst>
        </xdr:cNvPr>
        <xdr:cNvSpPr/>
      </xdr:nvSpPr>
      <xdr:spPr>
        <a:xfrm>
          <a:off x="9588500" y="145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28956</xdr:rowOff>
    </xdr:from>
    <xdr:to>
      <xdr:col>55</xdr:col>
      <xdr:colOff>0</xdr:colOff>
      <xdr:row>85</xdr:row>
      <xdr:rowOff>45284</xdr:rowOff>
    </xdr:to>
    <xdr:cxnSp macro="">
      <xdr:nvCxnSpPr>
        <xdr:cNvPr id="254" name="直線コネクタ 253">
          <a:extLst>
            <a:ext uri="{FF2B5EF4-FFF2-40B4-BE49-F238E27FC236}">
              <a16:creationId xmlns:a16="http://schemas.microsoft.com/office/drawing/2014/main" id="{17FE445C-5252-404C-B877-8B8D30EAD954}"/>
            </a:ext>
          </a:extLst>
        </xdr:cNvPr>
        <xdr:cNvCxnSpPr/>
      </xdr:nvCxnSpPr>
      <xdr:spPr>
        <a:xfrm flipV="1">
          <a:off x="9639300" y="146022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169201</xdr:rowOff>
    </xdr:from>
    <xdr:to>
      <xdr:col>46</xdr:col>
      <xdr:colOff>38100</xdr:colOff>
      <xdr:row>85</xdr:row>
      <xdr:rowOff>99351</xdr:rowOff>
    </xdr:to>
    <xdr:sp macro="" textlink="">
      <xdr:nvSpPr>
        <xdr:cNvPr id="255" name="楕円 254">
          <a:extLst>
            <a:ext uri="{FF2B5EF4-FFF2-40B4-BE49-F238E27FC236}">
              <a16:creationId xmlns:a16="http://schemas.microsoft.com/office/drawing/2014/main" id="{E9FF37C2-BD92-4B74-AD51-18DEF9E82C11}"/>
            </a:ext>
          </a:extLst>
        </xdr:cNvPr>
        <xdr:cNvSpPr/>
      </xdr:nvSpPr>
      <xdr:spPr>
        <a:xfrm>
          <a:off x="8699500" y="145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45284</xdr:rowOff>
    </xdr:from>
    <xdr:to>
      <xdr:col>50</xdr:col>
      <xdr:colOff>114300</xdr:colOff>
      <xdr:row>85</xdr:row>
      <xdr:rowOff>48551</xdr:rowOff>
    </xdr:to>
    <xdr:cxnSp macro="">
      <xdr:nvCxnSpPr>
        <xdr:cNvPr id="256" name="直線コネクタ 255">
          <a:extLst>
            <a:ext uri="{FF2B5EF4-FFF2-40B4-BE49-F238E27FC236}">
              <a16:creationId xmlns:a16="http://schemas.microsoft.com/office/drawing/2014/main" id="{57A77F59-9EC9-4D5B-9D60-D77287A7F043}"/>
            </a:ext>
          </a:extLst>
        </xdr:cNvPr>
        <xdr:cNvCxnSpPr/>
      </xdr:nvCxnSpPr>
      <xdr:spPr>
        <a:xfrm flipV="1">
          <a:off x="8750300" y="1461853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90497</xdr:rowOff>
    </xdr:from>
    <xdr:to>
      <xdr:col>41</xdr:col>
      <xdr:colOff>101600</xdr:colOff>
      <xdr:row>85</xdr:row>
      <xdr:rowOff>20647</xdr:rowOff>
    </xdr:to>
    <xdr:sp macro="" textlink="">
      <xdr:nvSpPr>
        <xdr:cNvPr id="257" name="楕円 256">
          <a:extLst>
            <a:ext uri="{FF2B5EF4-FFF2-40B4-BE49-F238E27FC236}">
              <a16:creationId xmlns:a16="http://schemas.microsoft.com/office/drawing/2014/main" id="{BAB23E65-C88B-4B67-AE13-AD95C353AFC6}"/>
            </a:ext>
          </a:extLst>
        </xdr:cNvPr>
        <xdr:cNvSpPr/>
      </xdr:nvSpPr>
      <xdr:spPr>
        <a:xfrm>
          <a:off x="7810500" y="144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141297</xdr:rowOff>
    </xdr:from>
    <xdr:to>
      <xdr:col>45</xdr:col>
      <xdr:colOff>177800</xdr:colOff>
      <xdr:row>85</xdr:row>
      <xdr:rowOff>48551</xdr:rowOff>
    </xdr:to>
    <xdr:cxnSp macro="">
      <xdr:nvCxnSpPr>
        <xdr:cNvPr id="258" name="直線コネクタ 257">
          <a:extLst>
            <a:ext uri="{FF2B5EF4-FFF2-40B4-BE49-F238E27FC236}">
              <a16:creationId xmlns:a16="http://schemas.microsoft.com/office/drawing/2014/main" id="{EFF57A5F-CCD4-4447-9955-E614B2F56031}"/>
            </a:ext>
          </a:extLst>
        </xdr:cNvPr>
        <xdr:cNvCxnSpPr/>
      </xdr:nvCxnSpPr>
      <xdr:spPr>
        <a:xfrm>
          <a:off x="7861300" y="14543097"/>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112611</xdr:rowOff>
    </xdr:from>
    <xdr:ext cx="469744" cy="259045"/>
    <xdr:sp macro="" textlink="">
      <xdr:nvSpPr>
        <xdr:cNvPr id="259" name="n_1mainValue【福祉施設】&#10;一人当たり面積">
          <a:extLst>
            <a:ext uri="{FF2B5EF4-FFF2-40B4-BE49-F238E27FC236}">
              <a16:creationId xmlns:a16="http://schemas.microsoft.com/office/drawing/2014/main" id="{BD382304-FD07-41B2-A973-F3179052C9D4}"/>
            </a:ext>
          </a:extLst>
        </xdr:cNvPr>
        <xdr:cNvSpPr txBox="1"/>
      </xdr:nvSpPr>
      <xdr:spPr>
        <a:xfrm>
          <a:off x="9391727" y="143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115878</xdr:rowOff>
    </xdr:from>
    <xdr:ext cx="469744" cy="259045"/>
    <xdr:sp macro="" textlink="">
      <xdr:nvSpPr>
        <xdr:cNvPr id="260" name="n_2mainValue【福祉施設】&#10;一人当たり面積">
          <a:extLst>
            <a:ext uri="{FF2B5EF4-FFF2-40B4-BE49-F238E27FC236}">
              <a16:creationId xmlns:a16="http://schemas.microsoft.com/office/drawing/2014/main" id="{E5A92A1E-7710-46BC-8AEB-B402F976B274}"/>
            </a:ext>
          </a:extLst>
        </xdr:cNvPr>
        <xdr:cNvSpPr txBox="1"/>
      </xdr:nvSpPr>
      <xdr:spPr>
        <a:xfrm>
          <a:off x="8515427" y="1434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37174</xdr:rowOff>
    </xdr:from>
    <xdr:ext cx="469744" cy="259045"/>
    <xdr:sp macro="" textlink="">
      <xdr:nvSpPr>
        <xdr:cNvPr id="261" name="n_3mainValue【福祉施設】&#10;一人当たり面積">
          <a:extLst>
            <a:ext uri="{FF2B5EF4-FFF2-40B4-BE49-F238E27FC236}">
              <a16:creationId xmlns:a16="http://schemas.microsoft.com/office/drawing/2014/main" id="{5801426E-6E6E-4A94-8D67-A8930D5797D2}"/>
            </a:ext>
          </a:extLst>
        </xdr:cNvPr>
        <xdr:cNvSpPr txBox="1"/>
      </xdr:nvSpPr>
      <xdr:spPr>
        <a:xfrm>
          <a:off x="7626427" y="1426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652AB51F-F39B-4098-BCC8-3F972DC515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9B26252B-605C-42AC-BB15-4E6D534D86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3DF014D9-5EEF-4EA7-B58F-3CD063A6FF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4A6710AB-1E59-4D70-AA6C-39BDB22BA99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EA93D1-0D98-4B39-8351-065FAF1BF9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F319CBB6-9437-44EF-8093-B5AA2E335D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F1148D5D-699B-4E2D-B0E8-61955D7120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98E16DE0-3547-46CE-AD8E-6BD39914E3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290984A5-A8FE-47D2-827E-B323C51BF1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4D1595C4-C0DB-4492-9C7B-99EFAD4E74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C7689F19-3699-4FDF-A616-3C2E2F6068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9B3EB5A2-8AA2-42EF-919C-06CFD74E99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5BDE5818-9F38-420D-A8A5-8D11CA7F61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1BFEBE40-AABD-4020-B320-A132CDEB88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ABF9D91F-FA54-49FD-AA52-6E02FD407D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2852B8FF-6F28-4E6C-BB57-E2772E9297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0EA3391A-DA1B-41CF-8893-063CFDCBBB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C7A418E8-135A-429D-8CA2-644C11CBDF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893803F5-6C7F-4211-982F-ABE81A437B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715EBE81-99B7-47A1-BA9C-E73F7955EE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68828167-8666-4555-8F9C-6AD25FFF98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44EF4CE6-C879-4E41-B711-A88E230237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03EF562F-2A45-4994-9433-FCC5EFD4DC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B9C18BE5-81AD-4641-8D1E-B7B0E52D42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id="{23933D84-14BD-4173-8F72-985C6FA7D3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id="{6C166410-9DEE-430D-94C3-B48696863B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25FD0165-62FE-4F2E-AC60-02998672E5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a:extLst>
            <a:ext uri="{FF2B5EF4-FFF2-40B4-BE49-F238E27FC236}">
              <a16:creationId xmlns:a16="http://schemas.microsoft.com/office/drawing/2014/main" id="{05DABE58-B913-4ECF-B453-163B7FBED973}"/>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BAAAB691-E9BC-46F5-A769-E355F9BB9AB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18495A13-C8AA-4598-A855-2A6437D4E14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89AD0968-993D-4822-8CF9-705A7302662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CB3415D8-AE27-40FF-82EE-8BFB363C13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ED1BBF7F-0F61-4F9C-9D4C-832C0C9B21A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CB236CF0-10ED-4DD3-9BDE-D9190E096F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D899E561-DB06-4A4A-809A-268F6E67DA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a16="http://schemas.microsoft.com/office/drawing/2014/main" id="{76024832-F5F7-4F7D-B97A-1CF7BA14606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A55B1C67-CD84-45ED-9FC9-3F042299CC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9092F362-0216-4DB2-AA85-76F4AE67E4B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id="{568EFD62-8845-4B5F-9C95-95A41BE6FD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a:extLst>
            <a:ext uri="{FF2B5EF4-FFF2-40B4-BE49-F238E27FC236}">
              <a16:creationId xmlns:a16="http://schemas.microsoft.com/office/drawing/2014/main" id="{BB896F99-455B-458A-AC26-C900BAB13D5B}"/>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id="{9D7586C0-C8EC-43CA-A244-6BEFCDEC855F}"/>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a:extLst>
            <a:ext uri="{FF2B5EF4-FFF2-40B4-BE49-F238E27FC236}">
              <a16:creationId xmlns:a16="http://schemas.microsoft.com/office/drawing/2014/main" id="{A030A47B-4498-4B44-BF83-B710A27FAB3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a:extLst>
            <a:ext uri="{FF2B5EF4-FFF2-40B4-BE49-F238E27FC236}">
              <a16:creationId xmlns:a16="http://schemas.microsoft.com/office/drawing/2014/main" id="{44C9E305-C8AD-43C9-9239-1F3A5FBB48A4}"/>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a:extLst>
            <a:ext uri="{FF2B5EF4-FFF2-40B4-BE49-F238E27FC236}">
              <a16:creationId xmlns:a16="http://schemas.microsoft.com/office/drawing/2014/main" id="{486916F6-2CB6-4DB6-A318-7D744D914824}"/>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id="{1152020B-3565-484F-BFCF-529D445D0635}"/>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a:extLst>
            <a:ext uri="{FF2B5EF4-FFF2-40B4-BE49-F238E27FC236}">
              <a16:creationId xmlns:a16="http://schemas.microsoft.com/office/drawing/2014/main" id="{0C165250-02ED-43E7-84C0-632558AC1F4C}"/>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a:extLst>
            <a:ext uri="{FF2B5EF4-FFF2-40B4-BE49-F238E27FC236}">
              <a16:creationId xmlns:a16="http://schemas.microsoft.com/office/drawing/2014/main" id="{45141B66-8C87-4132-A128-52D86CFDFA0C}"/>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88DB66ED-DAC5-49EC-B266-AC2D4CC39AC3}"/>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a:extLst>
            <a:ext uri="{FF2B5EF4-FFF2-40B4-BE49-F238E27FC236}">
              <a16:creationId xmlns:a16="http://schemas.microsoft.com/office/drawing/2014/main" id="{5CB1BF8D-D072-424B-82CD-82C7C2E5E99D}"/>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id="{0D569EE2-900E-4ABA-B2CE-2C2D275073EE}"/>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a:extLst>
            <a:ext uri="{FF2B5EF4-FFF2-40B4-BE49-F238E27FC236}">
              <a16:creationId xmlns:a16="http://schemas.microsoft.com/office/drawing/2014/main" id="{79AE3598-4C2B-40B4-B1E9-2BF5F5439AD3}"/>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7AA6E75D-0681-4FF1-A0A9-85E602FBCB73}"/>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F80FF549-D038-4E57-9367-A16701B312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FE63010A-7F12-4497-BB04-D89A31F915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9E8351F6-CC7F-4308-97C5-B72462A948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2F4522F6-51DC-428A-BFFA-1233DEE4F1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79880C5D-7FF2-4CD6-8749-B306FC384B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319" name="楕円 318">
          <a:extLst>
            <a:ext uri="{FF2B5EF4-FFF2-40B4-BE49-F238E27FC236}">
              <a16:creationId xmlns:a16="http://schemas.microsoft.com/office/drawing/2014/main" id="{C5D2F7B4-2D40-4CF3-AC60-C138B57A4404}"/>
            </a:ext>
          </a:extLst>
        </xdr:cNvPr>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170197</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id="{21286063-C1FF-4725-8110-54985BD9AB2C}"/>
            </a:ext>
          </a:extLst>
        </xdr:cNvPr>
        <xdr:cNvSpPr txBox="1"/>
      </xdr:nvSpPr>
      <xdr:spPr>
        <a:xfrm>
          <a:off x="16357600"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321" name="楕円 320">
          <a:extLst>
            <a:ext uri="{FF2B5EF4-FFF2-40B4-BE49-F238E27FC236}">
              <a16:creationId xmlns:a16="http://schemas.microsoft.com/office/drawing/2014/main" id="{564509B9-077F-4556-8421-E4E305248C1B}"/>
            </a:ext>
          </a:extLst>
        </xdr:cNvPr>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71120</xdr:rowOff>
    </xdr:from>
    <xdr:to>
      <xdr:col>85</xdr:col>
      <xdr:colOff>127000</xdr:colOff>
      <xdr:row>38</xdr:row>
      <xdr:rowOff>113030</xdr:rowOff>
    </xdr:to>
    <xdr:cxnSp macro="">
      <xdr:nvCxnSpPr>
        <xdr:cNvPr id="322" name="直線コネクタ 321">
          <a:extLst>
            <a:ext uri="{FF2B5EF4-FFF2-40B4-BE49-F238E27FC236}">
              <a16:creationId xmlns:a16="http://schemas.microsoft.com/office/drawing/2014/main" id="{7CA3A612-BA88-4CB0-B2BF-882F7DB3C2EC}"/>
            </a:ext>
          </a:extLst>
        </xdr:cNvPr>
        <xdr:cNvCxnSpPr/>
      </xdr:nvCxnSpPr>
      <xdr:spPr>
        <a:xfrm flipV="1">
          <a:off x="15481300" y="6586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106680</xdr:rowOff>
    </xdr:from>
    <xdr:to>
      <xdr:col>76</xdr:col>
      <xdr:colOff>165100</xdr:colOff>
      <xdr:row>39</xdr:row>
      <xdr:rowOff>36830</xdr:rowOff>
    </xdr:to>
    <xdr:sp macro="" textlink="">
      <xdr:nvSpPr>
        <xdr:cNvPr id="323" name="楕円 322">
          <a:extLst>
            <a:ext uri="{FF2B5EF4-FFF2-40B4-BE49-F238E27FC236}">
              <a16:creationId xmlns:a16="http://schemas.microsoft.com/office/drawing/2014/main" id="{1C084B94-5B2A-4550-BA2C-5D5EAC193146}"/>
            </a:ext>
          </a:extLst>
        </xdr:cNvPr>
        <xdr:cNvSpPr/>
      </xdr:nvSpPr>
      <xdr:spPr>
        <a:xfrm>
          <a:off x="14541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113030</xdr:rowOff>
    </xdr:from>
    <xdr:to>
      <xdr:col>81</xdr:col>
      <xdr:colOff>50800</xdr:colOff>
      <xdr:row>38</xdr:row>
      <xdr:rowOff>157480</xdr:rowOff>
    </xdr:to>
    <xdr:cxnSp macro="">
      <xdr:nvCxnSpPr>
        <xdr:cNvPr id="324" name="直線コネクタ 323">
          <a:extLst>
            <a:ext uri="{FF2B5EF4-FFF2-40B4-BE49-F238E27FC236}">
              <a16:creationId xmlns:a16="http://schemas.microsoft.com/office/drawing/2014/main" id="{3A9C27EA-3653-4B98-AC19-78B61599023E}"/>
            </a:ext>
          </a:extLst>
        </xdr:cNvPr>
        <xdr:cNvCxnSpPr/>
      </xdr:nvCxnSpPr>
      <xdr:spPr>
        <a:xfrm flipV="1">
          <a:off x="14592300" y="66281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154957</xdr:rowOff>
    </xdr:from>
    <xdr:ext cx="405111" cy="259045"/>
    <xdr:sp macro="" textlink="">
      <xdr:nvSpPr>
        <xdr:cNvPr id="325" name="n_1mainValue【一般廃棄物処理施設】&#10;有形固定資産減価償却率">
          <a:extLst>
            <a:ext uri="{FF2B5EF4-FFF2-40B4-BE49-F238E27FC236}">
              <a16:creationId xmlns:a16="http://schemas.microsoft.com/office/drawing/2014/main" id="{42CB1882-B59A-40CE-98D1-C9A106981193}"/>
            </a:ext>
          </a:extLst>
        </xdr:cNvPr>
        <xdr:cNvSpPr txBox="1"/>
      </xdr:nvSpPr>
      <xdr:spPr>
        <a:xfrm>
          <a:off x="152660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27957</xdr:rowOff>
    </xdr:from>
    <xdr:ext cx="405111" cy="259045"/>
    <xdr:sp macro="" textlink="">
      <xdr:nvSpPr>
        <xdr:cNvPr id="326" name="n_2mainValue【一般廃棄物処理施設】&#10;有形固定資産減価償却率">
          <a:extLst>
            <a:ext uri="{FF2B5EF4-FFF2-40B4-BE49-F238E27FC236}">
              <a16:creationId xmlns:a16="http://schemas.microsoft.com/office/drawing/2014/main" id="{CB251DDB-13B6-4316-AB7D-8A68647C4DAE}"/>
            </a:ext>
          </a:extLst>
        </xdr:cNvPr>
        <xdr:cNvSpPr txBox="1"/>
      </xdr:nvSpPr>
      <xdr:spPr>
        <a:xfrm>
          <a:off x="14389744"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F5EECE6C-E910-4136-8D1C-EBD5A100D2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6D7B48AF-85AC-4A60-93E2-8B07C02F0A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376400FF-9071-4F73-8641-D4371B9365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3B09067-300E-4BA1-AA13-BCBCC1544C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D108EB24-C2C5-4D03-BF54-62F4FD3C4C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FCA0F8B-E35C-442D-A754-0C0B1C6EEB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FD195BF1-6634-41C0-8912-9BD3C5E228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2F0EF296-408C-47FB-9320-8A120FE240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9CA9A636-4A58-40AB-9975-981CFCA9C9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B067E5A5-5C5A-451A-8C4C-61C03607AB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a:extLst>
            <a:ext uri="{FF2B5EF4-FFF2-40B4-BE49-F238E27FC236}">
              <a16:creationId xmlns:a16="http://schemas.microsoft.com/office/drawing/2014/main" id="{9EFEC7A7-FF23-46F0-A495-D76212EA02A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8" name="テキスト ボックス 337">
          <a:extLst>
            <a:ext uri="{FF2B5EF4-FFF2-40B4-BE49-F238E27FC236}">
              <a16:creationId xmlns:a16="http://schemas.microsoft.com/office/drawing/2014/main" id="{BAE8E9BF-C67D-46DB-B087-BF503A85DD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a:extLst>
            <a:ext uri="{FF2B5EF4-FFF2-40B4-BE49-F238E27FC236}">
              <a16:creationId xmlns:a16="http://schemas.microsoft.com/office/drawing/2014/main" id="{6CC976C9-5363-41BB-8515-7D924E3FC7B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0" name="テキスト ボックス 339">
          <a:extLst>
            <a:ext uri="{FF2B5EF4-FFF2-40B4-BE49-F238E27FC236}">
              <a16:creationId xmlns:a16="http://schemas.microsoft.com/office/drawing/2014/main" id="{AA4281DF-7419-4E39-A431-3B92E900E11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a:extLst>
            <a:ext uri="{FF2B5EF4-FFF2-40B4-BE49-F238E27FC236}">
              <a16:creationId xmlns:a16="http://schemas.microsoft.com/office/drawing/2014/main" id="{1C3D34D0-CFF7-4BEA-ADA2-682B544565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2" name="テキスト ボックス 341">
          <a:extLst>
            <a:ext uri="{FF2B5EF4-FFF2-40B4-BE49-F238E27FC236}">
              <a16:creationId xmlns:a16="http://schemas.microsoft.com/office/drawing/2014/main" id="{762DE554-AB70-48F0-A109-DA113D8C95F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a:extLst>
            <a:ext uri="{FF2B5EF4-FFF2-40B4-BE49-F238E27FC236}">
              <a16:creationId xmlns:a16="http://schemas.microsoft.com/office/drawing/2014/main" id="{26A31B9D-E583-43EF-8DE1-6873825934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4" name="テキスト ボックス 343">
          <a:extLst>
            <a:ext uri="{FF2B5EF4-FFF2-40B4-BE49-F238E27FC236}">
              <a16:creationId xmlns:a16="http://schemas.microsoft.com/office/drawing/2014/main" id="{12AF0E11-6B76-431E-B2BE-0A6C563E1AA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a:extLst>
            <a:ext uri="{FF2B5EF4-FFF2-40B4-BE49-F238E27FC236}">
              <a16:creationId xmlns:a16="http://schemas.microsoft.com/office/drawing/2014/main" id="{0EB3545B-8563-43FC-881A-68AA1BD1C79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6" name="テキスト ボックス 345">
          <a:extLst>
            <a:ext uri="{FF2B5EF4-FFF2-40B4-BE49-F238E27FC236}">
              <a16:creationId xmlns:a16="http://schemas.microsoft.com/office/drawing/2014/main" id="{CC01D208-8AE1-421F-A4DC-356FB1ED977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DA67CB98-A4DC-4866-8A91-9F87EADBBD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8" name="テキスト ボックス 347">
          <a:extLst>
            <a:ext uri="{FF2B5EF4-FFF2-40B4-BE49-F238E27FC236}">
              <a16:creationId xmlns:a16="http://schemas.microsoft.com/office/drawing/2014/main" id="{6BEF6527-EAA6-4034-8260-745E2561054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a:extLst>
            <a:ext uri="{FF2B5EF4-FFF2-40B4-BE49-F238E27FC236}">
              <a16:creationId xmlns:a16="http://schemas.microsoft.com/office/drawing/2014/main" id="{AA7D9607-4340-420B-8D1E-9C110F14B6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0" name="直線コネクタ 349">
          <a:extLst>
            <a:ext uri="{FF2B5EF4-FFF2-40B4-BE49-F238E27FC236}">
              <a16:creationId xmlns:a16="http://schemas.microsoft.com/office/drawing/2014/main" id="{CFE5BEA9-C680-4D35-A477-1DB5F7D8FE16}"/>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1" name="【一般廃棄物処理施設】&#10;一人当たり有形固定資産（償却資産）額最小値テキスト">
          <a:extLst>
            <a:ext uri="{FF2B5EF4-FFF2-40B4-BE49-F238E27FC236}">
              <a16:creationId xmlns:a16="http://schemas.microsoft.com/office/drawing/2014/main" id="{DBBD3699-26E4-4E11-8DF0-F54CDF9392AB}"/>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2" name="直線コネクタ 351">
          <a:extLst>
            <a:ext uri="{FF2B5EF4-FFF2-40B4-BE49-F238E27FC236}">
              <a16:creationId xmlns:a16="http://schemas.microsoft.com/office/drawing/2014/main" id="{9D35E61C-C98E-4944-90FA-AD50671BD1F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3" name="【一般廃棄物処理施設】&#10;一人当たり有形固定資産（償却資産）額最大値テキスト">
          <a:extLst>
            <a:ext uri="{FF2B5EF4-FFF2-40B4-BE49-F238E27FC236}">
              <a16:creationId xmlns:a16="http://schemas.microsoft.com/office/drawing/2014/main" id="{FCAB4602-2A88-47C1-89B4-FEB718D9BA82}"/>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4" name="直線コネクタ 353">
          <a:extLst>
            <a:ext uri="{FF2B5EF4-FFF2-40B4-BE49-F238E27FC236}">
              <a16:creationId xmlns:a16="http://schemas.microsoft.com/office/drawing/2014/main" id="{A5391D6C-D694-4B99-88A2-E6621CF9F541}"/>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55" name="【一般廃棄物処理施設】&#10;一人当たり有形固定資産（償却資産）額平均値テキスト">
          <a:extLst>
            <a:ext uri="{FF2B5EF4-FFF2-40B4-BE49-F238E27FC236}">
              <a16:creationId xmlns:a16="http://schemas.microsoft.com/office/drawing/2014/main" id="{A12375B8-D691-4B9A-A2F4-361C323D926A}"/>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6" name="フローチャート: 判断 355">
          <a:extLst>
            <a:ext uri="{FF2B5EF4-FFF2-40B4-BE49-F238E27FC236}">
              <a16:creationId xmlns:a16="http://schemas.microsoft.com/office/drawing/2014/main" id="{234FA4EF-1652-4385-A79C-7AD767CE60A3}"/>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7" name="フローチャート: 判断 356">
          <a:extLst>
            <a:ext uri="{FF2B5EF4-FFF2-40B4-BE49-F238E27FC236}">
              <a16:creationId xmlns:a16="http://schemas.microsoft.com/office/drawing/2014/main" id="{A79587D6-CBAD-46D0-B4D1-71B47E300FBF}"/>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58" name="n_1aveValue【一般廃棄物処理施設】&#10;一人当たり有形固定資産（償却資産）額">
          <a:extLst>
            <a:ext uri="{FF2B5EF4-FFF2-40B4-BE49-F238E27FC236}">
              <a16:creationId xmlns:a16="http://schemas.microsoft.com/office/drawing/2014/main" id="{394568EB-5040-4623-BFEA-29B39195E21D}"/>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9" name="フローチャート: 判断 358">
          <a:extLst>
            <a:ext uri="{FF2B5EF4-FFF2-40B4-BE49-F238E27FC236}">
              <a16:creationId xmlns:a16="http://schemas.microsoft.com/office/drawing/2014/main" id="{49E5BB45-387B-4FD7-B435-847996AD819D}"/>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60" name="n_2aveValue【一般廃棄物処理施設】&#10;一人当たり有形固定資産（償却資産）額">
          <a:extLst>
            <a:ext uri="{FF2B5EF4-FFF2-40B4-BE49-F238E27FC236}">
              <a16:creationId xmlns:a16="http://schemas.microsoft.com/office/drawing/2014/main" id="{E7F82999-2AB9-406D-9E94-A9827CCC6D0F}"/>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1" name="フローチャート: 判断 360">
          <a:extLst>
            <a:ext uri="{FF2B5EF4-FFF2-40B4-BE49-F238E27FC236}">
              <a16:creationId xmlns:a16="http://schemas.microsoft.com/office/drawing/2014/main" id="{9616E1D9-E183-4AD7-B642-070729C631A2}"/>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62" name="n_3aveValue【一般廃棄物処理施設】&#10;一人当たり有形固定資産（償却資産）額">
          <a:extLst>
            <a:ext uri="{FF2B5EF4-FFF2-40B4-BE49-F238E27FC236}">
              <a16:creationId xmlns:a16="http://schemas.microsoft.com/office/drawing/2014/main" id="{E605E7BC-2EBD-44BE-92DB-744A712F1A7D}"/>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9F2EA00-4EFB-46BC-B5AA-953169FD02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D5E21851-1AFC-4A18-BD63-BF8CB5F76B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E80DD7C0-57D6-40B7-9DF6-4AC42D4316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BBF9A47-C4CB-4B13-8572-E062D57C4D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F77344ED-DE66-4CD2-89DA-E7CD673CCC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150695</xdr:rowOff>
    </xdr:from>
    <xdr:to>
      <xdr:col>116</xdr:col>
      <xdr:colOff>114300</xdr:colOff>
      <xdr:row>41</xdr:row>
      <xdr:rowOff>80845</xdr:rowOff>
    </xdr:to>
    <xdr:sp macro="" textlink="">
      <xdr:nvSpPr>
        <xdr:cNvPr id="368" name="楕円 367">
          <a:extLst>
            <a:ext uri="{FF2B5EF4-FFF2-40B4-BE49-F238E27FC236}">
              <a16:creationId xmlns:a16="http://schemas.microsoft.com/office/drawing/2014/main" id="{F3E85F8B-E36B-4BB8-8024-BCF5C344D997}"/>
            </a:ext>
          </a:extLst>
        </xdr:cNvPr>
        <xdr:cNvSpPr/>
      </xdr:nvSpPr>
      <xdr:spPr>
        <a:xfrm>
          <a:off x="221107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129122</xdr:rowOff>
    </xdr:from>
    <xdr:ext cx="599010" cy="259045"/>
    <xdr:sp macro="" textlink="">
      <xdr:nvSpPr>
        <xdr:cNvPr id="369" name="【一般廃棄物処理施設】&#10;一人当たり有形固定資産（償却資産）額該当値テキスト">
          <a:extLst>
            <a:ext uri="{FF2B5EF4-FFF2-40B4-BE49-F238E27FC236}">
              <a16:creationId xmlns:a16="http://schemas.microsoft.com/office/drawing/2014/main" id="{81CFBEBD-443F-47C9-95B7-7B08D9A62FC1}"/>
            </a:ext>
          </a:extLst>
        </xdr:cNvPr>
        <xdr:cNvSpPr txBox="1"/>
      </xdr:nvSpPr>
      <xdr:spPr>
        <a:xfrm>
          <a:off x="22199600" y="69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154056</xdr:rowOff>
    </xdr:from>
    <xdr:to>
      <xdr:col>112</xdr:col>
      <xdr:colOff>38100</xdr:colOff>
      <xdr:row>41</xdr:row>
      <xdr:rowOff>84206</xdr:rowOff>
    </xdr:to>
    <xdr:sp macro="" textlink="">
      <xdr:nvSpPr>
        <xdr:cNvPr id="370" name="楕円 369">
          <a:extLst>
            <a:ext uri="{FF2B5EF4-FFF2-40B4-BE49-F238E27FC236}">
              <a16:creationId xmlns:a16="http://schemas.microsoft.com/office/drawing/2014/main" id="{F3ED234C-BA41-4F11-8E2B-A70CCA29B30D}"/>
            </a:ext>
          </a:extLst>
        </xdr:cNvPr>
        <xdr:cNvSpPr/>
      </xdr:nvSpPr>
      <xdr:spPr>
        <a:xfrm>
          <a:off x="21272500" y="7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30045</xdr:rowOff>
    </xdr:from>
    <xdr:to>
      <xdr:col>116</xdr:col>
      <xdr:colOff>63500</xdr:colOff>
      <xdr:row>41</xdr:row>
      <xdr:rowOff>33406</xdr:rowOff>
    </xdr:to>
    <xdr:cxnSp macro="">
      <xdr:nvCxnSpPr>
        <xdr:cNvPr id="371" name="直線コネクタ 370">
          <a:extLst>
            <a:ext uri="{FF2B5EF4-FFF2-40B4-BE49-F238E27FC236}">
              <a16:creationId xmlns:a16="http://schemas.microsoft.com/office/drawing/2014/main" id="{38AC0587-8C5C-4F53-B3D2-39FF15729D7D}"/>
            </a:ext>
          </a:extLst>
        </xdr:cNvPr>
        <xdr:cNvCxnSpPr/>
      </xdr:nvCxnSpPr>
      <xdr:spPr>
        <a:xfrm flipV="1">
          <a:off x="21323300" y="7059495"/>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156027</xdr:rowOff>
    </xdr:from>
    <xdr:to>
      <xdr:col>107</xdr:col>
      <xdr:colOff>101600</xdr:colOff>
      <xdr:row>41</xdr:row>
      <xdr:rowOff>86177</xdr:rowOff>
    </xdr:to>
    <xdr:sp macro="" textlink="">
      <xdr:nvSpPr>
        <xdr:cNvPr id="372" name="楕円 371">
          <a:extLst>
            <a:ext uri="{FF2B5EF4-FFF2-40B4-BE49-F238E27FC236}">
              <a16:creationId xmlns:a16="http://schemas.microsoft.com/office/drawing/2014/main" id="{2ACBA5D8-9BCF-4E08-AF9A-0603FA7ED0E0}"/>
            </a:ext>
          </a:extLst>
        </xdr:cNvPr>
        <xdr:cNvSpPr/>
      </xdr:nvSpPr>
      <xdr:spPr>
        <a:xfrm>
          <a:off x="20383500" y="70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33406</xdr:rowOff>
    </xdr:from>
    <xdr:to>
      <xdr:col>111</xdr:col>
      <xdr:colOff>177800</xdr:colOff>
      <xdr:row>41</xdr:row>
      <xdr:rowOff>35377</xdr:rowOff>
    </xdr:to>
    <xdr:cxnSp macro="">
      <xdr:nvCxnSpPr>
        <xdr:cNvPr id="373" name="直線コネクタ 372">
          <a:extLst>
            <a:ext uri="{FF2B5EF4-FFF2-40B4-BE49-F238E27FC236}">
              <a16:creationId xmlns:a16="http://schemas.microsoft.com/office/drawing/2014/main" id="{E2247B79-1CC1-415C-BE4A-38097079914C}"/>
            </a:ext>
          </a:extLst>
        </xdr:cNvPr>
        <xdr:cNvCxnSpPr/>
      </xdr:nvCxnSpPr>
      <xdr:spPr>
        <a:xfrm flipV="1">
          <a:off x="20434300" y="7062856"/>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75333</xdr:rowOff>
    </xdr:from>
    <xdr:ext cx="599010" cy="259045"/>
    <xdr:sp macro="" textlink="">
      <xdr:nvSpPr>
        <xdr:cNvPr id="374" name="n_1mainValue【一般廃棄物処理施設】&#10;一人当たり有形固定資産（償却資産）額">
          <a:extLst>
            <a:ext uri="{FF2B5EF4-FFF2-40B4-BE49-F238E27FC236}">
              <a16:creationId xmlns:a16="http://schemas.microsoft.com/office/drawing/2014/main" id="{E07C92E0-B27B-445D-BCD7-8039FCE6A502}"/>
            </a:ext>
          </a:extLst>
        </xdr:cNvPr>
        <xdr:cNvSpPr txBox="1"/>
      </xdr:nvSpPr>
      <xdr:spPr>
        <a:xfrm>
          <a:off x="21011095" y="71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77304</xdr:rowOff>
    </xdr:from>
    <xdr:ext cx="599010" cy="259045"/>
    <xdr:sp macro="" textlink="">
      <xdr:nvSpPr>
        <xdr:cNvPr id="375" name="n_2mainValue【一般廃棄物処理施設】&#10;一人当たり有形固定資産（償却資産）額">
          <a:extLst>
            <a:ext uri="{FF2B5EF4-FFF2-40B4-BE49-F238E27FC236}">
              <a16:creationId xmlns:a16="http://schemas.microsoft.com/office/drawing/2014/main" id="{5E64E08A-50F7-445F-8D7E-717B5F5DE3EA}"/>
            </a:ext>
          </a:extLst>
        </xdr:cNvPr>
        <xdr:cNvSpPr txBox="1"/>
      </xdr:nvSpPr>
      <xdr:spPr>
        <a:xfrm>
          <a:off x="20134795" y="710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7A57E1B0-00A5-4B98-A76C-42CFD72190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42674635-5E3C-4AE5-B147-DDE5896FF7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CCA7A05E-4367-4F07-BF09-7A66AC0014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63D407A3-8D49-46D9-91CA-F3EBC7B8E5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03FC5069-D505-42C8-B58C-A8E394BFE7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724F9C48-767F-4DDD-8CFD-F62661B078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A376E618-0705-41D8-8C81-796C31A3DB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60A4AA20-6C09-42D6-A9E8-02E3A55B76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356CEBB0-7520-4222-BCAF-6FD8017A81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D83453F7-40EC-4A91-ABDF-9F1AAE593A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6" name="直線コネクタ 385">
          <a:extLst>
            <a:ext uri="{FF2B5EF4-FFF2-40B4-BE49-F238E27FC236}">
              <a16:creationId xmlns:a16="http://schemas.microsoft.com/office/drawing/2014/main" id="{EB3E5473-A961-465B-A415-DEF32863DC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7" name="テキスト ボックス 386">
          <a:extLst>
            <a:ext uri="{FF2B5EF4-FFF2-40B4-BE49-F238E27FC236}">
              <a16:creationId xmlns:a16="http://schemas.microsoft.com/office/drawing/2014/main" id="{B3B89C53-7388-4B64-84C9-4F85F3FF9C6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8" name="直線コネクタ 387">
          <a:extLst>
            <a:ext uri="{FF2B5EF4-FFF2-40B4-BE49-F238E27FC236}">
              <a16:creationId xmlns:a16="http://schemas.microsoft.com/office/drawing/2014/main" id="{B3392472-674B-4C38-BAA0-8692CE12F6A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9" name="テキスト ボックス 388">
          <a:extLst>
            <a:ext uri="{FF2B5EF4-FFF2-40B4-BE49-F238E27FC236}">
              <a16:creationId xmlns:a16="http://schemas.microsoft.com/office/drawing/2014/main" id="{A726004A-E7F1-4136-B33C-78DC615C0F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0" name="直線コネクタ 389">
          <a:extLst>
            <a:ext uri="{FF2B5EF4-FFF2-40B4-BE49-F238E27FC236}">
              <a16:creationId xmlns:a16="http://schemas.microsoft.com/office/drawing/2014/main" id="{8F5C54ED-6600-40FF-B682-995CB67F03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1" name="テキスト ボックス 390">
          <a:extLst>
            <a:ext uri="{FF2B5EF4-FFF2-40B4-BE49-F238E27FC236}">
              <a16:creationId xmlns:a16="http://schemas.microsoft.com/office/drawing/2014/main" id="{307C75D8-5645-46A1-9803-828C2CE1C07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2" name="直線コネクタ 391">
          <a:extLst>
            <a:ext uri="{FF2B5EF4-FFF2-40B4-BE49-F238E27FC236}">
              <a16:creationId xmlns:a16="http://schemas.microsoft.com/office/drawing/2014/main" id="{E5F5DD2C-DD56-4AD0-9FD7-CC570D66B32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3" name="テキスト ボックス 392">
          <a:extLst>
            <a:ext uri="{FF2B5EF4-FFF2-40B4-BE49-F238E27FC236}">
              <a16:creationId xmlns:a16="http://schemas.microsoft.com/office/drawing/2014/main" id="{06FF0F89-8CAB-4D21-A21A-C906BBA8C5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4" name="直線コネクタ 393">
          <a:extLst>
            <a:ext uri="{FF2B5EF4-FFF2-40B4-BE49-F238E27FC236}">
              <a16:creationId xmlns:a16="http://schemas.microsoft.com/office/drawing/2014/main" id="{D5B099D6-F399-4B92-A0D8-AF8C0B8747F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5" name="テキスト ボックス 394">
          <a:extLst>
            <a:ext uri="{FF2B5EF4-FFF2-40B4-BE49-F238E27FC236}">
              <a16:creationId xmlns:a16="http://schemas.microsoft.com/office/drawing/2014/main" id="{841096BC-7EA0-496F-830A-9376D823ECC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6" name="直線コネクタ 395">
          <a:extLst>
            <a:ext uri="{FF2B5EF4-FFF2-40B4-BE49-F238E27FC236}">
              <a16:creationId xmlns:a16="http://schemas.microsoft.com/office/drawing/2014/main" id="{936B63C9-6D20-4BE6-98E7-158C97D3E0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4C184C58-0F84-46E1-A0D7-83FA922F2F3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99990672-D0A2-4281-A257-FBB96718C9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37E97557-50A3-47FB-BC00-99860656978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86544BAC-5223-42DC-93F3-595C81372B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1" name="直線コネクタ 400">
          <a:extLst>
            <a:ext uri="{FF2B5EF4-FFF2-40B4-BE49-F238E27FC236}">
              <a16:creationId xmlns:a16="http://schemas.microsoft.com/office/drawing/2014/main" id="{B174A21D-018F-4213-B1AB-ACBDB56F8BA4}"/>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2" name="【保健センター・保健所】&#10;有形固定資産減価償却率最小値テキスト">
          <a:extLst>
            <a:ext uri="{FF2B5EF4-FFF2-40B4-BE49-F238E27FC236}">
              <a16:creationId xmlns:a16="http://schemas.microsoft.com/office/drawing/2014/main" id="{32824243-35F5-491F-858B-CABB3DE6084C}"/>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03" name="直線コネクタ 402">
          <a:extLst>
            <a:ext uri="{FF2B5EF4-FFF2-40B4-BE49-F238E27FC236}">
              <a16:creationId xmlns:a16="http://schemas.microsoft.com/office/drawing/2014/main" id="{D15BA962-7D88-40DA-913C-7A478128D0CB}"/>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04" name="【保健センター・保健所】&#10;有形固定資産減価償却率最大値テキスト">
          <a:extLst>
            <a:ext uri="{FF2B5EF4-FFF2-40B4-BE49-F238E27FC236}">
              <a16:creationId xmlns:a16="http://schemas.microsoft.com/office/drawing/2014/main" id="{44610CAA-C172-4267-BD34-56565BFDC421}"/>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05" name="直線コネクタ 404">
          <a:extLst>
            <a:ext uri="{FF2B5EF4-FFF2-40B4-BE49-F238E27FC236}">
              <a16:creationId xmlns:a16="http://schemas.microsoft.com/office/drawing/2014/main" id="{A0DDAEF9-3572-43F3-AB93-01A805EDD90D}"/>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44FF812D-FA3A-40FA-9B87-FACD74D6E44E}"/>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07" name="フローチャート: 判断 406">
          <a:extLst>
            <a:ext uri="{FF2B5EF4-FFF2-40B4-BE49-F238E27FC236}">
              <a16:creationId xmlns:a16="http://schemas.microsoft.com/office/drawing/2014/main" id="{6F4C2CCD-1674-4147-9F7E-D7745BCC33E3}"/>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08" name="フローチャート: 判断 407">
          <a:extLst>
            <a:ext uri="{FF2B5EF4-FFF2-40B4-BE49-F238E27FC236}">
              <a16:creationId xmlns:a16="http://schemas.microsoft.com/office/drawing/2014/main" id="{326B0BB6-67FF-4FD6-8422-E5FED8AB584F}"/>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09" name="n_1aveValue【保健センター・保健所】&#10;有形固定資産減価償却率">
          <a:extLst>
            <a:ext uri="{FF2B5EF4-FFF2-40B4-BE49-F238E27FC236}">
              <a16:creationId xmlns:a16="http://schemas.microsoft.com/office/drawing/2014/main" id="{9B1E78B3-A3F4-4AFD-9E49-473A61D51AE2}"/>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0" name="フローチャート: 判断 409">
          <a:extLst>
            <a:ext uri="{FF2B5EF4-FFF2-40B4-BE49-F238E27FC236}">
              <a16:creationId xmlns:a16="http://schemas.microsoft.com/office/drawing/2014/main" id="{C0A5CBEB-0DA8-4167-B887-A7E648A01CF8}"/>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A7311551-AD5E-4A6F-87CA-C65B4A9CFC82}"/>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2" name="フローチャート: 判断 411">
          <a:extLst>
            <a:ext uri="{FF2B5EF4-FFF2-40B4-BE49-F238E27FC236}">
              <a16:creationId xmlns:a16="http://schemas.microsoft.com/office/drawing/2014/main" id="{A4FAA2E5-4D49-4659-9390-81803AA9F43F}"/>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13" name="n_3aveValue【保健センター・保健所】&#10;有形固定資産減価償却率">
          <a:extLst>
            <a:ext uri="{FF2B5EF4-FFF2-40B4-BE49-F238E27FC236}">
              <a16:creationId xmlns:a16="http://schemas.microsoft.com/office/drawing/2014/main" id="{060B2611-B00C-457C-BD95-B6FDF34DABD1}"/>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DE332D98-615C-4156-92EC-B9CEC872D9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9CB0F719-863F-47EC-A861-2880E0F341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A67C5F06-0266-490E-9CCF-75BA8AF6BE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63CCD8AF-EDBF-4736-A7B0-18CA054271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8B2351CF-B1E3-4C67-92DE-0D2BFFF418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56969</xdr:rowOff>
    </xdr:from>
    <xdr:to>
      <xdr:col>85</xdr:col>
      <xdr:colOff>177800</xdr:colOff>
      <xdr:row>56</xdr:row>
      <xdr:rowOff>158569</xdr:rowOff>
    </xdr:to>
    <xdr:sp macro="" textlink="">
      <xdr:nvSpPr>
        <xdr:cNvPr id="419" name="楕円 418">
          <a:extLst>
            <a:ext uri="{FF2B5EF4-FFF2-40B4-BE49-F238E27FC236}">
              <a16:creationId xmlns:a16="http://schemas.microsoft.com/office/drawing/2014/main" id="{E2FF1A7C-698A-4D15-BB95-639B638FDF91}"/>
            </a:ext>
          </a:extLst>
        </xdr:cNvPr>
        <xdr:cNvSpPr/>
      </xdr:nvSpPr>
      <xdr:spPr>
        <a:xfrm>
          <a:off x="16268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79846</xdr:rowOff>
    </xdr:from>
    <xdr:ext cx="405111" cy="259045"/>
    <xdr:sp macro="" textlink="">
      <xdr:nvSpPr>
        <xdr:cNvPr id="420" name="【保健センター・保健所】&#10;有形固定資産減価償却率該当値テキスト">
          <a:extLst>
            <a:ext uri="{FF2B5EF4-FFF2-40B4-BE49-F238E27FC236}">
              <a16:creationId xmlns:a16="http://schemas.microsoft.com/office/drawing/2014/main" id="{9BA40D51-2FFB-4842-A42D-9FD813B8C436}"/>
            </a:ext>
          </a:extLst>
        </xdr:cNvPr>
        <xdr:cNvSpPr txBox="1"/>
      </xdr:nvSpPr>
      <xdr:spPr>
        <a:xfrm>
          <a:off x="16357600" y="950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81462</xdr:rowOff>
    </xdr:from>
    <xdr:to>
      <xdr:col>81</xdr:col>
      <xdr:colOff>101600</xdr:colOff>
      <xdr:row>57</xdr:row>
      <xdr:rowOff>11612</xdr:rowOff>
    </xdr:to>
    <xdr:sp macro="" textlink="">
      <xdr:nvSpPr>
        <xdr:cNvPr id="421" name="楕円 420">
          <a:extLst>
            <a:ext uri="{FF2B5EF4-FFF2-40B4-BE49-F238E27FC236}">
              <a16:creationId xmlns:a16="http://schemas.microsoft.com/office/drawing/2014/main" id="{C55865D3-25E9-4914-A1B4-B742B1BC1ABE}"/>
            </a:ext>
          </a:extLst>
        </xdr:cNvPr>
        <xdr:cNvSpPr/>
      </xdr:nvSpPr>
      <xdr:spPr>
        <a:xfrm>
          <a:off x="15430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107769</xdr:rowOff>
    </xdr:from>
    <xdr:to>
      <xdr:col>85</xdr:col>
      <xdr:colOff>127000</xdr:colOff>
      <xdr:row>56</xdr:row>
      <xdr:rowOff>132262</xdr:rowOff>
    </xdr:to>
    <xdr:cxnSp macro="">
      <xdr:nvCxnSpPr>
        <xdr:cNvPr id="422" name="直線コネクタ 421">
          <a:extLst>
            <a:ext uri="{FF2B5EF4-FFF2-40B4-BE49-F238E27FC236}">
              <a16:creationId xmlns:a16="http://schemas.microsoft.com/office/drawing/2014/main" id="{8A238AD5-90C3-4E1C-B294-B785EF7012AB}"/>
            </a:ext>
          </a:extLst>
        </xdr:cNvPr>
        <xdr:cNvCxnSpPr/>
      </xdr:nvCxnSpPr>
      <xdr:spPr>
        <a:xfrm flipV="1">
          <a:off x="15481300" y="970896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107587</xdr:rowOff>
    </xdr:from>
    <xdr:to>
      <xdr:col>76</xdr:col>
      <xdr:colOff>165100</xdr:colOff>
      <xdr:row>57</xdr:row>
      <xdr:rowOff>37737</xdr:rowOff>
    </xdr:to>
    <xdr:sp macro="" textlink="">
      <xdr:nvSpPr>
        <xdr:cNvPr id="423" name="楕円 422">
          <a:extLst>
            <a:ext uri="{FF2B5EF4-FFF2-40B4-BE49-F238E27FC236}">
              <a16:creationId xmlns:a16="http://schemas.microsoft.com/office/drawing/2014/main" id="{F547493D-4D7E-4C5B-B309-A2519593E49D}"/>
            </a:ext>
          </a:extLst>
        </xdr:cNvPr>
        <xdr:cNvSpPr/>
      </xdr:nvSpPr>
      <xdr:spPr>
        <a:xfrm>
          <a:off x="14541500" y="97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132262</xdr:rowOff>
    </xdr:from>
    <xdr:to>
      <xdr:col>81</xdr:col>
      <xdr:colOff>50800</xdr:colOff>
      <xdr:row>56</xdr:row>
      <xdr:rowOff>158387</xdr:rowOff>
    </xdr:to>
    <xdr:cxnSp macro="">
      <xdr:nvCxnSpPr>
        <xdr:cNvPr id="424" name="直線コネクタ 423">
          <a:extLst>
            <a:ext uri="{FF2B5EF4-FFF2-40B4-BE49-F238E27FC236}">
              <a16:creationId xmlns:a16="http://schemas.microsoft.com/office/drawing/2014/main" id="{99591F36-D9EA-4C1C-AF2A-391CC4A42E1F}"/>
            </a:ext>
          </a:extLst>
        </xdr:cNvPr>
        <xdr:cNvCxnSpPr/>
      </xdr:nvCxnSpPr>
      <xdr:spPr>
        <a:xfrm flipV="1">
          <a:off x="14592300" y="97334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425" name="楕円 424">
          <a:extLst>
            <a:ext uri="{FF2B5EF4-FFF2-40B4-BE49-F238E27FC236}">
              <a16:creationId xmlns:a16="http://schemas.microsoft.com/office/drawing/2014/main" id="{757B8EEB-273D-4DAF-9332-D0FA9547AF98}"/>
            </a:ext>
          </a:extLst>
        </xdr:cNvPr>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158387</xdr:rowOff>
    </xdr:from>
    <xdr:to>
      <xdr:col>76</xdr:col>
      <xdr:colOff>114300</xdr:colOff>
      <xdr:row>57</xdr:row>
      <xdr:rowOff>115933</xdr:rowOff>
    </xdr:to>
    <xdr:cxnSp macro="">
      <xdr:nvCxnSpPr>
        <xdr:cNvPr id="426" name="直線コネクタ 425">
          <a:extLst>
            <a:ext uri="{FF2B5EF4-FFF2-40B4-BE49-F238E27FC236}">
              <a16:creationId xmlns:a16="http://schemas.microsoft.com/office/drawing/2014/main" id="{1F5E6731-3FF6-428E-98A3-15C25851ED59}"/>
            </a:ext>
          </a:extLst>
        </xdr:cNvPr>
        <xdr:cNvCxnSpPr/>
      </xdr:nvCxnSpPr>
      <xdr:spPr>
        <a:xfrm flipV="1">
          <a:off x="13703300" y="975958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28139</xdr:rowOff>
    </xdr:from>
    <xdr:ext cx="405111" cy="259045"/>
    <xdr:sp macro="" textlink="">
      <xdr:nvSpPr>
        <xdr:cNvPr id="427" name="n_1mainValue【保健センター・保健所】&#10;有形固定資産減価償却率">
          <a:extLst>
            <a:ext uri="{FF2B5EF4-FFF2-40B4-BE49-F238E27FC236}">
              <a16:creationId xmlns:a16="http://schemas.microsoft.com/office/drawing/2014/main" id="{2AAFF54F-4073-41F4-9B68-FC8D0EAC6D6D}"/>
            </a:ext>
          </a:extLst>
        </xdr:cNvPr>
        <xdr:cNvSpPr txBox="1"/>
      </xdr:nvSpPr>
      <xdr:spPr>
        <a:xfrm>
          <a:off x="152660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54264</xdr:rowOff>
    </xdr:from>
    <xdr:ext cx="405111" cy="259045"/>
    <xdr:sp macro="" textlink="">
      <xdr:nvSpPr>
        <xdr:cNvPr id="428" name="n_2mainValue【保健センター・保健所】&#10;有形固定資産減価償却率">
          <a:extLst>
            <a:ext uri="{FF2B5EF4-FFF2-40B4-BE49-F238E27FC236}">
              <a16:creationId xmlns:a16="http://schemas.microsoft.com/office/drawing/2014/main" id="{A09BE4C5-3E0C-4F00-B28B-39D350EDDE08}"/>
            </a:ext>
          </a:extLst>
        </xdr:cNvPr>
        <xdr:cNvSpPr txBox="1"/>
      </xdr:nvSpPr>
      <xdr:spPr>
        <a:xfrm>
          <a:off x="14389744" y="948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429" name="n_3mainValue【保健センター・保健所】&#10;有形固定資産減価償却率">
          <a:extLst>
            <a:ext uri="{FF2B5EF4-FFF2-40B4-BE49-F238E27FC236}">
              <a16:creationId xmlns:a16="http://schemas.microsoft.com/office/drawing/2014/main" id="{94722E76-67A1-40D6-AD45-4D6F4B407154}"/>
            </a:ext>
          </a:extLst>
        </xdr:cNvPr>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E0DA7E7A-2254-469F-AF94-932920921D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89155919-8846-40E0-852F-BF9C282D9B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05E0FAF5-8473-4517-88D5-767360C03B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FA9CBBD2-A97D-464B-8CDE-16DC8536A1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8B0B1DB-A44B-4480-8856-950DE44545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81036971-8E24-4923-B021-23FD0CE327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1C92E1BD-3445-4E9E-87EB-4C9B958E8C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3983B0E3-1270-490C-BD0B-8DB4CB96C4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B1866A95-A6FA-44B9-83D9-0CC24DFEEB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B12DDF11-048F-49C1-86E9-768453C549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a:extLst>
            <a:ext uri="{FF2B5EF4-FFF2-40B4-BE49-F238E27FC236}">
              <a16:creationId xmlns:a16="http://schemas.microsoft.com/office/drawing/2014/main" id="{A707BAD5-26E4-45C9-B7B2-3A22B09C1C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a:extLst>
            <a:ext uri="{FF2B5EF4-FFF2-40B4-BE49-F238E27FC236}">
              <a16:creationId xmlns:a16="http://schemas.microsoft.com/office/drawing/2014/main" id="{F1978877-E4F4-4779-9F49-FFD7DD7EF9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a:extLst>
            <a:ext uri="{FF2B5EF4-FFF2-40B4-BE49-F238E27FC236}">
              <a16:creationId xmlns:a16="http://schemas.microsoft.com/office/drawing/2014/main" id="{C202F200-6018-4FD3-92ED-93D9BB0892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a:extLst>
            <a:ext uri="{FF2B5EF4-FFF2-40B4-BE49-F238E27FC236}">
              <a16:creationId xmlns:a16="http://schemas.microsoft.com/office/drawing/2014/main" id="{C8EDE568-7EF9-48CC-940C-D0A147317A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a:extLst>
            <a:ext uri="{FF2B5EF4-FFF2-40B4-BE49-F238E27FC236}">
              <a16:creationId xmlns:a16="http://schemas.microsoft.com/office/drawing/2014/main" id="{6945EE11-1198-41B5-A593-DF6E9ACA76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a:extLst>
            <a:ext uri="{FF2B5EF4-FFF2-40B4-BE49-F238E27FC236}">
              <a16:creationId xmlns:a16="http://schemas.microsoft.com/office/drawing/2014/main" id="{39921DDC-AD21-40DE-8C98-C8C0A74B77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a:extLst>
            <a:ext uri="{FF2B5EF4-FFF2-40B4-BE49-F238E27FC236}">
              <a16:creationId xmlns:a16="http://schemas.microsoft.com/office/drawing/2014/main" id="{AB11B8A9-1AD5-4A03-8FF5-37A62A82E6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a:extLst>
            <a:ext uri="{FF2B5EF4-FFF2-40B4-BE49-F238E27FC236}">
              <a16:creationId xmlns:a16="http://schemas.microsoft.com/office/drawing/2014/main" id="{03BB688B-B5DD-4F4A-BC48-08FDC607A9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a:extLst>
            <a:ext uri="{FF2B5EF4-FFF2-40B4-BE49-F238E27FC236}">
              <a16:creationId xmlns:a16="http://schemas.microsoft.com/office/drawing/2014/main" id="{7C7C26C0-B3D1-4E11-8242-A1CE865B2B2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a:extLst>
            <a:ext uri="{FF2B5EF4-FFF2-40B4-BE49-F238E27FC236}">
              <a16:creationId xmlns:a16="http://schemas.microsoft.com/office/drawing/2014/main" id="{9A3C1E89-6E44-468C-B789-DC5B8E8CA33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a:extLst>
            <a:ext uri="{FF2B5EF4-FFF2-40B4-BE49-F238E27FC236}">
              <a16:creationId xmlns:a16="http://schemas.microsoft.com/office/drawing/2014/main" id="{2F46F947-F54B-4A42-B933-BBC765FE11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id="{2E9F1115-8934-48DC-A780-1012532AF5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a:extLst>
            <a:ext uri="{FF2B5EF4-FFF2-40B4-BE49-F238E27FC236}">
              <a16:creationId xmlns:a16="http://schemas.microsoft.com/office/drawing/2014/main" id="{4E52C3D3-9308-476F-80F7-3D1A983C4E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53" name="直線コネクタ 452">
          <a:extLst>
            <a:ext uri="{FF2B5EF4-FFF2-40B4-BE49-F238E27FC236}">
              <a16:creationId xmlns:a16="http://schemas.microsoft.com/office/drawing/2014/main" id="{2EB48AAC-477E-4F28-BFA8-D6CD89B37871}"/>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4" name="【保健センター・保健所】&#10;一人当たり面積最小値テキスト">
          <a:extLst>
            <a:ext uri="{FF2B5EF4-FFF2-40B4-BE49-F238E27FC236}">
              <a16:creationId xmlns:a16="http://schemas.microsoft.com/office/drawing/2014/main" id="{106DF98F-42CD-41D0-9D28-4173C1998F5D}"/>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5" name="直線コネクタ 454">
          <a:extLst>
            <a:ext uri="{FF2B5EF4-FFF2-40B4-BE49-F238E27FC236}">
              <a16:creationId xmlns:a16="http://schemas.microsoft.com/office/drawing/2014/main" id="{CEC6E120-AC9F-453A-B2BA-A2B9C30A278A}"/>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56" name="【保健センター・保健所】&#10;一人当たり面積最大値テキスト">
          <a:extLst>
            <a:ext uri="{FF2B5EF4-FFF2-40B4-BE49-F238E27FC236}">
              <a16:creationId xmlns:a16="http://schemas.microsoft.com/office/drawing/2014/main" id="{045113FC-8254-4DD2-B8D0-1BD85E1D0FDA}"/>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57" name="直線コネクタ 456">
          <a:extLst>
            <a:ext uri="{FF2B5EF4-FFF2-40B4-BE49-F238E27FC236}">
              <a16:creationId xmlns:a16="http://schemas.microsoft.com/office/drawing/2014/main" id="{A4370B08-9936-4FC8-A79E-D768995D90E4}"/>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58" name="【保健センター・保健所】&#10;一人当たり面積平均値テキスト">
          <a:extLst>
            <a:ext uri="{FF2B5EF4-FFF2-40B4-BE49-F238E27FC236}">
              <a16:creationId xmlns:a16="http://schemas.microsoft.com/office/drawing/2014/main" id="{E5F4A26C-200B-4474-9AE1-F8A48879E55C}"/>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9" name="フローチャート: 判断 458">
          <a:extLst>
            <a:ext uri="{FF2B5EF4-FFF2-40B4-BE49-F238E27FC236}">
              <a16:creationId xmlns:a16="http://schemas.microsoft.com/office/drawing/2014/main" id="{BDA22950-F99A-4B18-9FFA-AFFD7818F0A4}"/>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0" name="フローチャート: 判断 459">
          <a:extLst>
            <a:ext uri="{FF2B5EF4-FFF2-40B4-BE49-F238E27FC236}">
              <a16:creationId xmlns:a16="http://schemas.microsoft.com/office/drawing/2014/main" id="{A35CE002-0620-4210-BDF5-E75FAF100745}"/>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61" name="n_1aveValue【保健センター・保健所】&#10;一人当たり面積">
          <a:extLst>
            <a:ext uri="{FF2B5EF4-FFF2-40B4-BE49-F238E27FC236}">
              <a16:creationId xmlns:a16="http://schemas.microsoft.com/office/drawing/2014/main" id="{B9746A2F-78BB-4E50-A8EF-18E58650DE25}"/>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2" name="フローチャート: 判断 461">
          <a:extLst>
            <a:ext uri="{FF2B5EF4-FFF2-40B4-BE49-F238E27FC236}">
              <a16:creationId xmlns:a16="http://schemas.microsoft.com/office/drawing/2014/main" id="{FB279537-5669-44BC-B1C1-4FD792C2440E}"/>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63" name="n_2aveValue【保健センター・保健所】&#10;一人当たり面積">
          <a:extLst>
            <a:ext uri="{FF2B5EF4-FFF2-40B4-BE49-F238E27FC236}">
              <a16:creationId xmlns:a16="http://schemas.microsoft.com/office/drawing/2014/main" id="{1C677C5D-7E87-4136-92F4-F838EF3342B4}"/>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64" name="フローチャート: 判断 463">
          <a:extLst>
            <a:ext uri="{FF2B5EF4-FFF2-40B4-BE49-F238E27FC236}">
              <a16:creationId xmlns:a16="http://schemas.microsoft.com/office/drawing/2014/main" id="{566B09C4-BAE9-4CA5-84FC-5B50B12BE237}"/>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465" name="n_3aveValue【保健センター・保健所】&#10;一人当たり面積">
          <a:extLst>
            <a:ext uri="{FF2B5EF4-FFF2-40B4-BE49-F238E27FC236}">
              <a16:creationId xmlns:a16="http://schemas.microsoft.com/office/drawing/2014/main" id="{032EF576-3464-42C1-801C-3E7DFDC65FC3}"/>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F5718B25-1FCB-4AF3-981A-CDDE9ECE7C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D430894D-43DD-4705-8C54-9E5F52BE3C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36236235-60BA-4903-8B3F-C4BF6BFD62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D34EF839-A00B-4CA0-9C74-847744CE00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C07176F5-CBAF-4356-A015-6296C3EC53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109220</xdr:rowOff>
    </xdr:from>
    <xdr:to>
      <xdr:col>116</xdr:col>
      <xdr:colOff>114300</xdr:colOff>
      <xdr:row>60</xdr:row>
      <xdr:rowOff>39370</xdr:rowOff>
    </xdr:to>
    <xdr:sp macro="" textlink="">
      <xdr:nvSpPr>
        <xdr:cNvPr id="471" name="楕円 470">
          <a:extLst>
            <a:ext uri="{FF2B5EF4-FFF2-40B4-BE49-F238E27FC236}">
              <a16:creationId xmlns:a16="http://schemas.microsoft.com/office/drawing/2014/main" id="{C59DE82A-5B0A-46CE-A95B-AF83E95F1B2E}"/>
            </a:ext>
          </a:extLst>
        </xdr:cNvPr>
        <xdr:cNvSpPr/>
      </xdr:nvSpPr>
      <xdr:spPr>
        <a:xfrm>
          <a:off x="22110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132097</xdr:rowOff>
    </xdr:from>
    <xdr:ext cx="469744" cy="259045"/>
    <xdr:sp macro="" textlink="">
      <xdr:nvSpPr>
        <xdr:cNvPr id="472" name="【保健センター・保健所】&#10;一人当たり面積該当値テキスト">
          <a:extLst>
            <a:ext uri="{FF2B5EF4-FFF2-40B4-BE49-F238E27FC236}">
              <a16:creationId xmlns:a16="http://schemas.microsoft.com/office/drawing/2014/main" id="{96286735-BD89-442E-AD28-5B38830ED8D8}"/>
            </a:ext>
          </a:extLst>
        </xdr:cNvPr>
        <xdr:cNvSpPr txBox="1"/>
      </xdr:nvSpPr>
      <xdr:spPr>
        <a:xfrm>
          <a:off x="221996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123698</xdr:rowOff>
    </xdr:from>
    <xdr:to>
      <xdr:col>112</xdr:col>
      <xdr:colOff>38100</xdr:colOff>
      <xdr:row>60</xdr:row>
      <xdr:rowOff>53848</xdr:rowOff>
    </xdr:to>
    <xdr:sp macro="" textlink="">
      <xdr:nvSpPr>
        <xdr:cNvPr id="473" name="楕円 472">
          <a:extLst>
            <a:ext uri="{FF2B5EF4-FFF2-40B4-BE49-F238E27FC236}">
              <a16:creationId xmlns:a16="http://schemas.microsoft.com/office/drawing/2014/main" id="{DA80292B-467D-4546-9A76-98AFD226A2F5}"/>
            </a:ext>
          </a:extLst>
        </xdr:cNvPr>
        <xdr:cNvSpPr/>
      </xdr:nvSpPr>
      <xdr:spPr>
        <a:xfrm>
          <a:off x="2127250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160020</xdr:rowOff>
    </xdr:from>
    <xdr:to>
      <xdr:col>116</xdr:col>
      <xdr:colOff>63500</xdr:colOff>
      <xdr:row>60</xdr:row>
      <xdr:rowOff>3048</xdr:rowOff>
    </xdr:to>
    <xdr:cxnSp macro="">
      <xdr:nvCxnSpPr>
        <xdr:cNvPr id="474" name="直線コネクタ 473">
          <a:extLst>
            <a:ext uri="{FF2B5EF4-FFF2-40B4-BE49-F238E27FC236}">
              <a16:creationId xmlns:a16="http://schemas.microsoft.com/office/drawing/2014/main" id="{FF386CD4-A7BD-4F57-8F04-FCCBBEC3E79D}"/>
            </a:ext>
          </a:extLst>
        </xdr:cNvPr>
        <xdr:cNvCxnSpPr/>
      </xdr:nvCxnSpPr>
      <xdr:spPr>
        <a:xfrm flipV="1">
          <a:off x="21323300" y="102755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135890</xdr:rowOff>
    </xdr:from>
    <xdr:to>
      <xdr:col>107</xdr:col>
      <xdr:colOff>101600</xdr:colOff>
      <xdr:row>60</xdr:row>
      <xdr:rowOff>66040</xdr:rowOff>
    </xdr:to>
    <xdr:sp macro="" textlink="">
      <xdr:nvSpPr>
        <xdr:cNvPr id="475" name="楕円 474">
          <a:extLst>
            <a:ext uri="{FF2B5EF4-FFF2-40B4-BE49-F238E27FC236}">
              <a16:creationId xmlns:a16="http://schemas.microsoft.com/office/drawing/2014/main" id="{5C59B63C-964E-4663-B841-1F1E540ACCFB}"/>
            </a:ext>
          </a:extLst>
        </xdr:cNvPr>
        <xdr:cNvSpPr/>
      </xdr:nvSpPr>
      <xdr:spPr>
        <a:xfrm>
          <a:off x="2038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xdr:rowOff>
    </xdr:from>
    <xdr:to>
      <xdr:col>111</xdr:col>
      <xdr:colOff>177800</xdr:colOff>
      <xdr:row>60</xdr:row>
      <xdr:rowOff>15240</xdr:rowOff>
    </xdr:to>
    <xdr:cxnSp macro="">
      <xdr:nvCxnSpPr>
        <xdr:cNvPr id="476" name="直線コネクタ 475">
          <a:extLst>
            <a:ext uri="{FF2B5EF4-FFF2-40B4-BE49-F238E27FC236}">
              <a16:creationId xmlns:a16="http://schemas.microsoft.com/office/drawing/2014/main" id="{B73675F1-65EC-441A-AB35-E6CC93A4DB3C}"/>
            </a:ext>
          </a:extLst>
        </xdr:cNvPr>
        <xdr:cNvCxnSpPr/>
      </xdr:nvCxnSpPr>
      <xdr:spPr>
        <a:xfrm flipV="1">
          <a:off x="20434300" y="102900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150368</xdr:rowOff>
    </xdr:from>
    <xdr:to>
      <xdr:col>102</xdr:col>
      <xdr:colOff>165100</xdr:colOff>
      <xdr:row>60</xdr:row>
      <xdr:rowOff>80518</xdr:rowOff>
    </xdr:to>
    <xdr:sp macro="" textlink="">
      <xdr:nvSpPr>
        <xdr:cNvPr id="477" name="楕円 476">
          <a:extLst>
            <a:ext uri="{FF2B5EF4-FFF2-40B4-BE49-F238E27FC236}">
              <a16:creationId xmlns:a16="http://schemas.microsoft.com/office/drawing/2014/main" id="{83BBA329-BC3F-445E-816F-D96B5AF724D5}"/>
            </a:ext>
          </a:extLst>
        </xdr:cNvPr>
        <xdr:cNvSpPr/>
      </xdr:nvSpPr>
      <xdr:spPr>
        <a:xfrm>
          <a:off x="19494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xdr:rowOff>
    </xdr:from>
    <xdr:to>
      <xdr:col>107</xdr:col>
      <xdr:colOff>50800</xdr:colOff>
      <xdr:row>60</xdr:row>
      <xdr:rowOff>29718</xdr:rowOff>
    </xdr:to>
    <xdr:cxnSp macro="">
      <xdr:nvCxnSpPr>
        <xdr:cNvPr id="478" name="直線コネクタ 477">
          <a:extLst>
            <a:ext uri="{FF2B5EF4-FFF2-40B4-BE49-F238E27FC236}">
              <a16:creationId xmlns:a16="http://schemas.microsoft.com/office/drawing/2014/main" id="{412DB57D-4633-4FCB-8555-52D5579ED21F}"/>
            </a:ext>
          </a:extLst>
        </xdr:cNvPr>
        <xdr:cNvCxnSpPr/>
      </xdr:nvCxnSpPr>
      <xdr:spPr>
        <a:xfrm flipV="1">
          <a:off x="19545300" y="103022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70375</xdr:rowOff>
    </xdr:from>
    <xdr:ext cx="469744" cy="259045"/>
    <xdr:sp macro="" textlink="">
      <xdr:nvSpPr>
        <xdr:cNvPr id="479" name="n_1mainValue【保健センター・保健所】&#10;一人当たり面積">
          <a:extLst>
            <a:ext uri="{FF2B5EF4-FFF2-40B4-BE49-F238E27FC236}">
              <a16:creationId xmlns:a16="http://schemas.microsoft.com/office/drawing/2014/main" id="{A99066CD-A0B5-4C5B-9BEE-6913A923EDDF}"/>
            </a:ext>
          </a:extLst>
        </xdr:cNvPr>
        <xdr:cNvSpPr txBox="1"/>
      </xdr:nvSpPr>
      <xdr:spPr>
        <a:xfrm>
          <a:off x="21075727"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82567</xdr:rowOff>
    </xdr:from>
    <xdr:ext cx="469744" cy="259045"/>
    <xdr:sp macro="" textlink="">
      <xdr:nvSpPr>
        <xdr:cNvPr id="480" name="n_2mainValue【保健センター・保健所】&#10;一人当たり面積">
          <a:extLst>
            <a:ext uri="{FF2B5EF4-FFF2-40B4-BE49-F238E27FC236}">
              <a16:creationId xmlns:a16="http://schemas.microsoft.com/office/drawing/2014/main" id="{D179B369-2D62-4411-BAD2-A613A02E7AFE}"/>
            </a:ext>
          </a:extLst>
        </xdr:cNvPr>
        <xdr:cNvSpPr txBox="1"/>
      </xdr:nvSpPr>
      <xdr:spPr>
        <a:xfrm>
          <a:off x="20199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97045</xdr:rowOff>
    </xdr:from>
    <xdr:ext cx="469744" cy="259045"/>
    <xdr:sp macro="" textlink="">
      <xdr:nvSpPr>
        <xdr:cNvPr id="481" name="n_3mainValue【保健センター・保健所】&#10;一人当たり面積">
          <a:extLst>
            <a:ext uri="{FF2B5EF4-FFF2-40B4-BE49-F238E27FC236}">
              <a16:creationId xmlns:a16="http://schemas.microsoft.com/office/drawing/2014/main" id="{BC87AE6D-7E63-4F30-8299-4A0FA1D4000F}"/>
            </a:ext>
          </a:extLst>
        </xdr:cNvPr>
        <xdr:cNvSpPr txBox="1"/>
      </xdr:nvSpPr>
      <xdr:spPr>
        <a:xfrm>
          <a:off x="19310427"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C1D7B1C2-36C9-45E5-A407-6D11FB5CCD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0B4ACC95-8C60-4244-A1DD-AA0A0A51E0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AD8F066A-6DA8-4A5D-87C9-B5DFEA0F6D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274BB6AD-41BF-410A-8975-B6C3F7D338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25509A40-026B-4D5A-8C5A-159497A99C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56A0B3A9-47FA-4AEB-8D60-97894E1349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1B454F2C-7DE2-4134-920E-13C9C6F9D4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4C1C1A91-7C56-4985-8699-FCC5AFA1DF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a:extLst>
            <a:ext uri="{FF2B5EF4-FFF2-40B4-BE49-F238E27FC236}">
              <a16:creationId xmlns:a16="http://schemas.microsoft.com/office/drawing/2014/main" id="{45B73560-0E57-4CE5-8567-8D22B04885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C851EFD3-61A8-4A17-8E77-CD22AC8996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a:extLst>
            <a:ext uri="{FF2B5EF4-FFF2-40B4-BE49-F238E27FC236}">
              <a16:creationId xmlns:a16="http://schemas.microsoft.com/office/drawing/2014/main" id="{45E99D64-5943-421F-9C0A-795110BCE6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a:extLst>
            <a:ext uri="{FF2B5EF4-FFF2-40B4-BE49-F238E27FC236}">
              <a16:creationId xmlns:a16="http://schemas.microsoft.com/office/drawing/2014/main" id="{59ADFF98-C104-422A-A4C4-D1EC16FE84D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a:extLst>
            <a:ext uri="{FF2B5EF4-FFF2-40B4-BE49-F238E27FC236}">
              <a16:creationId xmlns:a16="http://schemas.microsoft.com/office/drawing/2014/main" id="{DD0C83FF-62C1-4A8A-B33B-B0FAA40755C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a:extLst>
            <a:ext uri="{FF2B5EF4-FFF2-40B4-BE49-F238E27FC236}">
              <a16:creationId xmlns:a16="http://schemas.microsoft.com/office/drawing/2014/main" id="{9B91AF82-6E21-494B-A368-A6D31E7CF4C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a:extLst>
            <a:ext uri="{FF2B5EF4-FFF2-40B4-BE49-F238E27FC236}">
              <a16:creationId xmlns:a16="http://schemas.microsoft.com/office/drawing/2014/main" id="{64BEED07-BCCA-463B-BBE2-0B33E2DBC8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a:extLst>
            <a:ext uri="{FF2B5EF4-FFF2-40B4-BE49-F238E27FC236}">
              <a16:creationId xmlns:a16="http://schemas.microsoft.com/office/drawing/2014/main" id="{88DE058D-DD1C-4EF8-AC07-185A605C2A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a:extLst>
            <a:ext uri="{FF2B5EF4-FFF2-40B4-BE49-F238E27FC236}">
              <a16:creationId xmlns:a16="http://schemas.microsoft.com/office/drawing/2014/main" id="{DC92A0FC-1319-42FB-AB1F-819DA0A692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a:extLst>
            <a:ext uri="{FF2B5EF4-FFF2-40B4-BE49-F238E27FC236}">
              <a16:creationId xmlns:a16="http://schemas.microsoft.com/office/drawing/2014/main" id="{315A207C-3990-4909-A2CC-9A30DB46FF7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a:extLst>
            <a:ext uri="{FF2B5EF4-FFF2-40B4-BE49-F238E27FC236}">
              <a16:creationId xmlns:a16="http://schemas.microsoft.com/office/drawing/2014/main" id="{3089C77B-71C3-4D0A-A24B-49F85273301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a:extLst>
            <a:ext uri="{FF2B5EF4-FFF2-40B4-BE49-F238E27FC236}">
              <a16:creationId xmlns:a16="http://schemas.microsoft.com/office/drawing/2014/main" id="{ECCF1A77-9F38-47DF-B0AF-A1B935F3299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a:extLst>
            <a:ext uri="{FF2B5EF4-FFF2-40B4-BE49-F238E27FC236}">
              <a16:creationId xmlns:a16="http://schemas.microsoft.com/office/drawing/2014/main" id="{72BBCEA5-418E-406D-A381-5476A49EF65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922D402B-0C6B-48DE-B94C-5F1432E1F87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a:extLst>
            <a:ext uri="{FF2B5EF4-FFF2-40B4-BE49-F238E27FC236}">
              <a16:creationId xmlns:a16="http://schemas.microsoft.com/office/drawing/2014/main" id="{8E56EA37-8B82-459A-A8B3-C94F257D1F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C01FD510-3964-45AE-B963-4E3954A3BAF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a:extLst>
            <a:ext uri="{FF2B5EF4-FFF2-40B4-BE49-F238E27FC236}">
              <a16:creationId xmlns:a16="http://schemas.microsoft.com/office/drawing/2014/main" id="{9A48C75A-F70C-41B0-B0EC-D1D48EA5FF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7" name="直線コネクタ 506">
          <a:extLst>
            <a:ext uri="{FF2B5EF4-FFF2-40B4-BE49-F238E27FC236}">
              <a16:creationId xmlns:a16="http://schemas.microsoft.com/office/drawing/2014/main" id="{9476C516-FF22-4393-A8A8-D02D6692BC6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8" name="【消防施設】&#10;有形固定資産減価償却率最小値テキスト">
          <a:extLst>
            <a:ext uri="{FF2B5EF4-FFF2-40B4-BE49-F238E27FC236}">
              <a16:creationId xmlns:a16="http://schemas.microsoft.com/office/drawing/2014/main" id="{D32F42FE-F09B-4DC7-8202-041D4E0937A8}"/>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9" name="直線コネクタ 508">
          <a:extLst>
            <a:ext uri="{FF2B5EF4-FFF2-40B4-BE49-F238E27FC236}">
              <a16:creationId xmlns:a16="http://schemas.microsoft.com/office/drawing/2014/main" id="{400C8096-33BD-46FC-A454-559FC6449EB7}"/>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消防施設】&#10;有形固定資産減価償却率最大値テキスト">
          <a:extLst>
            <a:ext uri="{FF2B5EF4-FFF2-40B4-BE49-F238E27FC236}">
              <a16:creationId xmlns:a16="http://schemas.microsoft.com/office/drawing/2014/main" id="{7D73ADDB-CCFA-4BAD-9FB8-8BDA7057CEA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a:extLst>
            <a:ext uri="{FF2B5EF4-FFF2-40B4-BE49-F238E27FC236}">
              <a16:creationId xmlns:a16="http://schemas.microsoft.com/office/drawing/2014/main" id="{41B9013C-401F-4F8B-A4E7-03C87CED827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12" name="【消防施設】&#10;有形固定資産減価償却率平均値テキスト">
          <a:extLst>
            <a:ext uri="{FF2B5EF4-FFF2-40B4-BE49-F238E27FC236}">
              <a16:creationId xmlns:a16="http://schemas.microsoft.com/office/drawing/2014/main" id="{13F04EC7-0F09-47DF-8C2C-8DDD58499FB6}"/>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3" name="フローチャート: 判断 512">
          <a:extLst>
            <a:ext uri="{FF2B5EF4-FFF2-40B4-BE49-F238E27FC236}">
              <a16:creationId xmlns:a16="http://schemas.microsoft.com/office/drawing/2014/main" id="{8F598457-9686-4B3B-ADD7-0BC5A330824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14" name="フローチャート: 判断 513">
          <a:extLst>
            <a:ext uri="{FF2B5EF4-FFF2-40B4-BE49-F238E27FC236}">
              <a16:creationId xmlns:a16="http://schemas.microsoft.com/office/drawing/2014/main" id="{2E94163D-93EC-40AD-A795-DE3F21596071}"/>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15" name="n_1aveValue【消防施設】&#10;有形固定資産減価償却率">
          <a:extLst>
            <a:ext uri="{FF2B5EF4-FFF2-40B4-BE49-F238E27FC236}">
              <a16:creationId xmlns:a16="http://schemas.microsoft.com/office/drawing/2014/main" id="{71C68F75-BEDA-4716-8EA3-AEEE184D3B14}"/>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16" name="フローチャート: 判断 515">
          <a:extLst>
            <a:ext uri="{FF2B5EF4-FFF2-40B4-BE49-F238E27FC236}">
              <a16:creationId xmlns:a16="http://schemas.microsoft.com/office/drawing/2014/main" id="{BE2380E5-C56B-495C-804A-DCCD4C552F5C}"/>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17" name="n_2aveValue【消防施設】&#10;有形固定資産減価償却率">
          <a:extLst>
            <a:ext uri="{FF2B5EF4-FFF2-40B4-BE49-F238E27FC236}">
              <a16:creationId xmlns:a16="http://schemas.microsoft.com/office/drawing/2014/main" id="{049793CC-A388-4950-8D87-F857DB94343A}"/>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18" name="フローチャート: 判断 517">
          <a:extLst>
            <a:ext uri="{FF2B5EF4-FFF2-40B4-BE49-F238E27FC236}">
              <a16:creationId xmlns:a16="http://schemas.microsoft.com/office/drawing/2014/main" id="{BC05A00E-F387-4E65-BCB2-3A8F664F337D}"/>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519" name="n_3aveValue【消防施設】&#10;有形固定資産減価償却率">
          <a:extLst>
            <a:ext uri="{FF2B5EF4-FFF2-40B4-BE49-F238E27FC236}">
              <a16:creationId xmlns:a16="http://schemas.microsoft.com/office/drawing/2014/main" id="{53387767-5EE4-485A-91ED-20A8BCA9125D}"/>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2C21DB2C-1269-48B8-A908-84E5DE99C4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BDFB075-38F6-4157-896A-6C03C7D052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38B2CEB-5AC0-48C8-A278-ADAAD26E1DB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17DDC07-984C-45A9-AA5C-D783837141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AF5259AD-FDA8-4915-A487-CFAE6A13E7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113030</xdr:rowOff>
    </xdr:from>
    <xdr:to>
      <xdr:col>85</xdr:col>
      <xdr:colOff>177800</xdr:colOff>
      <xdr:row>79</xdr:row>
      <xdr:rowOff>43180</xdr:rowOff>
    </xdr:to>
    <xdr:sp macro="" textlink="">
      <xdr:nvSpPr>
        <xdr:cNvPr id="525" name="楕円 524">
          <a:extLst>
            <a:ext uri="{FF2B5EF4-FFF2-40B4-BE49-F238E27FC236}">
              <a16:creationId xmlns:a16="http://schemas.microsoft.com/office/drawing/2014/main" id="{D625551C-73FE-4E6E-9B13-BE3C86E75604}"/>
            </a:ext>
          </a:extLst>
        </xdr:cNvPr>
        <xdr:cNvSpPr/>
      </xdr:nvSpPr>
      <xdr:spPr>
        <a:xfrm>
          <a:off x="16268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135907</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7580ED78-2656-459E-AAD7-2149D40F830E}"/>
            </a:ext>
          </a:extLst>
        </xdr:cNvPr>
        <xdr:cNvSpPr txBox="1"/>
      </xdr:nvSpPr>
      <xdr:spPr>
        <a:xfrm>
          <a:off x="16357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527" name="楕円 526">
          <a:extLst>
            <a:ext uri="{FF2B5EF4-FFF2-40B4-BE49-F238E27FC236}">
              <a16:creationId xmlns:a16="http://schemas.microsoft.com/office/drawing/2014/main" id="{3559DB4F-D8F2-4C90-83E6-0E60D7DE1D5C}"/>
            </a:ext>
          </a:extLst>
        </xdr:cNvPr>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15239</xdr:rowOff>
    </xdr:to>
    <xdr:cxnSp macro="">
      <xdr:nvCxnSpPr>
        <xdr:cNvPr id="528" name="直線コネクタ 527">
          <a:extLst>
            <a:ext uri="{FF2B5EF4-FFF2-40B4-BE49-F238E27FC236}">
              <a16:creationId xmlns:a16="http://schemas.microsoft.com/office/drawing/2014/main" id="{ABFE9BB4-2B0F-4B0D-A9E5-413E1F806A51}"/>
            </a:ext>
          </a:extLst>
        </xdr:cNvPr>
        <xdr:cNvCxnSpPr/>
      </xdr:nvCxnSpPr>
      <xdr:spPr>
        <a:xfrm flipV="1">
          <a:off x="15481300" y="135369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529" name="楕円 528">
          <a:extLst>
            <a:ext uri="{FF2B5EF4-FFF2-40B4-BE49-F238E27FC236}">
              <a16:creationId xmlns:a16="http://schemas.microsoft.com/office/drawing/2014/main" id="{E3499A1C-85D1-42B6-924E-CF73BCA7C9BE}"/>
            </a:ext>
          </a:extLst>
        </xdr:cNvPr>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38100</xdr:rowOff>
    </xdr:to>
    <xdr:cxnSp macro="">
      <xdr:nvCxnSpPr>
        <xdr:cNvPr id="530" name="直線コネクタ 529">
          <a:extLst>
            <a:ext uri="{FF2B5EF4-FFF2-40B4-BE49-F238E27FC236}">
              <a16:creationId xmlns:a16="http://schemas.microsoft.com/office/drawing/2014/main" id="{5F0C4A9B-50F3-49DC-9BD3-3B72EA6EFA77}"/>
            </a:ext>
          </a:extLst>
        </xdr:cNvPr>
        <xdr:cNvCxnSpPr/>
      </xdr:nvCxnSpPr>
      <xdr:spPr>
        <a:xfrm flipV="1">
          <a:off x="14592300" y="13559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34652</xdr:rowOff>
    </xdr:from>
    <xdr:to>
      <xdr:col>72</xdr:col>
      <xdr:colOff>38100</xdr:colOff>
      <xdr:row>79</xdr:row>
      <xdr:rowOff>136252</xdr:rowOff>
    </xdr:to>
    <xdr:sp macro="" textlink="">
      <xdr:nvSpPr>
        <xdr:cNvPr id="531" name="楕円 530">
          <a:extLst>
            <a:ext uri="{FF2B5EF4-FFF2-40B4-BE49-F238E27FC236}">
              <a16:creationId xmlns:a16="http://schemas.microsoft.com/office/drawing/2014/main" id="{0B24E729-3657-4B65-B363-947410664915}"/>
            </a:ext>
          </a:extLst>
        </xdr:cNvPr>
        <xdr:cNvSpPr/>
      </xdr:nvSpPr>
      <xdr:spPr>
        <a:xfrm>
          <a:off x="13652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85452</xdr:rowOff>
    </xdr:to>
    <xdr:cxnSp macro="">
      <xdr:nvCxnSpPr>
        <xdr:cNvPr id="532" name="直線コネクタ 531">
          <a:extLst>
            <a:ext uri="{FF2B5EF4-FFF2-40B4-BE49-F238E27FC236}">
              <a16:creationId xmlns:a16="http://schemas.microsoft.com/office/drawing/2014/main" id="{3C9DD06D-DF8F-4DD8-BC2A-07FE238D74BE}"/>
            </a:ext>
          </a:extLst>
        </xdr:cNvPr>
        <xdr:cNvCxnSpPr/>
      </xdr:nvCxnSpPr>
      <xdr:spPr>
        <a:xfrm flipV="1">
          <a:off x="13703300" y="135826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82566</xdr:rowOff>
    </xdr:from>
    <xdr:ext cx="405111" cy="259045"/>
    <xdr:sp macro="" textlink="">
      <xdr:nvSpPr>
        <xdr:cNvPr id="533" name="n_1mainValue【消防施設】&#10;有形固定資産減価償却率">
          <a:extLst>
            <a:ext uri="{FF2B5EF4-FFF2-40B4-BE49-F238E27FC236}">
              <a16:creationId xmlns:a16="http://schemas.microsoft.com/office/drawing/2014/main" id="{A1A93461-BD59-445C-9210-BDC9A49D4675}"/>
            </a:ext>
          </a:extLst>
        </xdr:cNvPr>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534" name="n_2mainValue【消防施設】&#10;有形固定資産減価償却率">
          <a:extLst>
            <a:ext uri="{FF2B5EF4-FFF2-40B4-BE49-F238E27FC236}">
              <a16:creationId xmlns:a16="http://schemas.microsoft.com/office/drawing/2014/main" id="{50C1BAE3-FF31-477D-A5FA-E06EBE3B9E34}"/>
            </a:ext>
          </a:extLst>
        </xdr:cNvPr>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152779</xdr:rowOff>
    </xdr:from>
    <xdr:ext cx="405111" cy="259045"/>
    <xdr:sp macro="" textlink="">
      <xdr:nvSpPr>
        <xdr:cNvPr id="535" name="n_3mainValue【消防施設】&#10;有形固定資産減価償却率">
          <a:extLst>
            <a:ext uri="{FF2B5EF4-FFF2-40B4-BE49-F238E27FC236}">
              <a16:creationId xmlns:a16="http://schemas.microsoft.com/office/drawing/2014/main" id="{2B1D43F9-46AD-46AF-8BA6-3E6EBFCA6FFD}"/>
            </a:ext>
          </a:extLst>
        </xdr:cNvPr>
        <xdr:cNvSpPr txBox="1"/>
      </xdr:nvSpPr>
      <xdr:spPr>
        <a:xfrm>
          <a:off x="13500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5AA1971D-D5B5-44E4-A2A2-AB554C9750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822ACF22-696B-431B-8739-F522FBEB99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A659B8F9-BFA1-4542-87F7-05399B852C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8568E122-9057-4874-BC60-A0A0A5D4B5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28F5F461-583F-4A41-BB98-CFAC266D78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8DBFF491-972E-4997-9BC1-F28169F97F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6BCE1598-FF97-4329-8693-B05D4FD67D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C4E88D65-571A-4B4D-A8B5-6A3E1B31B9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6D07AC19-1BA8-4725-BAD9-52348BA2AE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6E4000AC-E3D0-4A13-8970-7ADC598F8C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EB5DA870-2B04-4F0D-8D8B-43B148B3EE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8ABC0E61-67B3-444A-9767-1A8CD86EA06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36CE344D-E0A5-4D9D-B659-0A75D78D645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8C03FAB1-425E-4CF9-B38C-5708BC5CAB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537FAB36-FE8C-4BC7-99F8-BFF2F0640E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F9F7088F-93FB-419D-A816-32FE8530EFB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5FF5DBD7-7078-4D69-B180-B2FB347729C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61D7DC42-A060-40EB-840D-2900933613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96001C82-4821-4493-88E8-B994F7FE43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5D6BFFE6-3E6D-4EDB-B5AC-F31CFF682F5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CA7348C0-3ADD-46C8-8AE2-5780D77302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7" name="テキスト ボックス 556">
          <a:extLst>
            <a:ext uri="{FF2B5EF4-FFF2-40B4-BE49-F238E27FC236}">
              <a16:creationId xmlns:a16="http://schemas.microsoft.com/office/drawing/2014/main" id="{C81C0A9A-6873-42F7-BDC1-A66A4D64EDF8}"/>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208D04FB-F518-4D49-9D37-949DD9A6C4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9" name="直線コネクタ 558">
          <a:extLst>
            <a:ext uri="{FF2B5EF4-FFF2-40B4-BE49-F238E27FC236}">
              <a16:creationId xmlns:a16="http://schemas.microsoft.com/office/drawing/2014/main" id="{1AEBF664-9C4A-4B15-9C3B-241206A543AB}"/>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60" name="【消防施設】&#10;一人当たり面積最小値テキスト">
          <a:extLst>
            <a:ext uri="{FF2B5EF4-FFF2-40B4-BE49-F238E27FC236}">
              <a16:creationId xmlns:a16="http://schemas.microsoft.com/office/drawing/2014/main" id="{BF2191FC-A5CC-4EC2-B9BC-CCA4AF1268BC}"/>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61" name="直線コネクタ 560">
          <a:extLst>
            <a:ext uri="{FF2B5EF4-FFF2-40B4-BE49-F238E27FC236}">
              <a16:creationId xmlns:a16="http://schemas.microsoft.com/office/drawing/2014/main" id="{65C59D70-06A9-4C25-B506-6F5F91C1C596}"/>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62" name="【消防施設】&#10;一人当たり面積最大値テキスト">
          <a:extLst>
            <a:ext uri="{FF2B5EF4-FFF2-40B4-BE49-F238E27FC236}">
              <a16:creationId xmlns:a16="http://schemas.microsoft.com/office/drawing/2014/main" id="{16E8F9D7-3025-43D4-92C6-505B482C17EF}"/>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3" name="直線コネクタ 562">
          <a:extLst>
            <a:ext uri="{FF2B5EF4-FFF2-40B4-BE49-F238E27FC236}">
              <a16:creationId xmlns:a16="http://schemas.microsoft.com/office/drawing/2014/main" id="{CC6022F8-A6F8-488C-8F45-0F8461243444}"/>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64" name="【消防施設】&#10;一人当たり面積平均値テキスト">
          <a:extLst>
            <a:ext uri="{FF2B5EF4-FFF2-40B4-BE49-F238E27FC236}">
              <a16:creationId xmlns:a16="http://schemas.microsoft.com/office/drawing/2014/main" id="{CE0C4439-F0AE-4EE3-844B-2966D02D0BED}"/>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5" name="フローチャート: 判断 564">
          <a:extLst>
            <a:ext uri="{FF2B5EF4-FFF2-40B4-BE49-F238E27FC236}">
              <a16:creationId xmlns:a16="http://schemas.microsoft.com/office/drawing/2014/main" id="{132ADF67-46CA-40A0-B723-1AA8404ED46E}"/>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6" name="フローチャート: 判断 565">
          <a:extLst>
            <a:ext uri="{FF2B5EF4-FFF2-40B4-BE49-F238E27FC236}">
              <a16:creationId xmlns:a16="http://schemas.microsoft.com/office/drawing/2014/main" id="{80C29773-1D1F-4EBF-A400-C04CE6408C67}"/>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67" name="n_1aveValue【消防施設】&#10;一人当たり面積">
          <a:extLst>
            <a:ext uri="{FF2B5EF4-FFF2-40B4-BE49-F238E27FC236}">
              <a16:creationId xmlns:a16="http://schemas.microsoft.com/office/drawing/2014/main" id="{9AC30750-CE11-4E71-B9AE-AC3578498768}"/>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68" name="フローチャート: 判断 567">
          <a:extLst>
            <a:ext uri="{FF2B5EF4-FFF2-40B4-BE49-F238E27FC236}">
              <a16:creationId xmlns:a16="http://schemas.microsoft.com/office/drawing/2014/main" id="{CE27F7C3-9327-4FE6-B26D-EF86DD4B3E19}"/>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69" name="n_2aveValue【消防施設】&#10;一人当たり面積">
          <a:extLst>
            <a:ext uri="{FF2B5EF4-FFF2-40B4-BE49-F238E27FC236}">
              <a16:creationId xmlns:a16="http://schemas.microsoft.com/office/drawing/2014/main" id="{44FA09F8-B3B4-431F-BFE2-ED1734DBFB24}"/>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70" name="フローチャート: 判断 569">
          <a:extLst>
            <a:ext uri="{FF2B5EF4-FFF2-40B4-BE49-F238E27FC236}">
              <a16:creationId xmlns:a16="http://schemas.microsoft.com/office/drawing/2014/main" id="{BE5CC7C9-FA49-403D-94BB-0D66D5F0284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71" name="n_3aveValue【消防施設】&#10;一人当たり面積">
          <a:extLst>
            <a:ext uri="{FF2B5EF4-FFF2-40B4-BE49-F238E27FC236}">
              <a16:creationId xmlns:a16="http://schemas.microsoft.com/office/drawing/2014/main" id="{39E5A3CF-9A2F-40CC-908F-31A9C5A3027B}"/>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7AC156AA-A479-426B-9AC5-D5E69ED80C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11432519-A79C-4414-BC63-6922807F11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C261071A-36B3-4976-BDE8-BF0017B3EA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E24146FD-7651-406C-9CE0-F6B5004976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6E80157A-8D4F-4372-B212-A31DC1DB2F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38736</xdr:rowOff>
    </xdr:from>
    <xdr:to>
      <xdr:col>116</xdr:col>
      <xdr:colOff>114300</xdr:colOff>
      <xdr:row>86</xdr:row>
      <xdr:rowOff>140336</xdr:rowOff>
    </xdr:to>
    <xdr:sp macro="" textlink="">
      <xdr:nvSpPr>
        <xdr:cNvPr id="577" name="楕円 576">
          <a:extLst>
            <a:ext uri="{FF2B5EF4-FFF2-40B4-BE49-F238E27FC236}">
              <a16:creationId xmlns:a16="http://schemas.microsoft.com/office/drawing/2014/main" id="{85427F25-597D-45D1-B7CB-69F596C93B77}"/>
            </a:ext>
          </a:extLst>
        </xdr:cNvPr>
        <xdr:cNvSpPr/>
      </xdr:nvSpPr>
      <xdr:spPr>
        <a:xfrm>
          <a:off x="22110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142703</xdr:rowOff>
    </xdr:from>
    <xdr:ext cx="469744" cy="259045"/>
    <xdr:sp macro="" textlink="">
      <xdr:nvSpPr>
        <xdr:cNvPr id="578" name="【消防施設】&#10;一人当たり面積該当値テキスト">
          <a:extLst>
            <a:ext uri="{FF2B5EF4-FFF2-40B4-BE49-F238E27FC236}">
              <a16:creationId xmlns:a16="http://schemas.microsoft.com/office/drawing/2014/main" id="{75703AE9-4A95-4E0B-98CC-574C520F4443}"/>
            </a:ext>
          </a:extLst>
        </xdr:cNvPr>
        <xdr:cNvSpPr txBox="1"/>
      </xdr:nvSpPr>
      <xdr:spPr>
        <a:xfrm>
          <a:off x="22199600" y="147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39115</xdr:rowOff>
    </xdr:from>
    <xdr:to>
      <xdr:col>112</xdr:col>
      <xdr:colOff>38100</xdr:colOff>
      <xdr:row>86</xdr:row>
      <xdr:rowOff>140715</xdr:rowOff>
    </xdr:to>
    <xdr:sp macro="" textlink="">
      <xdr:nvSpPr>
        <xdr:cNvPr id="579" name="楕円 578">
          <a:extLst>
            <a:ext uri="{FF2B5EF4-FFF2-40B4-BE49-F238E27FC236}">
              <a16:creationId xmlns:a16="http://schemas.microsoft.com/office/drawing/2014/main" id="{878B63CE-FF53-4A19-BFF4-A152EE3BA046}"/>
            </a:ext>
          </a:extLst>
        </xdr:cNvPr>
        <xdr:cNvSpPr/>
      </xdr:nvSpPr>
      <xdr:spPr>
        <a:xfrm>
          <a:off x="212725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89536</xdr:rowOff>
    </xdr:from>
    <xdr:to>
      <xdr:col>116</xdr:col>
      <xdr:colOff>63500</xdr:colOff>
      <xdr:row>86</xdr:row>
      <xdr:rowOff>89915</xdr:rowOff>
    </xdr:to>
    <xdr:cxnSp macro="">
      <xdr:nvCxnSpPr>
        <xdr:cNvPr id="580" name="直線コネクタ 579">
          <a:extLst>
            <a:ext uri="{FF2B5EF4-FFF2-40B4-BE49-F238E27FC236}">
              <a16:creationId xmlns:a16="http://schemas.microsoft.com/office/drawing/2014/main" id="{01733CD2-C846-4D35-BAA0-A063A24FFA9D}"/>
            </a:ext>
          </a:extLst>
        </xdr:cNvPr>
        <xdr:cNvCxnSpPr/>
      </xdr:nvCxnSpPr>
      <xdr:spPr>
        <a:xfrm flipV="1">
          <a:off x="21323300" y="14834236"/>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39497</xdr:rowOff>
    </xdr:from>
    <xdr:to>
      <xdr:col>107</xdr:col>
      <xdr:colOff>101600</xdr:colOff>
      <xdr:row>86</xdr:row>
      <xdr:rowOff>141097</xdr:rowOff>
    </xdr:to>
    <xdr:sp macro="" textlink="">
      <xdr:nvSpPr>
        <xdr:cNvPr id="581" name="楕円 580">
          <a:extLst>
            <a:ext uri="{FF2B5EF4-FFF2-40B4-BE49-F238E27FC236}">
              <a16:creationId xmlns:a16="http://schemas.microsoft.com/office/drawing/2014/main" id="{0ABABD3F-F994-4142-B1FE-72828226445D}"/>
            </a:ext>
          </a:extLst>
        </xdr:cNvPr>
        <xdr:cNvSpPr/>
      </xdr:nvSpPr>
      <xdr:spPr>
        <a:xfrm>
          <a:off x="20383500" y="14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89915</xdr:rowOff>
    </xdr:from>
    <xdr:to>
      <xdr:col>111</xdr:col>
      <xdr:colOff>177800</xdr:colOff>
      <xdr:row>86</xdr:row>
      <xdr:rowOff>90297</xdr:rowOff>
    </xdr:to>
    <xdr:cxnSp macro="">
      <xdr:nvCxnSpPr>
        <xdr:cNvPr id="582" name="直線コネクタ 581">
          <a:extLst>
            <a:ext uri="{FF2B5EF4-FFF2-40B4-BE49-F238E27FC236}">
              <a16:creationId xmlns:a16="http://schemas.microsoft.com/office/drawing/2014/main" id="{4A6B14EA-3ED0-4B28-BA08-96C03C2956AE}"/>
            </a:ext>
          </a:extLst>
        </xdr:cNvPr>
        <xdr:cNvCxnSpPr/>
      </xdr:nvCxnSpPr>
      <xdr:spPr>
        <a:xfrm flipV="1">
          <a:off x="20434300" y="148346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40069</xdr:rowOff>
    </xdr:from>
    <xdr:to>
      <xdr:col>102</xdr:col>
      <xdr:colOff>165100</xdr:colOff>
      <xdr:row>86</xdr:row>
      <xdr:rowOff>141669</xdr:rowOff>
    </xdr:to>
    <xdr:sp macro="" textlink="">
      <xdr:nvSpPr>
        <xdr:cNvPr id="583" name="楕円 582">
          <a:extLst>
            <a:ext uri="{FF2B5EF4-FFF2-40B4-BE49-F238E27FC236}">
              <a16:creationId xmlns:a16="http://schemas.microsoft.com/office/drawing/2014/main" id="{49797327-F209-4742-9879-E8E47BF0339E}"/>
            </a:ext>
          </a:extLst>
        </xdr:cNvPr>
        <xdr:cNvSpPr/>
      </xdr:nvSpPr>
      <xdr:spPr>
        <a:xfrm>
          <a:off x="19494500" y="147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90297</xdr:rowOff>
    </xdr:from>
    <xdr:to>
      <xdr:col>107</xdr:col>
      <xdr:colOff>50800</xdr:colOff>
      <xdr:row>86</xdr:row>
      <xdr:rowOff>90869</xdr:rowOff>
    </xdr:to>
    <xdr:cxnSp macro="">
      <xdr:nvCxnSpPr>
        <xdr:cNvPr id="584" name="直線コネクタ 583">
          <a:extLst>
            <a:ext uri="{FF2B5EF4-FFF2-40B4-BE49-F238E27FC236}">
              <a16:creationId xmlns:a16="http://schemas.microsoft.com/office/drawing/2014/main" id="{EE36A41B-66B3-4094-BFE9-3955BAF0F6D5}"/>
            </a:ext>
          </a:extLst>
        </xdr:cNvPr>
        <xdr:cNvCxnSpPr/>
      </xdr:nvCxnSpPr>
      <xdr:spPr>
        <a:xfrm flipV="1">
          <a:off x="19545300" y="148349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131842</xdr:rowOff>
    </xdr:from>
    <xdr:ext cx="469744" cy="259045"/>
    <xdr:sp macro="" textlink="">
      <xdr:nvSpPr>
        <xdr:cNvPr id="585" name="n_1mainValue【消防施設】&#10;一人当たり面積">
          <a:extLst>
            <a:ext uri="{FF2B5EF4-FFF2-40B4-BE49-F238E27FC236}">
              <a16:creationId xmlns:a16="http://schemas.microsoft.com/office/drawing/2014/main" id="{DEB7642D-9624-4571-B032-E20A274107A4}"/>
            </a:ext>
          </a:extLst>
        </xdr:cNvPr>
        <xdr:cNvSpPr txBox="1"/>
      </xdr:nvSpPr>
      <xdr:spPr>
        <a:xfrm>
          <a:off x="21075727" y="148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132224</xdr:rowOff>
    </xdr:from>
    <xdr:ext cx="469744" cy="259045"/>
    <xdr:sp macro="" textlink="">
      <xdr:nvSpPr>
        <xdr:cNvPr id="586" name="n_2mainValue【消防施設】&#10;一人当たり面積">
          <a:extLst>
            <a:ext uri="{FF2B5EF4-FFF2-40B4-BE49-F238E27FC236}">
              <a16:creationId xmlns:a16="http://schemas.microsoft.com/office/drawing/2014/main" id="{27E703B1-4C38-413F-B2BB-E21F9E644B57}"/>
            </a:ext>
          </a:extLst>
        </xdr:cNvPr>
        <xdr:cNvSpPr txBox="1"/>
      </xdr:nvSpPr>
      <xdr:spPr>
        <a:xfrm>
          <a:off x="20199427" y="148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132796</xdr:rowOff>
    </xdr:from>
    <xdr:ext cx="469744" cy="259045"/>
    <xdr:sp macro="" textlink="">
      <xdr:nvSpPr>
        <xdr:cNvPr id="587" name="n_3mainValue【消防施設】&#10;一人当たり面積">
          <a:extLst>
            <a:ext uri="{FF2B5EF4-FFF2-40B4-BE49-F238E27FC236}">
              <a16:creationId xmlns:a16="http://schemas.microsoft.com/office/drawing/2014/main" id="{D6436A67-6FBB-4F3A-8E23-B32C9FA94EB2}"/>
            </a:ext>
          </a:extLst>
        </xdr:cNvPr>
        <xdr:cNvSpPr txBox="1"/>
      </xdr:nvSpPr>
      <xdr:spPr>
        <a:xfrm>
          <a:off x="19310427" y="148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93797C7D-E43B-409C-B034-C2B5BA75BD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ABEF1B87-A034-43A3-80A3-5C2A5C81BC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6CA72FB1-83EB-4A2B-9BC4-B44BC92A7E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4D13A66B-82A9-4E7E-9DED-C17C1A7F2F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B6017F09-F9AA-47D6-82D9-CD43C2813B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CF9E885E-8949-400D-BB45-64E0D56753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BE88C905-CB0F-4412-A374-82B3BE48D7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D2457B97-DAC2-4144-B64A-B6A0E49508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8FC09EC6-52AA-4CCB-B463-83D7D62289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5AC5FEA3-D20A-4BF6-9598-464FB01478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a:extLst>
            <a:ext uri="{FF2B5EF4-FFF2-40B4-BE49-F238E27FC236}">
              <a16:creationId xmlns:a16="http://schemas.microsoft.com/office/drawing/2014/main" id="{9B249858-F0ED-4DB6-B5A8-7704D7E4EB6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9" name="テキスト ボックス 598">
          <a:extLst>
            <a:ext uri="{FF2B5EF4-FFF2-40B4-BE49-F238E27FC236}">
              <a16:creationId xmlns:a16="http://schemas.microsoft.com/office/drawing/2014/main" id="{5D644316-84F0-4307-84D4-CBB80589500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a:extLst>
            <a:ext uri="{FF2B5EF4-FFF2-40B4-BE49-F238E27FC236}">
              <a16:creationId xmlns:a16="http://schemas.microsoft.com/office/drawing/2014/main" id="{8A875D5E-CD03-40BB-A3EB-36D22D4B44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a:extLst>
            <a:ext uri="{FF2B5EF4-FFF2-40B4-BE49-F238E27FC236}">
              <a16:creationId xmlns:a16="http://schemas.microsoft.com/office/drawing/2014/main" id="{A9FAA6D6-8B97-46AF-B164-7966237AE0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a:extLst>
            <a:ext uri="{FF2B5EF4-FFF2-40B4-BE49-F238E27FC236}">
              <a16:creationId xmlns:a16="http://schemas.microsoft.com/office/drawing/2014/main" id="{A9E82949-D2DF-4F82-998D-A492F8EE3C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a:extLst>
            <a:ext uri="{FF2B5EF4-FFF2-40B4-BE49-F238E27FC236}">
              <a16:creationId xmlns:a16="http://schemas.microsoft.com/office/drawing/2014/main" id="{302798A7-999C-4891-8E22-39F0A3ED34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a:extLst>
            <a:ext uri="{FF2B5EF4-FFF2-40B4-BE49-F238E27FC236}">
              <a16:creationId xmlns:a16="http://schemas.microsoft.com/office/drawing/2014/main" id="{9ADF70C0-C99F-493D-9BC5-062DD9DF12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a:extLst>
            <a:ext uri="{FF2B5EF4-FFF2-40B4-BE49-F238E27FC236}">
              <a16:creationId xmlns:a16="http://schemas.microsoft.com/office/drawing/2014/main" id="{7285C882-FDE6-4566-B0D3-A702AF06971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a:extLst>
            <a:ext uri="{FF2B5EF4-FFF2-40B4-BE49-F238E27FC236}">
              <a16:creationId xmlns:a16="http://schemas.microsoft.com/office/drawing/2014/main" id="{345F64E2-2ED3-4337-AB48-99174656D7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a:extLst>
            <a:ext uri="{FF2B5EF4-FFF2-40B4-BE49-F238E27FC236}">
              <a16:creationId xmlns:a16="http://schemas.microsoft.com/office/drawing/2014/main" id="{F9290137-28BE-401E-ACD2-55644C13787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A3B1E130-EFBC-44DC-9874-EFDB5B762CE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B582B90B-1A8F-4C11-BCCD-6586DC59099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694C0B28-EAC2-4BE2-8F2F-7BC8F2936E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1" name="直線コネクタ 610">
          <a:extLst>
            <a:ext uri="{FF2B5EF4-FFF2-40B4-BE49-F238E27FC236}">
              <a16:creationId xmlns:a16="http://schemas.microsoft.com/office/drawing/2014/main" id="{7D252BAF-29B0-43F2-B42F-D1849BC4A24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2" name="【庁舎】&#10;有形固定資産減価償却率最小値テキスト">
          <a:extLst>
            <a:ext uri="{FF2B5EF4-FFF2-40B4-BE49-F238E27FC236}">
              <a16:creationId xmlns:a16="http://schemas.microsoft.com/office/drawing/2014/main" id="{16FEBB6F-21B0-4880-AED2-EB30D3B5A8C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3" name="直線コネクタ 612">
          <a:extLst>
            <a:ext uri="{FF2B5EF4-FFF2-40B4-BE49-F238E27FC236}">
              <a16:creationId xmlns:a16="http://schemas.microsoft.com/office/drawing/2014/main" id="{64682A62-EE9B-43B5-B11D-151B8BAE60A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4" name="【庁舎】&#10;有形固定資産減価償却率最大値テキスト">
          <a:extLst>
            <a:ext uri="{FF2B5EF4-FFF2-40B4-BE49-F238E27FC236}">
              <a16:creationId xmlns:a16="http://schemas.microsoft.com/office/drawing/2014/main" id="{FF56816D-A67F-4122-B3CE-B8ED2119F65B}"/>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5" name="直線コネクタ 614">
          <a:extLst>
            <a:ext uri="{FF2B5EF4-FFF2-40B4-BE49-F238E27FC236}">
              <a16:creationId xmlns:a16="http://schemas.microsoft.com/office/drawing/2014/main" id="{8E5E8C84-5F2E-4B26-8669-8B70F5369B5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6" name="【庁舎】&#10;有形固定資産減価償却率平均値テキスト">
          <a:extLst>
            <a:ext uri="{FF2B5EF4-FFF2-40B4-BE49-F238E27FC236}">
              <a16:creationId xmlns:a16="http://schemas.microsoft.com/office/drawing/2014/main" id="{9EF2FD76-8295-4483-B747-E1F046CFFCB7}"/>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7" name="フローチャート: 判断 616">
          <a:extLst>
            <a:ext uri="{FF2B5EF4-FFF2-40B4-BE49-F238E27FC236}">
              <a16:creationId xmlns:a16="http://schemas.microsoft.com/office/drawing/2014/main" id="{FD7974CE-BA33-4D41-8AF3-5189C6AA967B}"/>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8" name="フローチャート: 判断 617">
          <a:extLst>
            <a:ext uri="{FF2B5EF4-FFF2-40B4-BE49-F238E27FC236}">
              <a16:creationId xmlns:a16="http://schemas.microsoft.com/office/drawing/2014/main" id="{FE1EF7BD-89AF-4E2F-87CD-67A026CE34F4}"/>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19" name="n_1aveValue【庁舎】&#10;有形固定資産減価償却率">
          <a:extLst>
            <a:ext uri="{FF2B5EF4-FFF2-40B4-BE49-F238E27FC236}">
              <a16:creationId xmlns:a16="http://schemas.microsoft.com/office/drawing/2014/main" id="{D109D9F1-765B-4B7C-8EBE-B898327C0C73}"/>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20" name="フローチャート: 判断 619">
          <a:extLst>
            <a:ext uri="{FF2B5EF4-FFF2-40B4-BE49-F238E27FC236}">
              <a16:creationId xmlns:a16="http://schemas.microsoft.com/office/drawing/2014/main" id="{7A5A81A0-A44A-43FF-AF86-91A47C2F9156}"/>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21" name="n_2aveValue【庁舎】&#10;有形固定資産減価償却率">
          <a:extLst>
            <a:ext uri="{FF2B5EF4-FFF2-40B4-BE49-F238E27FC236}">
              <a16:creationId xmlns:a16="http://schemas.microsoft.com/office/drawing/2014/main" id="{AC573EDA-EB15-44B0-AF96-11C559A4B07C}"/>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22" name="フローチャート: 判断 621">
          <a:extLst>
            <a:ext uri="{FF2B5EF4-FFF2-40B4-BE49-F238E27FC236}">
              <a16:creationId xmlns:a16="http://schemas.microsoft.com/office/drawing/2014/main" id="{0FCAFD74-9DB7-475C-A7C5-47DE42048E98}"/>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23" name="n_3aveValue【庁舎】&#10;有形固定資産減価償却率">
          <a:extLst>
            <a:ext uri="{FF2B5EF4-FFF2-40B4-BE49-F238E27FC236}">
              <a16:creationId xmlns:a16="http://schemas.microsoft.com/office/drawing/2014/main" id="{5BB79782-37AE-4F91-80C4-F4181FDFE57A}"/>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813E1C6E-BFBF-46BA-9544-6BB1123901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959F18CC-0C9B-46D0-9991-B4B90656C4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00F9175-0F18-4A57-A2B1-1D181A7063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FF169A61-6E0A-4944-8F5E-7F011A3F58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9F268867-1649-43C6-BCA8-33AE8418A5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629" name="楕円 628">
          <a:extLst>
            <a:ext uri="{FF2B5EF4-FFF2-40B4-BE49-F238E27FC236}">
              <a16:creationId xmlns:a16="http://schemas.microsoft.com/office/drawing/2014/main" id="{9BA0A234-B1BA-4F3E-A393-B986074A9722}"/>
            </a:ext>
          </a:extLst>
        </xdr:cNvPr>
        <xdr:cNvSpPr/>
      </xdr:nvSpPr>
      <xdr:spPr>
        <a:xfrm>
          <a:off x="16268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630" name="【庁舎】&#10;有形固定資産減価償却率該当値テキスト">
          <a:extLst>
            <a:ext uri="{FF2B5EF4-FFF2-40B4-BE49-F238E27FC236}">
              <a16:creationId xmlns:a16="http://schemas.microsoft.com/office/drawing/2014/main" id="{684F93F0-AAB2-4FD1-8869-E52387C80415}"/>
            </a:ext>
          </a:extLst>
        </xdr:cNvPr>
        <xdr:cNvSpPr txBox="1"/>
      </xdr:nvSpPr>
      <xdr:spPr>
        <a:xfrm>
          <a:off x="16357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58420</xdr:rowOff>
    </xdr:from>
    <xdr:to>
      <xdr:col>81</xdr:col>
      <xdr:colOff>101600</xdr:colOff>
      <xdr:row>102</xdr:row>
      <xdr:rowOff>160020</xdr:rowOff>
    </xdr:to>
    <xdr:sp macro="" textlink="">
      <xdr:nvSpPr>
        <xdr:cNvPr id="631" name="楕円 630">
          <a:extLst>
            <a:ext uri="{FF2B5EF4-FFF2-40B4-BE49-F238E27FC236}">
              <a16:creationId xmlns:a16="http://schemas.microsoft.com/office/drawing/2014/main" id="{E43CDC2E-7D0A-483F-B4C6-5BD428C090D3}"/>
            </a:ext>
          </a:extLst>
        </xdr:cNvPr>
        <xdr:cNvSpPr/>
      </xdr:nvSpPr>
      <xdr:spPr>
        <a:xfrm>
          <a:off x="15430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109220</xdr:rowOff>
    </xdr:to>
    <xdr:cxnSp macro="">
      <xdr:nvCxnSpPr>
        <xdr:cNvPr id="632" name="直線コネクタ 631">
          <a:extLst>
            <a:ext uri="{FF2B5EF4-FFF2-40B4-BE49-F238E27FC236}">
              <a16:creationId xmlns:a16="http://schemas.microsoft.com/office/drawing/2014/main" id="{736C6D7D-3A57-4B42-91DD-7E4201BCACA3}"/>
            </a:ext>
          </a:extLst>
        </xdr:cNvPr>
        <xdr:cNvCxnSpPr/>
      </xdr:nvCxnSpPr>
      <xdr:spPr>
        <a:xfrm flipV="1">
          <a:off x="15481300" y="175831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72389</xdr:rowOff>
    </xdr:from>
    <xdr:to>
      <xdr:col>76</xdr:col>
      <xdr:colOff>165100</xdr:colOff>
      <xdr:row>103</xdr:row>
      <xdr:rowOff>2539</xdr:rowOff>
    </xdr:to>
    <xdr:sp macro="" textlink="">
      <xdr:nvSpPr>
        <xdr:cNvPr id="633" name="楕円 632">
          <a:extLst>
            <a:ext uri="{FF2B5EF4-FFF2-40B4-BE49-F238E27FC236}">
              <a16:creationId xmlns:a16="http://schemas.microsoft.com/office/drawing/2014/main" id="{82B6D401-86D8-48DC-A918-B322086B808B}"/>
            </a:ext>
          </a:extLst>
        </xdr:cNvPr>
        <xdr:cNvSpPr/>
      </xdr:nvSpPr>
      <xdr:spPr>
        <a:xfrm>
          <a:off x="14541500" y="17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109220</xdr:rowOff>
    </xdr:from>
    <xdr:to>
      <xdr:col>81</xdr:col>
      <xdr:colOff>50800</xdr:colOff>
      <xdr:row>102</xdr:row>
      <xdr:rowOff>123189</xdr:rowOff>
    </xdr:to>
    <xdr:cxnSp macro="">
      <xdr:nvCxnSpPr>
        <xdr:cNvPr id="634" name="直線コネクタ 633">
          <a:extLst>
            <a:ext uri="{FF2B5EF4-FFF2-40B4-BE49-F238E27FC236}">
              <a16:creationId xmlns:a16="http://schemas.microsoft.com/office/drawing/2014/main" id="{5829926E-9FDE-4CC9-9424-879C9C1E37E9}"/>
            </a:ext>
          </a:extLst>
        </xdr:cNvPr>
        <xdr:cNvCxnSpPr/>
      </xdr:nvCxnSpPr>
      <xdr:spPr>
        <a:xfrm flipV="1">
          <a:off x="14592300" y="175971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111761</xdr:rowOff>
    </xdr:from>
    <xdr:to>
      <xdr:col>72</xdr:col>
      <xdr:colOff>38100</xdr:colOff>
      <xdr:row>103</xdr:row>
      <xdr:rowOff>41911</xdr:rowOff>
    </xdr:to>
    <xdr:sp macro="" textlink="">
      <xdr:nvSpPr>
        <xdr:cNvPr id="635" name="楕円 634">
          <a:extLst>
            <a:ext uri="{FF2B5EF4-FFF2-40B4-BE49-F238E27FC236}">
              <a16:creationId xmlns:a16="http://schemas.microsoft.com/office/drawing/2014/main" id="{C0C9C6B6-CE7F-4A98-B76B-3D152598AF9E}"/>
            </a:ext>
          </a:extLst>
        </xdr:cNvPr>
        <xdr:cNvSpPr/>
      </xdr:nvSpPr>
      <xdr:spPr>
        <a:xfrm>
          <a:off x="13652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123189</xdr:rowOff>
    </xdr:from>
    <xdr:to>
      <xdr:col>76</xdr:col>
      <xdr:colOff>114300</xdr:colOff>
      <xdr:row>102</xdr:row>
      <xdr:rowOff>162561</xdr:rowOff>
    </xdr:to>
    <xdr:cxnSp macro="">
      <xdr:nvCxnSpPr>
        <xdr:cNvPr id="636" name="直線コネクタ 635">
          <a:extLst>
            <a:ext uri="{FF2B5EF4-FFF2-40B4-BE49-F238E27FC236}">
              <a16:creationId xmlns:a16="http://schemas.microsoft.com/office/drawing/2014/main" id="{60CA01AE-DB6A-41D1-92BE-9B8FE110DA6C}"/>
            </a:ext>
          </a:extLst>
        </xdr:cNvPr>
        <xdr:cNvCxnSpPr/>
      </xdr:nvCxnSpPr>
      <xdr:spPr>
        <a:xfrm flipV="1">
          <a:off x="13703300" y="176110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5097</xdr:rowOff>
    </xdr:from>
    <xdr:ext cx="405111" cy="259045"/>
    <xdr:sp macro="" textlink="">
      <xdr:nvSpPr>
        <xdr:cNvPr id="637" name="n_1mainValue【庁舎】&#10;有形固定資産減価償却率">
          <a:extLst>
            <a:ext uri="{FF2B5EF4-FFF2-40B4-BE49-F238E27FC236}">
              <a16:creationId xmlns:a16="http://schemas.microsoft.com/office/drawing/2014/main" id="{DE635C4C-2DD5-4F6A-B604-C68091094332}"/>
            </a:ext>
          </a:extLst>
        </xdr:cNvPr>
        <xdr:cNvSpPr txBox="1"/>
      </xdr:nvSpPr>
      <xdr:spPr>
        <a:xfrm>
          <a:off x="152660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19066</xdr:rowOff>
    </xdr:from>
    <xdr:ext cx="405111" cy="259045"/>
    <xdr:sp macro="" textlink="">
      <xdr:nvSpPr>
        <xdr:cNvPr id="638" name="n_2mainValue【庁舎】&#10;有形固定資産減価償却率">
          <a:extLst>
            <a:ext uri="{FF2B5EF4-FFF2-40B4-BE49-F238E27FC236}">
              <a16:creationId xmlns:a16="http://schemas.microsoft.com/office/drawing/2014/main" id="{C6EC1719-63A6-4330-9C3F-2F1EC9900FB5}"/>
            </a:ext>
          </a:extLst>
        </xdr:cNvPr>
        <xdr:cNvSpPr txBox="1"/>
      </xdr:nvSpPr>
      <xdr:spPr>
        <a:xfrm>
          <a:off x="143897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58438</xdr:rowOff>
    </xdr:from>
    <xdr:ext cx="405111" cy="259045"/>
    <xdr:sp macro="" textlink="">
      <xdr:nvSpPr>
        <xdr:cNvPr id="639" name="n_3mainValue【庁舎】&#10;有形固定資産減価償却率">
          <a:extLst>
            <a:ext uri="{FF2B5EF4-FFF2-40B4-BE49-F238E27FC236}">
              <a16:creationId xmlns:a16="http://schemas.microsoft.com/office/drawing/2014/main" id="{2C82E21A-59A5-42CD-B52B-6E5145910F29}"/>
            </a:ext>
          </a:extLst>
        </xdr:cNvPr>
        <xdr:cNvSpPr txBox="1"/>
      </xdr:nvSpPr>
      <xdr:spPr>
        <a:xfrm>
          <a:off x="135007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A2B516CB-F6F7-4077-8611-71CBC22DDD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ABE13E36-2715-4C88-A3ED-32FBF073A6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D75D6514-200E-4115-A24E-98CEA2B2D8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503BC3A7-5D83-4AC1-B1D1-3844AEDC7F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1D68FEB1-E837-4E0E-8D8B-B34E22EAA1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B098AEE8-778B-49B2-8EA0-6BDD77BD73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4BFB6A92-FACC-4D44-8EE8-CC18D2EFEC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8FAAB54B-E9E4-4685-B81C-40EADCC313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79093DA2-57D8-4EA0-8355-65269FC24F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7E963420-F33C-4712-A84C-28EED9B7D0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a:extLst>
            <a:ext uri="{FF2B5EF4-FFF2-40B4-BE49-F238E27FC236}">
              <a16:creationId xmlns:a16="http://schemas.microsoft.com/office/drawing/2014/main" id="{E0BDE49E-3B62-4DA3-B23D-058258D965D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C812DB87-B73C-41C5-92B0-F58B602A38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a:extLst>
            <a:ext uri="{FF2B5EF4-FFF2-40B4-BE49-F238E27FC236}">
              <a16:creationId xmlns:a16="http://schemas.microsoft.com/office/drawing/2014/main" id="{823E4834-0286-4F0B-A7D5-5E3A5448EC9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a:extLst>
            <a:ext uri="{FF2B5EF4-FFF2-40B4-BE49-F238E27FC236}">
              <a16:creationId xmlns:a16="http://schemas.microsoft.com/office/drawing/2014/main" id="{FF38550C-7568-46DB-B462-65226706F91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a:extLst>
            <a:ext uri="{FF2B5EF4-FFF2-40B4-BE49-F238E27FC236}">
              <a16:creationId xmlns:a16="http://schemas.microsoft.com/office/drawing/2014/main" id="{A3F95282-EB05-4128-A922-B5F8E7BFD06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a:extLst>
            <a:ext uri="{FF2B5EF4-FFF2-40B4-BE49-F238E27FC236}">
              <a16:creationId xmlns:a16="http://schemas.microsoft.com/office/drawing/2014/main" id="{1931FD7A-D136-4D10-83C3-6F0672DACF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a:extLst>
            <a:ext uri="{FF2B5EF4-FFF2-40B4-BE49-F238E27FC236}">
              <a16:creationId xmlns:a16="http://schemas.microsoft.com/office/drawing/2014/main" id="{C769477B-E07D-4213-9B3D-65EE47BA9E9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a:extLst>
            <a:ext uri="{FF2B5EF4-FFF2-40B4-BE49-F238E27FC236}">
              <a16:creationId xmlns:a16="http://schemas.microsoft.com/office/drawing/2014/main" id="{901D8E55-208D-412D-85C9-10EA8DDE9B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a:extLst>
            <a:ext uri="{FF2B5EF4-FFF2-40B4-BE49-F238E27FC236}">
              <a16:creationId xmlns:a16="http://schemas.microsoft.com/office/drawing/2014/main" id="{C7040DDE-0AC8-4243-929E-F37D77D8450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a:extLst>
            <a:ext uri="{FF2B5EF4-FFF2-40B4-BE49-F238E27FC236}">
              <a16:creationId xmlns:a16="http://schemas.microsoft.com/office/drawing/2014/main" id="{54C90C39-1E94-4869-A915-1558F1CBE2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a:extLst>
            <a:ext uri="{FF2B5EF4-FFF2-40B4-BE49-F238E27FC236}">
              <a16:creationId xmlns:a16="http://schemas.microsoft.com/office/drawing/2014/main" id="{60D1C91B-BCBA-48F4-91C5-1C2A96F72B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a:extLst>
            <a:ext uri="{FF2B5EF4-FFF2-40B4-BE49-F238E27FC236}">
              <a16:creationId xmlns:a16="http://schemas.microsoft.com/office/drawing/2014/main" id="{214571A7-CE8D-46CC-8004-0C32BE9BF2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a:extLst>
            <a:ext uri="{FF2B5EF4-FFF2-40B4-BE49-F238E27FC236}">
              <a16:creationId xmlns:a16="http://schemas.microsoft.com/office/drawing/2014/main" id="{7199A4A4-73FE-4712-90EB-DC6D366098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3" name="直線コネクタ 662">
          <a:extLst>
            <a:ext uri="{FF2B5EF4-FFF2-40B4-BE49-F238E27FC236}">
              <a16:creationId xmlns:a16="http://schemas.microsoft.com/office/drawing/2014/main" id="{2BD733CE-9466-4D14-BCA0-C700370D0803}"/>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4" name="【庁舎】&#10;一人当たり面積最小値テキスト">
          <a:extLst>
            <a:ext uri="{FF2B5EF4-FFF2-40B4-BE49-F238E27FC236}">
              <a16:creationId xmlns:a16="http://schemas.microsoft.com/office/drawing/2014/main" id="{10688116-46E6-4DBF-A69E-D458F3D96A7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5" name="直線コネクタ 664">
          <a:extLst>
            <a:ext uri="{FF2B5EF4-FFF2-40B4-BE49-F238E27FC236}">
              <a16:creationId xmlns:a16="http://schemas.microsoft.com/office/drawing/2014/main" id="{7A8D7982-5E16-4690-9AF7-664306DDE7E5}"/>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6" name="【庁舎】&#10;一人当たり面積最大値テキスト">
          <a:extLst>
            <a:ext uri="{FF2B5EF4-FFF2-40B4-BE49-F238E27FC236}">
              <a16:creationId xmlns:a16="http://schemas.microsoft.com/office/drawing/2014/main" id="{D5D1547C-980F-4B8F-9F3A-2EA96B71F2E9}"/>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7" name="直線コネクタ 666">
          <a:extLst>
            <a:ext uri="{FF2B5EF4-FFF2-40B4-BE49-F238E27FC236}">
              <a16:creationId xmlns:a16="http://schemas.microsoft.com/office/drawing/2014/main" id="{E296DEEE-8709-4822-AFD8-E60D332041B4}"/>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68" name="【庁舎】&#10;一人当たり面積平均値テキスト">
          <a:extLst>
            <a:ext uri="{FF2B5EF4-FFF2-40B4-BE49-F238E27FC236}">
              <a16:creationId xmlns:a16="http://schemas.microsoft.com/office/drawing/2014/main" id="{C8826312-FB73-4F64-A82E-FD0E89CFCB0D}"/>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9" name="フローチャート: 判断 668">
          <a:extLst>
            <a:ext uri="{FF2B5EF4-FFF2-40B4-BE49-F238E27FC236}">
              <a16:creationId xmlns:a16="http://schemas.microsoft.com/office/drawing/2014/main" id="{6EC65B8A-9CE6-4125-AF35-ACC94B17B352}"/>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70" name="フローチャート: 判断 669">
          <a:extLst>
            <a:ext uri="{FF2B5EF4-FFF2-40B4-BE49-F238E27FC236}">
              <a16:creationId xmlns:a16="http://schemas.microsoft.com/office/drawing/2014/main" id="{C1B6CF83-19E0-484C-99C5-E4610E697973}"/>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71" name="n_1aveValue【庁舎】&#10;一人当たり面積">
          <a:extLst>
            <a:ext uri="{FF2B5EF4-FFF2-40B4-BE49-F238E27FC236}">
              <a16:creationId xmlns:a16="http://schemas.microsoft.com/office/drawing/2014/main" id="{0D7070A3-8D07-4A02-916F-568C7404C7E4}"/>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72" name="フローチャート: 判断 671">
          <a:extLst>
            <a:ext uri="{FF2B5EF4-FFF2-40B4-BE49-F238E27FC236}">
              <a16:creationId xmlns:a16="http://schemas.microsoft.com/office/drawing/2014/main" id="{87AF2C7E-C762-4EF3-98A3-44B46C56D71F}"/>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73" name="n_2aveValue【庁舎】&#10;一人当たり面積">
          <a:extLst>
            <a:ext uri="{FF2B5EF4-FFF2-40B4-BE49-F238E27FC236}">
              <a16:creationId xmlns:a16="http://schemas.microsoft.com/office/drawing/2014/main" id="{06189FED-B948-43BF-86A8-C51EBB9C2748}"/>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74" name="フローチャート: 判断 673">
          <a:extLst>
            <a:ext uri="{FF2B5EF4-FFF2-40B4-BE49-F238E27FC236}">
              <a16:creationId xmlns:a16="http://schemas.microsoft.com/office/drawing/2014/main" id="{06100C5B-E82C-4D99-BBBF-8ECDEDE014BF}"/>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75" name="n_3aveValue【庁舎】&#10;一人当たり面積">
          <a:extLst>
            <a:ext uri="{FF2B5EF4-FFF2-40B4-BE49-F238E27FC236}">
              <a16:creationId xmlns:a16="http://schemas.microsoft.com/office/drawing/2014/main" id="{00BC3B02-BD21-47E8-ADD3-69B75B4D914C}"/>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68A44A6-2CB9-4443-B621-4BACD372CE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6BA48E4-E51E-4DF8-8583-B7AE13EE67C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214CBA9-B3E5-4D71-A09D-AE33BDB99D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95DF2C2-37D9-4BCB-8447-8F9951EE1E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D4DC801-A8B9-46C5-8555-9AEE673AFF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681" name="楕円 680">
          <a:extLst>
            <a:ext uri="{FF2B5EF4-FFF2-40B4-BE49-F238E27FC236}">
              <a16:creationId xmlns:a16="http://schemas.microsoft.com/office/drawing/2014/main" id="{22DBDB26-D3BC-4F1D-B108-6D95A65B124E}"/>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682" name="【庁舎】&#10;一人当たり面積該当値テキスト">
          <a:extLst>
            <a:ext uri="{FF2B5EF4-FFF2-40B4-BE49-F238E27FC236}">
              <a16:creationId xmlns:a16="http://schemas.microsoft.com/office/drawing/2014/main" id="{030A3129-D67A-469F-9F95-1E2C420F8AE6}"/>
            </a:ext>
          </a:extLst>
        </xdr:cNvPr>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683" name="楕円 682">
          <a:extLst>
            <a:ext uri="{FF2B5EF4-FFF2-40B4-BE49-F238E27FC236}">
              <a16:creationId xmlns:a16="http://schemas.microsoft.com/office/drawing/2014/main" id="{AE92A0D4-B0EF-4478-AF12-7B5DA8067B1C}"/>
            </a:ext>
          </a:extLst>
        </xdr:cNvPr>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102870</xdr:rowOff>
    </xdr:to>
    <xdr:cxnSp macro="">
      <xdr:nvCxnSpPr>
        <xdr:cNvPr id="684" name="直線コネクタ 683">
          <a:extLst>
            <a:ext uri="{FF2B5EF4-FFF2-40B4-BE49-F238E27FC236}">
              <a16:creationId xmlns:a16="http://schemas.microsoft.com/office/drawing/2014/main" id="{9530FAB0-97DC-435E-B595-64C8388EEA95}"/>
            </a:ext>
          </a:extLst>
        </xdr:cNvPr>
        <xdr:cNvCxnSpPr/>
      </xdr:nvCxnSpPr>
      <xdr:spPr>
        <a:xfrm flipV="1">
          <a:off x="21323300" y="1826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56262</xdr:rowOff>
    </xdr:from>
    <xdr:to>
      <xdr:col>107</xdr:col>
      <xdr:colOff>101600</xdr:colOff>
      <xdr:row>106</xdr:row>
      <xdr:rowOff>157862</xdr:rowOff>
    </xdr:to>
    <xdr:sp macro="" textlink="">
      <xdr:nvSpPr>
        <xdr:cNvPr id="685" name="楕円 684">
          <a:extLst>
            <a:ext uri="{FF2B5EF4-FFF2-40B4-BE49-F238E27FC236}">
              <a16:creationId xmlns:a16="http://schemas.microsoft.com/office/drawing/2014/main" id="{EA0A64F6-8BE9-4A79-BFBE-F1B72F9403B1}"/>
            </a:ext>
          </a:extLst>
        </xdr:cNvPr>
        <xdr:cNvSpPr/>
      </xdr:nvSpPr>
      <xdr:spPr>
        <a:xfrm>
          <a:off x="20383500" y="182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107062</xdr:rowOff>
    </xdr:to>
    <xdr:cxnSp macro="">
      <xdr:nvCxnSpPr>
        <xdr:cNvPr id="686" name="直線コネクタ 685">
          <a:extLst>
            <a:ext uri="{FF2B5EF4-FFF2-40B4-BE49-F238E27FC236}">
              <a16:creationId xmlns:a16="http://schemas.microsoft.com/office/drawing/2014/main" id="{97EF85B2-A14F-4ECB-97CE-90C1B7C8FED9}"/>
            </a:ext>
          </a:extLst>
        </xdr:cNvPr>
        <xdr:cNvCxnSpPr/>
      </xdr:nvCxnSpPr>
      <xdr:spPr>
        <a:xfrm flipV="1">
          <a:off x="20434300" y="1827657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64643</xdr:rowOff>
    </xdr:from>
    <xdr:to>
      <xdr:col>102</xdr:col>
      <xdr:colOff>165100</xdr:colOff>
      <xdr:row>106</xdr:row>
      <xdr:rowOff>166243</xdr:rowOff>
    </xdr:to>
    <xdr:sp macro="" textlink="">
      <xdr:nvSpPr>
        <xdr:cNvPr id="687" name="楕円 686">
          <a:extLst>
            <a:ext uri="{FF2B5EF4-FFF2-40B4-BE49-F238E27FC236}">
              <a16:creationId xmlns:a16="http://schemas.microsoft.com/office/drawing/2014/main" id="{07884A3D-AFEA-4796-8C8D-13D8FAC865EC}"/>
            </a:ext>
          </a:extLst>
        </xdr:cNvPr>
        <xdr:cNvSpPr/>
      </xdr:nvSpPr>
      <xdr:spPr>
        <a:xfrm>
          <a:off x="19494500" y="182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107062</xdr:rowOff>
    </xdr:from>
    <xdr:to>
      <xdr:col>107</xdr:col>
      <xdr:colOff>50800</xdr:colOff>
      <xdr:row>106</xdr:row>
      <xdr:rowOff>115443</xdr:rowOff>
    </xdr:to>
    <xdr:cxnSp macro="">
      <xdr:nvCxnSpPr>
        <xdr:cNvPr id="688" name="直線コネクタ 687">
          <a:extLst>
            <a:ext uri="{FF2B5EF4-FFF2-40B4-BE49-F238E27FC236}">
              <a16:creationId xmlns:a16="http://schemas.microsoft.com/office/drawing/2014/main" id="{9D61D486-9A3D-41A3-A5DE-36A8B8B79F81}"/>
            </a:ext>
          </a:extLst>
        </xdr:cNvPr>
        <xdr:cNvCxnSpPr/>
      </xdr:nvCxnSpPr>
      <xdr:spPr>
        <a:xfrm flipV="1">
          <a:off x="19545300" y="1828076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89" name="n_1mainValue【庁舎】&#10;一人当たり面積">
          <a:extLst>
            <a:ext uri="{FF2B5EF4-FFF2-40B4-BE49-F238E27FC236}">
              <a16:creationId xmlns:a16="http://schemas.microsoft.com/office/drawing/2014/main" id="{24B02CC5-6323-4A13-8D01-9F1CFB1F30AB}"/>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2939</xdr:rowOff>
    </xdr:from>
    <xdr:ext cx="469744" cy="259045"/>
    <xdr:sp macro="" textlink="">
      <xdr:nvSpPr>
        <xdr:cNvPr id="690" name="n_2mainValue【庁舎】&#10;一人当たり面積">
          <a:extLst>
            <a:ext uri="{FF2B5EF4-FFF2-40B4-BE49-F238E27FC236}">
              <a16:creationId xmlns:a16="http://schemas.microsoft.com/office/drawing/2014/main" id="{6CB3E736-0116-48AD-9A80-18E877F1AC7E}"/>
            </a:ext>
          </a:extLst>
        </xdr:cNvPr>
        <xdr:cNvSpPr txBox="1"/>
      </xdr:nvSpPr>
      <xdr:spPr>
        <a:xfrm>
          <a:off x="20199427" y="18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11320</xdr:rowOff>
    </xdr:from>
    <xdr:ext cx="469744" cy="259045"/>
    <xdr:sp macro="" textlink="">
      <xdr:nvSpPr>
        <xdr:cNvPr id="691" name="n_3mainValue【庁舎】&#10;一人当たり面積">
          <a:extLst>
            <a:ext uri="{FF2B5EF4-FFF2-40B4-BE49-F238E27FC236}">
              <a16:creationId xmlns:a16="http://schemas.microsoft.com/office/drawing/2014/main" id="{97C94908-22B8-4A7B-B71A-92F44800D725}"/>
            </a:ext>
          </a:extLst>
        </xdr:cNvPr>
        <xdr:cNvSpPr txBox="1"/>
      </xdr:nvSpPr>
      <xdr:spPr>
        <a:xfrm>
          <a:off x="19310427" y="180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a:extLst>
            <a:ext uri="{FF2B5EF4-FFF2-40B4-BE49-F238E27FC236}">
              <a16:creationId xmlns:a16="http://schemas.microsoft.com/office/drawing/2014/main" id="{A558FEF2-A3B0-4196-A5D4-9E85906DD6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a:extLst>
            <a:ext uri="{FF2B5EF4-FFF2-40B4-BE49-F238E27FC236}">
              <a16:creationId xmlns:a16="http://schemas.microsoft.com/office/drawing/2014/main" id="{1B9F180F-37AC-4BA4-B20E-DB3C8716D5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a:extLst>
            <a:ext uri="{FF2B5EF4-FFF2-40B4-BE49-F238E27FC236}">
              <a16:creationId xmlns:a16="http://schemas.microsoft.com/office/drawing/2014/main" id="{A1309148-4E8C-4AD1-9193-0E8E2918DF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類似団体平均と比べ、多くの施設が老朽化しており、体育館、消防施設、庁舎については類似団体との差が大きいことがうかがえる。財政状況を踏まえ建替等の検討を進める。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202007003/Documents/&#36001;&#25919;&#20418;&#65288;&#20418;&#38263;&#65289;/&#27770;&#31639;/&#36001;&#25919;&#29366;&#27841;&#36039;&#26009;&#38598;/H30&#36001;&#25919;&#29366;&#27841;&#36039;&#26009;&#38598;/2&#22238;&#30446;/&#22577;&#21578;/&#12304;&#36001;&#25919;&#29366;&#27841;&#36039;&#26009;&#38598;&#12305;_014621_&#21335;&#23500;&#33391;&#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51.4</v>
          </cell>
          <cell r="CF51">
            <v>57.4</v>
          </cell>
          <cell r="CN51">
            <v>64.8</v>
          </cell>
          <cell r="CV51">
            <v>59.4</v>
          </cell>
        </row>
        <row r="53">
          <cell r="BX53">
            <v>69.8</v>
          </cell>
          <cell r="CF53">
            <v>74.3</v>
          </cell>
          <cell r="CN53">
            <v>74.400000000000006</v>
          </cell>
          <cell r="CV53">
            <v>74.400000000000006</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cell r="BP73">
            <v>42.8</v>
          </cell>
          <cell r="BX73">
            <v>51.4</v>
          </cell>
          <cell r="CF73">
            <v>57.4</v>
          </cell>
          <cell r="CN73">
            <v>64.8</v>
          </cell>
          <cell r="CV73">
            <v>59.4</v>
          </cell>
        </row>
        <row r="75">
          <cell r="BP75">
            <v>9.9</v>
          </cell>
          <cell r="BX75">
            <v>10.1</v>
          </cell>
          <cell r="CF75">
            <v>11.2</v>
          </cell>
          <cell r="CN75">
            <v>12.4</v>
          </cell>
          <cell r="CV75">
            <v>14</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4041262</v>
      </c>
      <c r="BO4" s="461"/>
      <c r="BP4" s="461"/>
      <c r="BQ4" s="461"/>
      <c r="BR4" s="461"/>
      <c r="BS4" s="461"/>
      <c r="BT4" s="461"/>
      <c r="BU4" s="462"/>
      <c r="BV4" s="460">
        <v>5725265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3.5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3962669</v>
      </c>
      <c r="BO5" s="466"/>
      <c r="BP5" s="466"/>
      <c r="BQ5" s="466"/>
      <c r="BR5" s="466"/>
      <c r="BS5" s="466"/>
      <c r="BT5" s="466"/>
      <c r="BU5" s="467"/>
      <c r="BV5" s="465">
        <v>5602911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96.9</v>
      </c>
      <c r="CU5" s="436"/>
      <c r="CV5" s="436"/>
      <c r="CW5" s="436"/>
      <c r="CX5" s="436"/>
      <c r="CY5" s="436"/>
      <c r="CZ5" s="436"/>
      <c r="DA5" s="437"/>
      <c r="DB5" s="435">
        <v>95.4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78593</v>
      </c>
      <c r="BO6" s="466"/>
      <c r="BP6" s="466"/>
      <c r="BQ6" s="466"/>
      <c r="BR6" s="466"/>
      <c r="BS6" s="466"/>
      <c r="BT6" s="466"/>
      <c r="BU6" s="467"/>
      <c r="BV6" s="465">
        <v>122354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100.5</v>
      </c>
      <c r="CU6" s="616"/>
      <c r="CV6" s="616"/>
      <c r="CW6" s="616"/>
      <c r="CX6" s="616"/>
      <c r="CY6" s="616"/>
      <c r="CZ6" s="616"/>
      <c r="DA6" s="617"/>
      <c r="DB6" s="615">
        <v>99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903</v>
      </c>
      <c r="BO7" s="466"/>
      <c r="BP7" s="466"/>
      <c r="BQ7" s="466"/>
      <c r="BR7" s="466"/>
      <c r="BS7" s="466"/>
      <c r="BT7" s="466"/>
      <c r="BU7" s="467"/>
      <c r="BV7" s="465">
        <v>23110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2805218</v>
      </c>
      <c r="CU7" s="466"/>
      <c r="CV7" s="466"/>
      <c r="CW7" s="466"/>
      <c r="CX7" s="466"/>
      <c r="CY7" s="466"/>
      <c r="CZ7" s="466"/>
      <c r="DA7" s="467"/>
      <c r="DB7" s="465">
        <v>2823566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77690</v>
      </c>
      <c r="BO8" s="466"/>
      <c r="BP8" s="466"/>
      <c r="BQ8" s="466"/>
      <c r="BR8" s="466"/>
      <c r="BS8" s="466"/>
      <c r="BT8" s="466"/>
      <c r="BU8" s="467"/>
      <c r="BV8" s="465">
        <v>99244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2555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-21554</v>
      </c>
      <c r="BO9" s="466"/>
      <c r="BP9" s="466"/>
      <c r="BQ9" s="466"/>
      <c r="BR9" s="466"/>
      <c r="BS9" s="466"/>
      <c r="BT9" s="466"/>
      <c r="BU9" s="467"/>
      <c r="BV9" s="465">
        <v>9452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24.8</v>
      </c>
      <c r="CU9" s="436"/>
      <c r="CV9" s="436"/>
      <c r="CW9" s="436"/>
      <c r="CX9" s="436"/>
      <c r="CY9" s="436"/>
      <c r="CZ9" s="436"/>
      <c r="DA9" s="437"/>
      <c r="DB9" s="435">
        <v>22.3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2814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v>
      </c>
      <c r="BO10" s="466"/>
      <c r="BP10" s="466"/>
      <c r="BQ10" s="466"/>
      <c r="BR10" s="466"/>
      <c r="BS10" s="466"/>
      <c r="BT10" s="466"/>
      <c r="BU10" s="467"/>
      <c r="BV10" s="465">
        <v>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2515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124752</v>
      </c>
      <c r="BO12" s="466"/>
      <c r="BP12" s="466"/>
      <c r="BQ12" s="466"/>
      <c r="BR12" s="466"/>
      <c r="BS12" s="466"/>
      <c r="BT12" s="466"/>
      <c r="BU12" s="467"/>
      <c r="BV12" s="465">
        <v>151233</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2500</v>
      </c>
      <c r="S13" s="569"/>
      <c r="T13" s="569"/>
      <c r="U13" s="569"/>
      <c r="V13" s="570"/>
      <c r="W13" s="556" t="s">
        <v>141</v>
      </c>
      <c r="X13" s="478"/>
      <c r="Y13" s="478"/>
      <c r="Z13" s="478"/>
      <c r="AA13" s="478"/>
      <c r="AB13" s="479"/>
      <c r="AC13" s="441">
        <v>257</v>
      </c>
      <c r="AD13" s="442"/>
      <c r="AE13" s="442"/>
      <c r="AF13" s="442"/>
      <c r="AG13" s="443"/>
      <c r="AH13" s="441">
        <v>320</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-146296</v>
      </c>
      <c r="BO13" s="466"/>
      <c r="BP13" s="466"/>
      <c r="BQ13" s="466"/>
      <c r="BR13" s="466"/>
      <c r="BS13" s="466"/>
      <c r="BT13" s="466"/>
      <c r="BU13" s="467"/>
      <c r="BV13" s="465">
        <v>-141771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12.4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2563</v>
      </c>
      <c r="S14" s="569"/>
      <c r="T14" s="569"/>
      <c r="U14" s="569"/>
      <c r="V14" s="570"/>
      <c r="W14" s="571"/>
      <c r="X14" s="481"/>
      <c r="Y14" s="481"/>
      <c r="Z14" s="481"/>
      <c r="AA14" s="481"/>
      <c r="AB14" s="482"/>
      <c r="AC14" s="561">
        <v>20.3</v>
      </c>
      <c r="AD14" s="562"/>
      <c r="AE14" s="562"/>
      <c r="AF14" s="562"/>
      <c r="AG14" s="563"/>
      <c r="AH14" s="561">
        <v>22.9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59.4</v>
      </c>
      <c r="CU14" s="573"/>
      <c r="CV14" s="573"/>
      <c r="CW14" s="573"/>
      <c r="CX14" s="573"/>
      <c r="CY14" s="573"/>
      <c r="CZ14" s="573"/>
      <c r="DA14" s="574"/>
      <c r="DB14" s="572">
        <v>64.8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2549</v>
      </c>
      <c r="S15" s="569"/>
      <c r="T15" s="569"/>
      <c r="U15" s="569"/>
      <c r="V15" s="570"/>
      <c r="W15" s="556" t="s">
        <v>149</v>
      </c>
      <c r="X15" s="478"/>
      <c r="Y15" s="478"/>
      <c r="Z15" s="478"/>
      <c r="AA15" s="478"/>
      <c r="AB15" s="479"/>
      <c r="AC15" s="441">
        <v>189</v>
      </c>
      <c r="AD15" s="442"/>
      <c r="AE15" s="442"/>
      <c r="AF15" s="442"/>
      <c r="AG15" s="443"/>
      <c r="AH15" s="441">
        <v>248</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340126</v>
      </c>
      <c r="BO15" s="461"/>
      <c r="BP15" s="461"/>
      <c r="BQ15" s="461"/>
      <c r="BR15" s="461"/>
      <c r="BS15" s="461"/>
      <c r="BT15" s="461"/>
      <c r="BU15" s="462"/>
      <c r="BV15" s="460">
        <v>354015</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14.9</v>
      </c>
      <c r="AD16" s="562"/>
      <c r="AE16" s="562"/>
      <c r="AF16" s="562"/>
      <c r="AG16" s="563"/>
      <c r="AH16" s="561">
        <v>17.7</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2623513</v>
      </c>
      <c r="BO16" s="466"/>
      <c r="BP16" s="466"/>
      <c r="BQ16" s="466"/>
      <c r="BR16" s="466"/>
      <c r="BS16" s="466"/>
      <c r="BT16" s="466"/>
      <c r="BU16" s="467"/>
      <c r="BV16" s="465">
        <v>2635418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153</v>
      </c>
      <c r="S17" s="554"/>
      <c r="T17" s="554"/>
      <c r="U17" s="554"/>
      <c r="V17" s="555"/>
      <c r="W17" s="556" t="s">
        <v>156</v>
      </c>
      <c r="X17" s="478"/>
      <c r="Y17" s="478"/>
      <c r="Z17" s="478"/>
      <c r="AA17" s="478"/>
      <c r="AB17" s="479"/>
      <c r="AC17" s="441">
        <v>821</v>
      </c>
      <c r="AD17" s="442"/>
      <c r="AE17" s="442"/>
      <c r="AF17" s="442"/>
      <c r="AG17" s="443"/>
      <c r="AH17" s="441">
        <v>832</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421589</v>
      </c>
      <c r="BO17" s="466"/>
      <c r="BP17" s="466"/>
      <c r="BQ17" s="466"/>
      <c r="BR17" s="466"/>
      <c r="BS17" s="466"/>
      <c r="BT17" s="466"/>
      <c r="BU17" s="467"/>
      <c r="BV17" s="465">
        <v>440247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665.54</v>
      </c>
      <c r="M18" s="530"/>
      <c r="N18" s="530"/>
      <c r="O18" s="530"/>
      <c r="P18" s="530"/>
      <c r="Q18" s="530"/>
      <c r="R18" s="531"/>
      <c r="S18" s="531"/>
      <c r="T18" s="531"/>
      <c r="U18" s="531"/>
      <c r="V18" s="532"/>
      <c r="W18" s="546"/>
      <c r="X18" s="547"/>
      <c r="Y18" s="547"/>
      <c r="Z18" s="547"/>
      <c r="AA18" s="547"/>
      <c r="AB18" s="557"/>
      <c r="AC18" s="429">
        <v>64.8</v>
      </c>
      <c r="AD18" s="430"/>
      <c r="AE18" s="430"/>
      <c r="AF18" s="430"/>
      <c r="AG18" s="533"/>
      <c r="AH18" s="429">
        <v>59.4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2728142</v>
      </c>
      <c r="BO18" s="466"/>
      <c r="BP18" s="466"/>
      <c r="BQ18" s="466"/>
      <c r="BR18" s="466"/>
      <c r="BS18" s="466"/>
      <c r="BT18" s="466"/>
      <c r="BU18" s="467"/>
      <c r="BV18" s="465">
        <v>2700059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3218875</v>
      </c>
      <c r="BO19" s="466"/>
      <c r="BP19" s="466"/>
      <c r="BQ19" s="466"/>
      <c r="BR19" s="466"/>
      <c r="BS19" s="466"/>
      <c r="BT19" s="466"/>
      <c r="BU19" s="467"/>
      <c r="BV19" s="465">
        <v>3438246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1132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6294091</v>
      </c>
      <c r="BO23" s="466"/>
      <c r="BP23" s="466"/>
      <c r="BQ23" s="466"/>
      <c r="BR23" s="466"/>
      <c r="BS23" s="466"/>
      <c r="BT23" s="466"/>
      <c r="BU23" s="467"/>
      <c r="BV23" s="465">
        <v>6804153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7100</v>
      </c>
      <c r="R24" s="442"/>
      <c r="S24" s="442"/>
      <c r="T24" s="442"/>
      <c r="U24" s="442"/>
      <c r="V24" s="443"/>
      <c r="W24" s="507"/>
      <c r="X24" s="498"/>
      <c r="Y24" s="499"/>
      <c r="Z24" s="438" t="s">
        <v>172</v>
      </c>
      <c r="AA24" s="439"/>
      <c r="AB24" s="439"/>
      <c r="AC24" s="439"/>
      <c r="AD24" s="439"/>
      <c r="AE24" s="439"/>
      <c r="AF24" s="439"/>
      <c r="AG24" s="440"/>
      <c r="AH24" s="441">
        <v>75</v>
      </c>
      <c r="AI24" s="442"/>
      <c r="AJ24" s="442"/>
      <c r="AK24" s="442"/>
      <c r="AL24" s="443"/>
      <c r="AM24" s="441">
        <v>228750</v>
      </c>
      <c r="AN24" s="442"/>
      <c r="AO24" s="442"/>
      <c r="AP24" s="442"/>
      <c r="AQ24" s="442"/>
      <c r="AR24" s="443"/>
      <c r="AS24" s="441">
        <v>3050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5715165</v>
      </c>
      <c r="BO24" s="466"/>
      <c r="BP24" s="466"/>
      <c r="BQ24" s="466"/>
      <c r="BR24" s="466"/>
      <c r="BS24" s="466"/>
      <c r="BT24" s="466"/>
      <c r="BU24" s="467"/>
      <c r="BV24" s="465">
        <v>6209916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5900</v>
      </c>
      <c r="R25" s="442"/>
      <c r="S25" s="442"/>
      <c r="T25" s="442"/>
      <c r="U25" s="442"/>
      <c r="V25" s="443"/>
      <c r="W25" s="507"/>
      <c r="X25" s="498"/>
      <c r="Y25" s="499"/>
      <c r="Z25" s="438" t="s">
        <v>175</v>
      </c>
      <c r="AA25" s="439"/>
      <c r="AB25" s="439"/>
      <c r="AC25" s="439"/>
      <c r="AD25" s="439"/>
      <c r="AE25" s="439"/>
      <c r="AF25" s="439"/>
      <c r="AG25" s="440"/>
      <c r="AH25" s="441" t="s">
        <v>139</v>
      </c>
      <c r="AI25" s="442"/>
      <c r="AJ25" s="442"/>
      <c r="AK25" s="442"/>
      <c r="AL25" s="443"/>
      <c r="AM25" s="441" t="s">
        <v>176</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476071</v>
      </c>
      <c r="BO25" s="461"/>
      <c r="BP25" s="461"/>
      <c r="BQ25" s="461"/>
      <c r="BR25" s="461"/>
      <c r="BS25" s="461"/>
      <c r="BT25" s="461"/>
      <c r="BU25" s="462"/>
      <c r="BV25" s="460">
        <v>401970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5400</v>
      </c>
      <c r="R26" s="442"/>
      <c r="S26" s="442"/>
      <c r="T26" s="442"/>
      <c r="U26" s="442"/>
      <c r="V26" s="443"/>
      <c r="W26" s="507"/>
      <c r="X26" s="498"/>
      <c r="Y26" s="499"/>
      <c r="Z26" s="438" t="s">
        <v>180</v>
      </c>
      <c r="AA26" s="520"/>
      <c r="AB26" s="520"/>
      <c r="AC26" s="520"/>
      <c r="AD26" s="520"/>
      <c r="AE26" s="520"/>
      <c r="AF26" s="520"/>
      <c r="AG26" s="521"/>
      <c r="AH26" s="441" t="s">
        <v>139</v>
      </c>
      <c r="AI26" s="442"/>
      <c r="AJ26" s="442"/>
      <c r="AK26" s="442"/>
      <c r="AL26" s="443"/>
      <c r="AM26" s="441" t="s">
        <v>139</v>
      </c>
      <c r="AN26" s="442"/>
      <c r="AO26" s="442"/>
      <c r="AP26" s="442"/>
      <c r="AQ26" s="442"/>
      <c r="AR26" s="443"/>
      <c r="AS26" s="441" t="s">
        <v>177</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2400</v>
      </c>
      <c r="R27" s="442"/>
      <c r="S27" s="442"/>
      <c r="T27" s="442"/>
      <c r="U27" s="442"/>
      <c r="V27" s="443"/>
      <c r="W27" s="507"/>
      <c r="X27" s="498"/>
      <c r="Y27" s="499"/>
      <c r="Z27" s="438" t="s">
        <v>183</v>
      </c>
      <c r="AA27" s="439"/>
      <c r="AB27" s="439"/>
      <c r="AC27" s="439"/>
      <c r="AD27" s="439"/>
      <c r="AE27" s="439"/>
      <c r="AF27" s="439"/>
      <c r="AG27" s="440"/>
      <c r="AH27" s="441">
        <v>15</v>
      </c>
      <c r="AI27" s="442"/>
      <c r="AJ27" s="442"/>
      <c r="AK27" s="442"/>
      <c r="AL27" s="443"/>
      <c r="AM27" s="441">
        <v>47025</v>
      </c>
      <c r="AN27" s="442"/>
      <c r="AO27" s="442"/>
      <c r="AP27" s="442"/>
      <c r="AQ27" s="442"/>
      <c r="AR27" s="443"/>
      <c r="AS27" s="441">
        <v>3135</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99853</v>
      </c>
      <c r="BO27" s="469"/>
      <c r="BP27" s="469"/>
      <c r="BQ27" s="469"/>
      <c r="BR27" s="469"/>
      <c r="BS27" s="469"/>
      <c r="BT27" s="469"/>
      <c r="BU27" s="470"/>
      <c r="BV27" s="468">
        <v>99853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1910</v>
      </c>
      <c r="R28" s="442"/>
      <c r="S28" s="442"/>
      <c r="T28" s="442"/>
      <c r="U28" s="442"/>
      <c r="V28" s="443"/>
      <c r="W28" s="507"/>
      <c r="X28" s="498"/>
      <c r="Y28" s="499"/>
      <c r="Z28" s="438" t="s">
        <v>186</v>
      </c>
      <c r="AA28" s="439"/>
      <c r="AB28" s="439"/>
      <c r="AC28" s="439"/>
      <c r="AD28" s="439"/>
      <c r="AE28" s="439"/>
      <c r="AF28" s="439"/>
      <c r="AG28" s="440"/>
      <c r="AH28" s="441" t="s">
        <v>177</v>
      </c>
      <c r="AI28" s="442"/>
      <c r="AJ28" s="442"/>
      <c r="AK28" s="442"/>
      <c r="AL28" s="443"/>
      <c r="AM28" s="441" t="s">
        <v>176</v>
      </c>
      <c r="AN28" s="442"/>
      <c r="AO28" s="442"/>
      <c r="AP28" s="442"/>
      <c r="AQ28" s="442"/>
      <c r="AR28" s="443"/>
      <c r="AS28" s="441" t="s">
        <v>177</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593063</v>
      </c>
      <c r="BO28" s="461"/>
      <c r="BP28" s="461"/>
      <c r="BQ28" s="461"/>
      <c r="BR28" s="461"/>
      <c r="BS28" s="461"/>
      <c r="BT28" s="461"/>
      <c r="BU28" s="462"/>
      <c r="BV28" s="460">
        <v>717805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6</v>
      </c>
      <c r="M29" s="442"/>
      <c r="N29" s="442"/>
      <c r="O29" s="442"/>
      <c r="P29" s="443"/>
      <c r="Q29" s="441">
        <v>1610</v>
      </c>
      <c r="R29" s="442"/>
      <c r="S29" s="442"/>
      <c r="T29" s="442"/>
      <c r="U29" s="442"/>
      <c r="V29" s="443"/>
      <c r="W29" s="508"/>
      <c r="X29" s="509"/>
      <c r="Y29" s="510"/>
      <c r="Z29" s="438" t="s">
        <v>189</v>
      </c>
      <c r="AA29" s="439"/>
      <c r="AB29" s="439"/>
      <c r="AC29" s="439"/>
      <c r="AD29" s="439"/>
      <c r="AE29" s="439"/>
      <c r="AF29" s="439"/>
      <c r="AG29" s="440"/>
      <c r="AH29" s="441">
        <v>90</v>
      </c>
      <c r="AI29" s="442"/>
      <c r="AJ29" s="442"/>
      <c r="AK29" s="442"/>
      <c r="AL29" s="443"/>
      <c r="AM29" s="441">
        <v>275775</v>
      </c>
      <c r="AN29" s="442"/>
      <c r="AO29" s="442"/>
      <c r="AP29" s="442"/>
      <c r="AQ29" s="442"/>
      <c r="AR29" s="443"/>
      <c r="AS29" s="441">
        <v>3064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3068</v>
      </c>
      <c r="BO29" s="466"/>
      <c r="BP29" s="466"/>
      <c r="BQ29" s="466"/>
      <c r="BR29" s="466"/>
      <c r="BS29" s="466"/>
      <c r="BT29" s="466"/>
      <c r="BU29" s="467"/>
      <c r="BV29" s="465">
        <v>3068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743184</v>
      </c>
      <c r="BO30" s="469"/>
      <c r="BP30" s="469"/>
      <c r="BQ30" s="469"/>
      <c r="BR30" s="469"/>
      <c r="BS30" s="469"/>
      <c r="BT30" s="469"/>
      <c r="BU30" s="470"/>
      <c r="BV30" s="468">
        <v>697861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富良野広域連合</v>
      </c>
      <c r="BZ34" s="423"/>
      <c r="CA34" s="423"/>
      <c r="CB34" s="423"/>
      <c r="CC34" s="423"/>
      <c r="CD34" s="423"/>
      <c r="CE34" s="423"/>
      <c r="CF34" s="423"/>
      <c r="CG34" s="423"/>
      <c r="CH34" s="423"/>
      <c r="CI34" s="423"/>
      <c r="CJ34" s="423"/>
      <c r="CK34" s="423"/>
      <c r="CL34" s="423"/>
      <c r="CM34" s="423"/>
      <c r="CN34" s="213"/>
      <c r="CO34" s="424">
        <f>IF(CQ34="","",MAX(C34:D43,U34:V43,AM34:AN43,BE34:BF43,BW34:BX43)+1)</f>
        <v>9</v>
      </c>
      <c r="CP34" s="424"/>
      <c r="CQ34" s="423" t="str">
        <f>IF('各会計、関係団体の財政状況及び健全化判断比率'!BS7="","",'各会計、関係団体の財政状況及び健全化判断比率'!BS7)</f>
        <v>南富良野町振興公社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上川教育研修センター</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OKkkF1DlPRfQZDzQ8po+nwMHNDuzLJaqEd/pRzEwEHIO9SEPzONavMPIFX8zdlbNc6UO6ULD5HFeR71ImLgNg==" saltValue="45KfJxO2luh+GNzhVbgH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282760</v>
      </c>
      <c r="S5" s="727"/>
      <c r="T5" s="727"/>
      <c r="U5" s="727"/>
      <c r="V5" s="727"/>
      <c r="W5" s="727"/>
      <c r="X5" s="727"/>
      <c r="Y5" s="773"/>
      <c r="Z5" s="791">
        <v>7</v>
      </c>
      <c r="AA5" s="791"/>
      <c r="AB5" s="791"/>
      <c r="AC5" s="791"/>
      <c r="AD5" s="792">
        <v>282760</v>
      </c>
      <c r="AE5" s="792"/>
      <c r="AF5" s="792"/>
      <c r="AG5" s="792"/>
      <c r="AH5" s="792"/>
      <c r="AI5" s="792"/>
      <c r="AJ5" s="792"/>
      <c r="AK5" s="792"/>
      <c r="AL5" s="774">
        <v>10.4</v>
      </c>
      <c r="AM5" s="743"/>
      <c r="AN5" s="743"/>
      <c r="AO5" s="775"/>
      <c r="AP5" s="760" t="s">
        <v>230</v>
      </c>
      <c r="AQ5" s="761"/>
      <c r="AR5" s="761"/>
      <c r="AS5" s="761"/>
      <c r="AT5" s="761"/>
      <c r="AU5" s="761"/>
      <c r="AV5" s="761"/>
      <c r="AW5" s="761"/>
      <c r="AX5" s="761"/>
      <c r="AY5" s="761"/>
      <c r="AZ5" s="761"/>
      <c r="BA5" s="761"/>
      <c r="BB5" s="761"/>
      <c r="BC5" s="761"/>
      <c r="BD5" s="761"/>
      <c r="BE5" s="761"/>
      <c r="BF5" s="762"/>
      <c r="BG5" s="667">
        <v>282760</v>
      </c>
      <c r="BH5" s="668"/>
      <c r="BI5" s="668"/>
      <c r="BJ5" s="668"/>
      <c r="BK5" s="668"/>
      <c r="BL5" s="668"/>
      <c r="BM5" s="668"/>
      <c r="BN5" s="669"/>
      <c r="BO5" s="723">
        <v>100</v>
      </c>
      <c r="BP5" s="723"/>
      <c r="BQ5" s="723"/>
      <c r="BR5" s="723"/>
      <c r="BS5" s="724">
        <v>2851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64" t="s">
        <v>234</v>
      </c>
      <c r="C6" s="665"/>
      <c r="D6" s="665"/>
      <c r="E6" s="665"/>
      <c r="F6" s="665"/>
      <c r="G6" s="665"/>
      <c r="H6" s="665"/>
      <c r="I6" s="665"/>
      <c r="J6" s="665"/>
      <c r="K6" s="665"/>
      <c r="L6" s="665"/>
      <c r="M6" s="665"/>
      <c r="N6" s="665"/>
      <c r="O6" s="665"/>
      <c r="P6" s="665"/>
      <c r="Q6" s="666"/>
      <c r="R6" s="667">
        <v>60325</v>
      </c>
      <c r="S6" s="668"/>
      <c r="T6" s="668"/>
      <c r="U6" s="668"/>
      <c r="V6" s="668"/>
      <c r="W6" s="668"/>
      <c r="X6" s="668"/>
      <c r="Y6" s="669"/>
      <c r="Z6" s="723">
        <v>1.5</v>
      </c>
      <c r="AA6" s="723"/>
      <c r="AB6" s="723"/>
      <c r="AC6" s="723"/>
      <c r="AD6" s="724">
        <v>60325</v>
      </c>
      <c r="AE6" s="724"/>
      <c r="AF6" s="724"/>
      <c r="AG6" s="724"/>
      <c r="AH6" s="724"/>
      <c r="AI6" s="724"/>
      <c r="AJ6" s="724"/>
      <c r="AK6" s="724"/>
      <c r="AL6" s="670">
        <v>2.2000000000000002</v>
      </c>
      <c r="AM6" s="671"/>
      <c r="AN6" s="671"/>
      <c r="AO6" s="725"/>
      <c r="AP6" s="664" t="s">
        <v>235</v>
      </c>
      <c r="AQ6" s="665"/>
      <c r="AR6" s="665"/>
      <c r="AS6" s="665"/>
      <c r="AT6" s="665"/>
      <c r="AU6" s="665"/>
      <c r="AV6" s="665"/>
      <c r="AW6" s="665"/>
      <c r="AX6" s="665"/>
      <c r="AY6" s="665"/>
      <c r="AZ6" s="665"/>
      <c r="BA6" s="665"/>
      <c r="BB6" s="665"/>
      <c r="BC6" s="665"/>
      <c r="BD6" s="665"/>
      <c r="BE6" s="665"/>
      <c r="BF6" s="666"/>
      <c r="BG6" s="667">
        <v>282760</v>
      </c>
      <c r="BH6" s="668"/>
      <c r="BI6" s="668"/>
      <c r="BJ6" s="668"/>
      <c r="BK6" s="668"/>
      <c r="BL6" s="668"/>
      <c r="BM6" s="668"/>
      <c r="BN6" s="669"/>
      <c r="BO6" s="723">
        <v>100</v>
      </c>
      <c r="BP6" s="723"/>
      <c r="BQ6" s="723"/>
      <c r="BR6" s="723"/>
      <c r="BS6" s="724">
        <v>2851</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7">
        <v>52036</v>
      </c>
      <c r="CS6" s="668"/>
      <c r="CT6" s="668"/>
      <c r="CU6" s="668"/>
      <c r="CV6" s="668"/>
      <c r="CW6" s="668"/>
      <c r="CX6" s="668"/>
      <c r="CY6" s="669"/>
      <c r="CZ6" s="774">
        <v>1.3</v>
      </c>
      <c r="DA6" s="743"/>
      <c r="DB6" s="743"/>
      <c r="DC6" s="777"/>
      <c r="DD6" s="655" t="s">
        <v>130</v>
      </c>
      <c r="DE6" s="668"/>
      <c r="DF6" s="668"/>
      <c r="DG6" s="668"/>
      <c r="DH6" s="668"/>
      <c r="DI6" s="668"/>
      <c r="DJ6" s="668"/>
      <c r="DK6" s="668"/>
      <c r="DL6" s="668"/>
      <c r="DM6" s="668"/>
      <c r="DN6" s="668"/>
      <c r="DO6" s="668"/>
      <c r="DP6" s="669"/>
      <c r="DQ6" s="655">
        <v>52036</v>
      </c>
      <c r="DR6" s="668"/>
      <c r="DS6" s="668"/>
      <c r="DT6" s="668"/>
      <c r="DU6" s="668"/>
      <c r="DV6" s="668"/>
      <c r="DW6" s="668"/>
      <c r="DX6" s="668"/>
      <c r="DY6" s="668"/>
      <c r="DZ6" s="668"/>
      <c r="EA6" s="668"/>
      <c r="EB6" s="668"/>
      <c r="EC6" s="704"/>
    </row>
    <row r="7" spans="2:143" ht="11.25" customHeight="1" x14ac:dyDescent="0.15">
      <c r="B7" s="664" t="s">
        <v>237</v>
      </c>
      <c r="C7" s="665"/>
      <c r="D7" s="665"/>
      <c r="E7" s="665"/>
      <c r="F7" s="665"/>
      <c r="G7" s="665"/>
      <c r="H7" s="665"/>
      <c r="I7" s="665"/>
      <c r="J7" s="665"/>
      <c r="K7" s="665"/>
      <c r="L7" s="665"/>
      <c r="M7" s="665"/>
      <c r="N7" s="665"/>
      <c r="O7" s="665"/>
      <c r="P7" s="665"/>
      <c r="Q7" s="666"/>
      <c r="R7" s="667">
        <v>386</v>
      </c>
      <c r="S7" s="668"/>
      <c r="T7" s="668"/>
      <c r="U7" s="668"/>
      <c r="V7" s="668"/>
      <c r="W7" s="668"/>
      <c r="X7" s="668"/>
      <c r="Y7" s="669"/>
      <c r="Z7" s="723">
        <v>0</v>
      </c>
      <c r="AA7" s="723"/>
      <c r="AB7" s="723"/>
      <c r="AC7" s="723"/>
      <c r="AD7" s="724">
        <v>386</v>
      </c>
      <c r="AE7" s="724"/>
      <c r="AF7" s="724"/>
      <c r="AG7" s="724"/>
      <c r="AH7" s="724"/>
      <c r="AI7" s="724"/>
      <c r="AJ7" s="724"/>
      <c r="AK7" s="724"/>
      <c r="AL7" s="670">
        <v>0</v>
      </c>
      <c r="AM7" s="671"/>
      <c r="AN7" s="671"/>
      <c r="AO7" s="725"/>
      <c r="AP7" s="664" t="s">
        <v>238</v>
      </c>
      <c r="AQ7" s="665"/>
      <c r="AR7" s="665"/>
      <c r="AS7" s="665"/>
      <c r="AT7" s="665"/>
      <c r="AU7" s="665"/>
      <c r="AV7" s="665"/>
      <c r="AW7" s="665"/>
      <c r="AX7" s="665"/>
      <c r="AY7" s="665"/>
      <c r="AZ7" s="665"/>
      <c r="BA7" s="665"/>
      <c r="BB7" s="665"/>
      <c r="BC7" s="665"/>
      <c r="BD7" s="665"/>
      <c r="BE7" s="665"/>
      <c r="BF7" s="666"/>
      <c r="BG7" s="667">
        <v>119054</v>
      </c>
      <c r="BH7" s="668"/>
      <c r="BI7" s="668"/>
      <c r="BJ7" s="668"/>
      <c r="BK7" s="668"/>
      <c r="BL7" s="668"/>
      <c r="BM7" s="668"/>
      <c r="BN7" s="669"/>
      <c r="BO7" s="723">
        <v>42.1</v>
      </c>
      <c r="BP7" s="723"/>
      <c r="BQ7" s="723"/>
      <c r="BR7" s="723"/>
      <c r="BS7" s="724">
        <v>2783</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7">
        <v>485956</v>
      </c>
      <c r="CS7" s="668"/>
      <c r="CT7" s="668"/>
      <c r="CU7" s="668"/>
      <c r="CV7" s="668"/>
      <c r="CW7" s="668"/>
      <c r="CX7" s="668"/>
      <c r="CY7" s="669"/>
      <c r="CZ7" s="723">
        <v>12.3</v>
      </c>
      <c r="DA7" s="723"/>
      <c r="DB7" s="723"/>
      <c r="DC7" s="723"/>
      <c r="DD7" s="655">
        <v>26287</v>
      </c>
      <c r="DE7" s="668"/>
      <c r="DF7" s="668"/>
      <c r="DG7" s="668"/>
      <c r="DH7" s="668"/>
      <c r="DI7" s="668"/>
      <c r="DJ7" s="668"/>
      <c r="DK7" s="668"/>
      <c r="DL7" s="668"/>
      <c r="DM7" s="668"/>
      <c r="DN7" s="668"/>
      <c r="DO7" s="668"/>
      <c r="DP7" s="669"/>
      <c r="DQ7" s="655">
        <v>412042</v>
      </c>
      <c r="DR7" s="668"/>
      <c r="DS7" s="668"/>
      <c r="DT7" s="668"/>
      <c r="DU7" s="668"/>
      <c r="DV7" s="668"/>
      <c r="DW7" s="668"/>
      <c r="DX7" s="668"/>
      <c r="DY7" s="668"/>
      <c r="DZ7" s="668"/>
      <c r="EA7" s="668"/>
      <c r="EB7" s="668"/>
      <c r="EC7" s="704"/>
    </row>
    <row r="8" spans="2:143" ht="11.25" customHeight="1" x14ac:dyDescent="0.15">
      <c r="B8" s="664" t="s">
        <v>240</v>
      </c>
      <c r="C8" s="665"/>
      <c r="D8" s="665"/>
      <c r="E8" s="665"/>
      <c r="F8" s="665"/>
      <c r="G8" s="665"/>
      <c r="H8" s="665"/>
      <c r="I8" s="665"/>
      <c r="J8" s="665"/>
      <c r="K8" s="665"/>
      <c r="L8" s="665"/>
      <c r="M8" s="665"/>
      <c r="N8" s="665"/>
      <c r="O8" s="665"/>
      <c r="P8" s="665"/>
      <c r="Q8" s="666"/>
      <c r="R8" s="667">
        <v>522</v>
      </c>
      <c r="S8" s="668"/>
      <c r="T8" s="668"/>
      <c r="U8" s="668"/>
      <c r="V8" s="668"/>
      <c r="W8" s="668"/>
      <c r="X8" s="668"/>
      <c r="Y8" s="669"/>
      <c r="Z8" s="723">
        <v>0</v>
      </c>
      <c r="AA8" s="723"/>
      <c r="AB8" s="723"/>
      <c r="AC8" s="723"/>
      <c r="AD8" s="724">
        <v>522</v>
      </c>
      <c r="AE8" s="724"/>
      <c r="AF8" s="724"/>
      <c r="AG8" s="724"/>
      <c r="AH8" s="724"/>
      <c r="AI8" s="724"/>
      <c r="AJ8" s="724"/>
      <c r="AK8" s="724"/>
      <c r="AL8" s="670">
        <v>0</v>
      </c>
      <c r="AM8" s="671"/>
      <c r="AN8" s="671"/>
      <c r="AO8" s="725"/>
      <c r="AP8" s="664" t="s">
        <v>241</v>
      </c>
      <c r="AQ8" s="665"/>
      <c r="AR8" s="665"/>
      <c r="AS8" s="665"/>
      <c r="AT8" s="665"/>
      <c r="AU8" s="665"/>
      <c r="AV8" s="665"/>
      <c r="AW8" s="665"/>
      <c r="AX8" s="665"/>
      <c r="AY8" s="665"/>
      <c r="AZ8" s="665"/>
      <c r="BA8" s="665"/>
      <c r="BB8" s="665"/>
      <c r="BC8" s="665"/>
      <c r="BD8" s="665"/>
      <c r="BE8" s="665"/>
      <c r="BF8" s="666"/>
      <c r="BG8" s="667">
        <v>4041</v>
      </c>
      <c r="BH8" s="668"/>
      <c r="BI8" s="668"/>
      <c r="BJ8" s="668"/>
      <c r="BK8" s="668"/>
      <c r="BL8" s="668"/>
      <c r="BM8" s="668"/>
      <c r="BN8" s="669"/>
      <c r="BO8" s="723">
        <v>1.4</v>
      </c>
      <c r="BP8" s="723"/>
      <c r="BQ8" s="723"/>
      <c r="BR8" s="723"/>
      <c r="BS8" s="655" t="s">
        <v>130</v>
      </c>
      <c r="BT8" s="668"/>
      <c r="BU8" s="668"/>
      <c r="BV8" s="668"/>
      <c r="BW8" s="668"/>
      <c r="BX8" s="668"/>
      <c r="BY8" s="668"/>
      <c r="BZ8" s="668"/>
      <c r="CA8" s="668"/>
      <c r="CB8" s="704"/>
      <c r="CD8" s="705" t="s">
        <v>242</v>
      </c>
      <c r="CE8" s="702"/>
      <c r="CF8" s="702"/>
      <c r="CG8" s="702"/>
      <c r="CH8" s="702"/>
      <c r="CI8" s="702"/>
      <c r="CJ8" s="702"/>
      <c r="CK8" s="702"/>
      <c r="CL8" s="702"/>
      <c r="CM8" s="702"/>
      <c r="CN8" s="702"/>
      <c r="CO8" s="702"/>
      <c r="CP8" s="702"/>
      <c r="CQ8" s="703"/>
      <c r="CR8" s="667">
        <v>622321</v>
      </c>
      <c r="CS8" s="668"/>
      <c r="CT8" s="668"/>
      <c r="CU8" s="668"/>
      <c r="CV8" s="668"/>
      <c r="CW8" s="668"/>
      <c r="CX8" s="668"/>
      <c r="CY8" s="669"/>
      <c r="CZ8" s="723">
        <v>15.7</v>
      </c>
      <c r="DA8" s="723"/>
      <c r="DB8" s="723"/>
      <c r="DC8" s="723"/>
      <c r="DD8" s="655">
        <v>10324</v>
      </c>
      <c r="DE8" s="668"/>
      <c r="DF8" s="668"/>
      <c r="DG8" s="668"/>
      <c r="DH8" s="668"/>
      <c r="DI8" s="668"/>
      <c r="DJ8" s="668"/>
      <c r="DK8" s="668"/>
      <c r="DL8" s="668"/>
      <c r="DM8" s="668"/>
      <c r="DN8" s="668"/>
      <c r="DO8" s="668"/>
      <c r="DP8" s="669"/>
      <c r="DQ8" s="655">
        <v>441380</v>
      </c>
      <c r="DR8" s="668"/>
      <c r="DS8" s="668"/>
      <c r="DT8" s="668"/>
      <c r="DU8" s="668"/>
      <c r="DV8" s="668"/>
      <c r="DW8" s="668"/>
      <c r="DX8" s="668"/>
      <c r="DY8" s="668"/>
      <c r="DZ8" s="668"/>
      <c r="EA8" s="668"/>
      <c r="EB8" s="668"/>
      <c r="EC8" s="704"/>
    </row>
    <row r="9" spans="2:143" ht="11.25" customHeight="1" x14ac:dyDescent="0.15">
      <c r="B9" s="664" t="s">
        <v>243</v>
      </c>
      <c r="C9" s="665"/>
      <c r="D9" s="665"/>
      <c r="E9" s="665"/>
      <c r="F9" s="665"/>
      <c r="G9" s="665"/>
      <c r="H9" s="665"/>
      <c r="I9" s="665"/>
      <c r="J9" s="665"/>
      <c r="K9" s="665"/>
      <c r="L9" s="665"/>
      <c r="M9" s="665"/>
      <c r="N9" s="665"/>
      <c r="O9" s="665"/>
      <c r="P9" s="665"/>
      <c r="Q9" s="666"/>
      <c r="R9" s="667">
        <v>451</v>
      </c>
      <c r="S9" s="668"/>
      <c r="T9" s="668"/>
      <c r="U9" s="668"/>
      <c r="V9" s="668"/>
      <c r="W9" s="668"/>
      <c r="X9" s="668"/>
      <c r="Y9" s="669"/>
      <c r="Z9" s="723">
        <v>0</v>
      </c>
      <c r="AA9" s="723"/>
      <c r="AB9" s="723"/>
      <c r="AC9" s="723"/>
      <c r="AD9" s="724">
        <v>451</v>
      </c>
      <c r="AE9" s="724"/>
      <c r="AF9" s="724"/>
      <c r="AG9" s="724"/>
      <c r="AH9" s="724"/>
      <c r="AI9" s="724"/>
      <c r="AJ9" s="724"/>
      <c r="AK9" s="724"/>
      <c r="AL9" s="670">
        <v>0</v>
      </c>
      <c r="AM9" s="671"/>
      <c r="AN9" s="671"/>
      <c r="AO9" s="725"/>
      <c r="AP9" s="664" t="s">
        <v>244</v>
      </c>
      <c r="AQ9" s="665"/>
      <c r="AR9" s="665"/>
      <c r="AS9" s="665"/>
      <c r="AT9" s="665"/>
      <c r="AU9" s="665"/>
      <c r="AV9" s="665"/>
      <c r="AW9" s="665"/>
      <c r="AX9" s="665"/>
      <c r="AY9" s="665"/>
      <c r="AZ9" s="665"/>
      <c r="BA9" s="665"/>
      <c r="BB9" s="665"/>
      <c r="BC9" s="665"/>
      <c r="BD9" s="665"/>
      <c r="BE9" s="665"/>
      <c r="BF9" s="666"/>
      <c r="BG9" s="667">
        <v>93227</v>
      </c>
      <c r="BH9" s="668"/>
      <c r="BI9" s="668"/>
      <c r="BJ9" s="668"/>
      <c r="BK9" s="668"/>
      <c r="BL9" s="668"/>
      <c r="BM9" s="668"/>
      <c r="BN9" s="669"/>
      <c r="BO9" s="723">
        <v>33</v>
      </c>
      <c r="BP9" s="723"/>
      <c r="BQ9" s="723"/>
      <c r="BR9" s="723"/>
      <c r="BS9" s="655" t="s">
        <v>245</v>
      </c>
      <c r="BT9" s="668"/>
      <c r="BU9" s="668"/>
      <c r="BV9" s="668"/>
      <c r="BW9" s="668"/>
      <c r="BX9" s="668"/>
      <c r="BY9" s="668"/>
      <c r="BZ9" s="668"/>
      <c r="CA9" s="668"/>
      <c r="CB9" s="704"/>
      <c r="CD9" s="705" t="s">
        <v>246</v>
      </c>
      <c r="CE9" s="702"/>
      <c r="CF9" s="702"/>
      <c r="CG9" s="702"/>
      <c r="CH9" s="702"/>
      <c r="CI9" s="702"/>
      <c r="CJ9" s="702"/>
      <c r="CK9" s="702"/>
      <c r="CL9" s="702"/>
      <c r="CM9" s="702"/>
      <c r="CN9" s="702"/>
      <c r="CO9" s="702"/>
      <c r="CP9" s="702"/>
      <c r="CQ9" s="703"/>
      <c r="CR9" s="667">
        <v>272592</v>
      </c>
      <c r="CS9" s="668"/>
      <c r="CT9" s="668"/>
      <c r="CU9" s="668"/>
      <c r="CV9" s="668"/>
      <c r="CW9" s="668"/>
      <c r="CX9" s="668"/>
      <c r="CY9" s="669"/>
      <c r="CZ9" s="723">
        <v>6.9</v>
      </c>
      <c r="DA9" s="723"/>
      <c r="DB9" s="723"/>
      <c r="DC9" s="723"/>
      <c r="DD9" s="655">
        <v>4737</v>
      </c>
      <c r="DE9" s="668"/>
      <c r="DF9" s="668"/>
      <c r="DG9" s="668"/>
      <c r="DH9" s="668"/>
      <c r="DI9" s="668"/>
      <c r="DJ9" s="668"/>
      <c r="DK9" s="668"/>
      <c r="DL9" s="668"/>
      <c r="DM9" s="668"/>
      <c r="DN9" s="668"/>
      <c r="DO9" s="668"/>
      <c r="DP9" s="669"/>
      <c r="DQ9" s="655">
        <v>241474</v>
      </c>
      <c r="DR9" s="668"/>
      <c r="DS9" s="668"/>
      <c r="DT9" s="668"/>
      <c r="DU9" s="668"/>
      <c r="DV9" s="668"/>
      <c r="DW9" s="668"/>
      <c r="DX9" s="668"/>
      <c r="DY9" s="668"/>
      <c r="DZ9" s="668"/>
      <c r="EA9" s="668"/>
      <c r="EB9" s="668"/>
      <c r="EC9" s="704"/>
    </row>
    <row r="10" spans="2:143" ht="11.25" customHeight="1" x14ac:dyDescent="0.15">
      <c r="B10" s="664" t="s">
        <v>247</v>
      </c>
      <c r="C10" s="665"/>
      <c r="D10" s="665"/>
      <c r="E10" s="665"/>
      <c r="F10" s="665"/>
      <c r="G10" s="665"/>
      <c r="H10" s="665"/>
      <c r="I10" s="665"/>
      <c r="J10" s="665"/>
      <c r="K10" s="665"/>
      <c r="L10" s="665"/>
      <c r="M10" s="665"/>
      <c r="N10" s="665"/>
      <c r="O10" s="665"/>
      <c r="P10" s="665"/>
      <c r="Q10" s="666"/>
      <c r="R10" s="667" t="s">
        <v>130</v>
      </c>
      <c r="S10" s="668"/>
      <c r="T10" s="668"/>
      <c r="U10" s="668"/>
      <c r="V10" s="668"/>
      <c r="W10" s="668"/>
      <c r="X10" s="668"/>
      <c r="Y10" s="669"/>
      <c r="Z10" s="723" t="s">
        <v>245</v>
      </c>
      <c r="AA10" s="723"/>
      <c r="AB10" s="723"/>
      <c r="AC10" s="723"/>
      <c r="AD10" s="724" t="s">
        <v>130</v>
      </c>
      <c r="AE10" s="724"/>
      <c r="AF10" s="724"/>
      <c r="AG10" s="724"/>
      <c r="AH10" s="724"/>
      <c r="AI10" s="724"/>
      <c r="AJ10" s="724"/>
      <c r="AK10" s="724"/>
      <c r="AL10" s="670" t="s">
        <v>130</v>
      </c>
      <c r="AM10" s="671"/>
      <c r="AN10" s="671"/>
      <c r="AO10" s="725"/>
      <c r="AP10" s="664" t="s">
        <v>248</v>
      </c>
      <c r="AQ10" s="665"/>
      <c r="AR10" s="665"/>
      <c r="AS10" s="665"/>
      <c r="AT10" s="665"/>
      <c r="AU10" s="665"/>
      <c r="AV10" s="665"/>
      <c r="AW10" s="665"/>
      <c r="AX10" s="665"/>
      <c r="AY10" s="665"/>
      <c r="AZ10" s="665"/>
      <c r="BA10" s="665"/>
      <c r="BB10" s="665"/>
      <c r="BC10" s="665"/>
      <c r="BD10" s="665"/>
      <c r="BE10" s="665"/>
      <c r="BF10" s="666"/>
      <c r="BG10" s="667">
        <v>7590</v>
      </c>
      <c r="BH10" s="668"/>
      <c r="BI10" s="668"/>
      <c r="BJ10" s="668"/>
      <c r="BK10" s="668"/>
      <c r="BL10" s="668"/>
      <c r="BM10" s="668"/>
      <c r="BN10" s="669"/>
      <c r="BO10" s="723">
        <v>2.7</v>
      </c>
      <c r="BP10" s="723"/>
      <c r="BQ10" s="723"/>
      <c r="BR10" s="723"/>
      <c r="BS10" s="655" t="s">
        <v>130</v>
      </c>
      <c r="BT10" s="668"/>
      <c r="BU10" s="668"/>
      <c r="BV10" s="668"/>
      <c r="BW10" s="668"/>
      <c r="BX10" s="668"/>
      <c r="BY10" s="668"/>
      <c r="BZ10" s="668"/>
      <c r="CA10" s="668"/>
      <c r="CB10" s="704"/>
      <c r="CD10" s="705" t="s">
        <v>249</v>
      </c>
      <c r="CE10" s="702"/>
      <c r="CF10" s="702"/>
      <c r="CG10" s="702"/>
      <c r="CH10" s="702"/>
      <c r="CI10" s="702"/>
      <c r="CJ10" s="702"/>
      <c r="CK10" s="702"/>
      <c r="CL10" s="702"/>
      <c r="CM10" s="702"/>
      <c r="CN10" s="702"/>
      <c r="CO10" s="702"/>
      <c r="CP10" s="702"/>
      <c r="CQ10" s="703"/>
      <c r="CR10" s="667">
        <v>1742</v>
      </c>
      <c r="CS10" s="668"/>
      <c r="CT10" s="668"/>
      <c r="CU10" s="668"/>
      <c r="CV10" s="668"/>
      <c r="CW10" s="668"/>
      <c r="CX10" s="668"/>
      <c r="CY10" s="669"/>
      <c r="CZ10" s="723">
        <v>0</v>
      </c>
      <c r="DA10" s="723"/>
      <c r="DB10" s="723"/>
      <c r="DC10" s="723"/>
      <c r="DD10" s="655" t="s">
        <v>245</v>
      </c>
      <c r="DE10" s="668"/>
      <c r="DF10" s="668"/>
      <c r="DG10" s="668"/>
      <c r="DH10" s="668"/>
      <c r="DI10" s="668"/>
      <c r="DJ10" s="668"/>
      <c r="DK10" s="668"/>
      <c r="DL10" s="668"/>
      <c r="DM10" s="668"/>
      <c r="DN10" s="668"/>
      <c r="DO10" s="668"/>
      <c r="DP10" s="669"/>
      <c r="DQ10" s="655">
        <v>1687</v>
      </c>
      <c r="DR10" s="668"/>
      <c r="DS10" s="668"/>
      <c r="DT10" s="668"/>
      <c r="DU10" s="668"/>
      <c r="DV10" s="668"/>
      <c r="DW10" s="668"/>
      <c r="DX10" s="668"/>
      <c r="DY10" s="668"/>
      <c r="DZ10" s="668"/>
      <c r="EA10" s="668"/>
      <c r="EB10" s="668"/>
      <c r="EC10" s="704"/>
    </row>
    <row r="11" spans="2:143" ht="11.25" customHeight="1" x14ac:dyDescent="0.15">
      <c r="B11" s="664" t="s">
        <v>250</v>
      </c>
      <c r="C11" s="665"/>
      <c r="D11" s="665"/>
      <c r="E11" s="665"/>
      <c r="F11" s="665"/>
      <c r="G11" s="665"/>
      <c r="H11" s="665"/>
      <c r="I11" s="665"/>
      <c r="J11" s="665"/>
      <c r="K11" s="665"/>
      <c r="L11" s="665"/>
      <c r="M11" s="665"/>
      <c r="N11" s="665"/>
      <c r="O11" s="665"/>
      <c r="P11" s="665"/>
      <c r="Q11" s="666"/>
      <c r="R11" s="667" t="s">
        <v>130</v>
      </c>
      <c r="S11" s="668"/>
      <c r="T11" s="668"/>
      <c r="U11" s="668"/>
      <c r="V11" s="668"/>
      <c r="W11" s="668"/>
      <c r="X11" s="668"/>
      <c r="Y11" s="669"/>
      <c r="Z11" s="723" t="s">
        <v>130</v>
      </c>
      <c r="AA11" s="723"/>
      <c r="AB11" s="723"/>
      <c r="AC11" s="723"/>
      <c r="AD11" s="724" t="s">
        <v>130</v>
      </c>
      <c r="AE11" s="724"/>
      <c r="AF11" s="724"/>
      <c r="AG11" s="724"/>
      <c r="AH11" s="724"/>
      <c r="AI11" s="724"/>
      <c r="AJ11" s="724"/>
      <c r="AK11" s="724"/>
      <c r="AL11" s="670" t="s">
        <v>130</v>
      </c>
      <c r="AM11" s="671"/>
      <c r="AN11" s="671"/>
      <c r="AO11" s="725"/>
      <c r="AP11" s="664" t="s">
        <v>251</v>
      </c>
      <c r="AQ11" s="665"/>
      <c r="AR11" s="665"/>
      <c r="AS11" s="665"/>
      <c r="AT11" s="665"/>
      <c r="AU11" s="665"/>
      <c r="AV11" s="665"/>
      <c r="AW11" s="665"/>
      <c r="AX11" s="665"/>
      <c r="AY11" s="665"/>
      <c r="AZ11" s="665"/>
      <c r="BA11" s="665"/>
      <c r="BB11" s="665"/>
      <c r="BC11" s="665"/>
      <c r="BD11" s="665"/>
      <c r="BE11" s="665"/>
      <c r="BF11" s="666"/>
      <c r="BG11" s="667">
        <v>14196</v>
      </c>
      <c r="BH11" s="668"/>
      <c r="BI11" s="668"/>
      <c r="BJ11" s="668"/>
      <c r="BK11" s="668"/>
      <c r="BL11" s="668"/>
      <c r="BM11" s="668"/>
      <c r="BN11" s="669"/>
      <c r="BO11" s="723">
        <v>5</v>
      </c>
      <c r="BP11" s="723"/>
      <c r="BQ11" s="723"/>
      <c r="BR11" s="723"/>
      <c r="BS11" s="655">
        <v>2783</v>
      </c>
      <c r="BT11" s="668"/>
      <c r="BU11" s="668"/>
      <c r="BV11" s="668"/>
      <c r="BW11" s="668"/>
      <c r="BX11" s="668"/>
      <c r="BY11" s="668"/>
      <c r="BZ11" s="668"/>
      <c r="CA11" s="668"/>
      <c r="CB11" s="704"/>
      <c r="CD11" s="705" t="s">
        <v>252</v>
      </c>
      <c r="CE11" s="702"/>
      <c r="CF11" s="702"/>
      <c r="CG11" s="702"/>
      <c r="CH11" s="702"/>
      <c r="CI11" s="702"/>
      <c r="CJ11" s="702"/>
      <c r="CK11" s="702"/>
      <c r="CL11" s="702"/>
      <c r="CM11" s="702"/>
      <c r="CN11" s="702"/>
      <c r="CO11" s="702"/>
      <c r="CP11" s="702"/>
      <c r="CQ11" s="703"/>
      <c r="CR11" s="667">
        <v>243750</v>
      </c>
      <c r="CS11" s="668"/>
      <c r="CT11" s="668"/>
      <c r="CU11" s="668"/>
      <c r="CV11" s="668"/>
      <c r="CW11" s="668"/>
      <c r="CX11" s="668"/>
      <c r="CY11" s="669"/>
      <c r="CZ11" s="723">
        <v>6.2</v>
      </c>
      <c r="DA11" s="723"/>
      <c r="DB11" s="723"/>
      <c r="DC11" s="723"/>
      <c r="DD11" s="655">
        <v>111022</v>
      </c>
      <c r="DE11" s="668"/>
      <c r="DF11" s="668"/>
      <c r="DG11" s="668"/>
      <c r="DH11" s="668"/>
      <c r="DI11" s="668"/>
      <c r="DJ11" s="668"/>
      <c r="DK11" s="668"/>
      <c r="DL11" s="668"/>
      <c r="DM11" s="668"/>
      <c r="DN11" s="668"/>
      <c r="DO11" s="668"/>
      <c r="DP11" s="669"/>
      <c r="DQ11" s="655">
        <v>126629</v>
      </c>
      <c r="DR11" s="668"/>
      <c r="DS11" s="668"/>
      <c r="DT11" s="668"/>
      <c r="DU11" s="668"/>
      <c r="DV11" s="668"/>
      <c r="DW11" s="668"/>
      <c r="DX11" s="668"/>
      <c r="DY11" s="668"/>
      <c r="DZ11" s="668"/>
      <c r="EA11" s="668"/>
      <c r="EB11" s="668"/>
      <c r="EC11" s="704"/>
    </row>
    <row r="12" spans="2:143" ht="11.25" customHeight="1" x14ac:dyDescent="0.15">
      <c r="B12" s="664" t="s">
        <v>253</v>
      </c>
      <c r="C12" s="665"/>
      <c r="D12" s="665"/>
      <c r="E12" s="665"/>
      <c r="F12" s="665"/>
      <c r="G12" s="665"/>
      <c r="H12" s="665"/>
      <c r="I12" s="665"/>
      <c r="J12" s="665"/>
      <c r="K12" s="665"/>
      <c r="L12" s="665"/>
      <c r="M12" s="665"/>
      <c r="N12" s="665"/>
      <c r="O12" s="665"/>
      <c r="P12" s="665"/>
      <c r="Q12" s="666"/>
      <c r="R12" s="667">
        <v>52736</v>
      </c>
      <c r="S12" s="668"/>
      <c r="T12" s="668"/>
      <c r="U12" s="668"/>
      <c r="V12" s="668"/>
      <c r="W12" s="668"/>
      <c r="X12" s="668"/>
      <c r="Y12" s="669"/>
      <c r="Z12" s="723">
        <v>1.3</v>
      </c>
      <c r="AA12" s="723"/>
      <c r="AB12" s="723"/>
      <c r="AC12" s="723"/>
      <c r="AD12" s="724">
        <v>52736</v>
      </c>
      <c r="AE12" s="724"/>
      <c r="AF12" s="724"/>
      <c r="AG12" s="724"/>
      <c r="AH12" s="724"/>
      <c r="AI12" s="724"/>
      <c r="AJ12" s="724"/>
      <c r="AK12" s="724"/>
      <c r="AL12" s="670">
        <v>1.9</v>
      </c>
      <c r="AM12" s="671"/>
      <c r="AN12" s="671"/>
      <c r="AO12" s="725"/>
      <c r="AP12" s="664" t="s">
        <v>254</v>
      </c>
      <c r="AQ12" s="665"/>
      <c r="AR12" s="665"/>
      <c r="AS12" s="665"/>
      <c r="AT12" s="665"/>
      <c r="AU12" s="665"/>
      <c r="AV12" s="665"/>
      <c r="AW12" s="665"/>
      <c r="AX12" s="665"/>
      <c r="AY12" s="665"/>
      <c r="AZ12" s="665"/>
      <c r="BA12" s="665"/>
      <c r="BB12" s="665"/>
      <c r="BC12" s="665"/>
      <c r="BD12" s="665"/>
      <c r="BE12" s="665"/>
      <c r="BF12" s="666"/>
      <c r="BG12" s="667">
        <v>138868</v>
      </c>
      <c r="BH12" s="668"/>
      <c r="BI12" s="668"/>
      <c r="BJ12" s="668"/>
      <c r="BK12" s="668"/>
      <c r="BL12" s="668"/>
      <c r="BM12" s="668"/>
      <c r="BN12" s="669"/>
      <c r="BO12" s="723">
        <v>49.1</v>
      </c>
      <c r="BP12" s="723"/>
      <c r="BQ12" s="723"/>
      <c r="BR12" s="723"/>
      <c r="BS12" s="655" t="s">
        <v>245</v>
      </c>
      <c r="BT12" s="668"/>
      <c r="BU12" s="668"/>
      <c r="BV12" s="668"/>
      <c r="BW12" s="668"/>
      <c r="BX12" s="668"/>
      <c r="BY12" s="668"/>
      <c r="BZ12" s="668"/>
      <c r="CA12" s="668"/>
      <c r="CB12" s="704"/>
      <c r="CD12" s="705" t="s">
        <v>255</v>
      </c>
      <c r="CE12" s="702"/>
      <c r="CF12" s="702"/>
      <c r="CG12" s="702"/>
      <c r="CH12" s="702"/>
      <c r="CI12" s="702"/>
      <c r="CJ12" s="702"/>
      <c r="CK12" s="702"/>
      <c r="CL12" s="702"/>
      <c r="CM12" s="702"/>
      <c r="CN12" s="702"/>
      <c r="CO12" s="702"/>
      <c r="CP12" s="702"/>
      <c r="CQ12" s="703"/>
      <c r="CR12" s="667">
        <v>294944</v>
      </c>
      <c r="CS12" s="668"/>
      <c r="CT12" s="668"/>
      <c r="CU12" s="668"/>
      <c r="CV12" s="668"/>
      <c r="CW12" s="668"/>
      <c r="CX12" s="668"/>
      <c r="CY12" s="669"/>
      <c r="CZ12" s="723">
        <v>7.4</v>
      </c>
      <c r="DA12" s="723"/>
      <c r="DB12" s="723"/>
      <c r="DC12" s="723"/>
      <c r="DD12" s="655">
        <v>15672</v>
      </c>
      <c r="DE12" s="668"/>
      <c r="DF12" s="668"/>
      <c r="DG12" s="668"/>
      <c r="DH12" s="668"/>
      <c r="DI12" s="668"/>
      <c r="DJ12" s="668"/>
      <c r="DK12" s="668"/>
      <c r="DL12" s="668"/>
      <c r="DM12" s="668"/>
      <c r="DN12" s="668"/>
      <c r="DO12" s="668"/>
      <c r="DP12" s="669"/>
      <c r="DQ12" s="655">
        <v>226519</v>
      </c>
      <c r="DR12" s="668"/>
      <c r="DS12" s="668"/>
      <c r="DT12" s="668"/>
      <c r="DU12" s="668"/>
      <c r="DV12" s="668"/>
      <c r="DW12" s="668"/>
      <c r="DX12" s="668"/>
      <c r="DY12" s="668"/>
      <c r="DZ12" s="668"/>
      <c r="EA12" s="668"/>
      <c r="EB12" s="668"/>
      <c r="EC12" s="704"/>
    </row>
    <row r="13" spans="2:143" ht="11.25" customHeight="1" x14ac:dyDescent="0.15">
      <c r="B13" s="664" t="s">
        <v>256</v>
      </c>
      <c r="C13" s="665"/>
      <c r="D13" s="665"/>
      <c r="E13" s="665"/>
      <c r="F13" s="665"/>
      <c r="G13" s="665"/>
      <c r="H13" s="665"/>
      <c r="I13" s="665"/>
      <c r="J13" s="665"/>
      <c r="K13" s="665"/>
      <c r="L13" s="665"/>
      <c r="M13" s="665"/>
      <c r="N13" s="665"/>
      <c r="O13" s="665"/>
      <c r="P13" s="665"/>
      <c r="Q13" s="666"/>
      <c r="R13" s="667" t="s">
        <v>130</v>
      </c>
      <c r="S13" s="668"/>
      <c r="T13" s="668"/>
      <c r="U13" s="668"/>
      <c r="V13" s="668"/>
      <c r="W13" s="668"/>
      <c r="X13" s="668"/>
      <c r="Y13" s="669"/>
      <c r="Z13" s="723" t="s">
        <v>245</v>
      </c>
      <c r="AA13" s="723"/>
      <c r="AB13" s="723"/>
      <c r="AC13" s="723"/>
      <c r="AD13" s="724" t="s">
        <v>130</v>
      </c>
      <c r="AE13" s="724"/>
      <c r="AF13" s="724"/>
      <c r="AG13" s="724"/>
      <c r="AH13" s="724"/>
      <c r="AI13" s="724"/>
      <c r="AJ13" s="724"/>
      <c r="AK13" s="724"/>
      <c r="AL13" s="670" t="s">
        <v>130</v>
      </c>
      <c r="AM13" s="671"/>
      <c r="AN13" s="671"/>
      <c r="AO13" s="725"/>
      <c r="AP13" s="664" t="s">
        <v>257</v>
      </c>
      <c r="AQ13" s="665"/>
      <c r="AR13" s="665"/>
      <c r="AS13" s="665"/>
      <c r="AT13" s="665"/>
      <c r="AU13" s="665"/>
      <c r="AV13" s="665"/>
      <c r="AW13" s="665"/>
      <c r="AX13" s="665"/>
      <c r="AY13" s="665"/>
      <c r="AZ13" s="665"/>
      <c r="BA13" s="665"/>
      <c r="BB13" s="665"/>
      <c r="BC13" s="665"/>
      <c r="BD13" s="665"/>
      <c r="BE13" s="665"/>
      <c r="BF13" s="666"/>
      <c r="BG13" s="667">
        <v>123490</v>
      </c>
      <c r="BH13" s="668"/>
      <c r="BI13" s="668"/>
      <c r="BJ13" s="668"/>
      <c r="BK13" s="668"/>
      <c r="BL13" s="668"/>
      <c r="BM13" s="668"/>
      <c r="BN13" s="669"/>
      <c r="BO13" s="723">
        <v>43.7</v>
      </c>
      <c r="BP13" s="723"/>
      <c r="BQ13" s="723"/>
      <c r="BR13" s="723"/>
      <c r="BS13" s="655" t="s">
        <v>130</v>
      </c>
      <c r="BT13" s="668"/>
      <c r="BU13" s="668"/>
      <c r="BV13" s="668"/>
      <c r="BW13" s="668"/>
      <c r="BX13" s="668"/>
      <c r="BY13" s="668"/>
      <c r="BZ13" s="668"/>
      <c r="CA13" s="668"/>
      <c r="CB13" s="704"/>
      <c r="CD13" s="705" t="s">
        <v>258</v>
      </c>
      <c r="CE13" s="702"/>
      <c r="CF13" s="702"/>
      <c r="CG13" s="702"/>
      <c r="CH13" s="702"/>
      <c r="CI13" s="702"/>
      <c r="CJ13" s="702"/>
      <c r="CK13" s="702"/>
      <c r="CL13" s="702"/>
      <c r="CM13" s="702"/>
      <c r="CN13" s="702"/>
      <c r="CO13" s="702"/>
      <c r="CP13" s="702"/>
      <c r="CQ13" s="703"/>
      <c r="CR13" s="667">
        <v>390406</v>
      </c>
      <c r="CS13" s="668"/>
      <c r="CT13" s="668"/>
      <c r="CU13" s="668"/>
      <c r="CV13" s="668"/>
      <c r="CW13" s="668"/>
      <c r="CX13" s="668"/>
      <c r="CY13" s="669"/>
      <c r="CZ13" s="723">
        <v>9.9</v>
      </c>
      <c r="DA13" s="723"/>
      <c r="DB13" s="723"/>
      <c r="DC13" s="723"/>
      <c r="DD13" s="655">
        <v>159890</v>
      </c>
      <c r="DE13" s="668"/>
      <c r="DF13" s="668"/>
      <c r="DG13" s="668"/>
      <c r="DH13" s="668"/>
      <c r="DI13" s="668"/>
      <c r="DJ13" s="668"/>
      <c r="DK13" s="668"/>
      <c r="DL13" s="668"/>
      <c r="DM13" s="668"/>
      <c r="DN13" s="668"/>
      <c r="DO13" s="668"/>
      <c r="DP13" s="669"/>
      <c r="DQ13" s="655">
        <v>223200</v>
      </c>
      <c r="DR13" s="668"/>
      <c r="DS13" s="668"/>
      <c r="DT13" s="668"/>
      <c r="DU13" s="668"/>
      <c r="DV13" s="668"/>
      <c r="DW13" s="668"/>
      <c r="DX13" s="668"/>
      <c r="DY13" s="668"/>
      <c r="DZ13" s="668"/>
      <c r="EA13" s="668"/>
      <c r="EB13" s="668"/>
      <c r="EC13" s="704"/>
    </row>
    <row r="14" spans="2:143" ht="11.25" customHeight="1" x14ac:dyDescent="0.15">
      <c r="B14" s="664" t="s">
        <v>259</v>
      </c>
      <c r="C14" s="665"/>
      <c r="D14" s="665"/>
      <c r="E14" s="665"/>
      <c r="F14" s="665"/>
      <c r="G14" s="665"/>
      <c r="H14" s="665"/>
      <c r="I14" s="665"/>
      <c r="J14" s="665"/>
      <c r="K14" s="665"/>
      <c r="L14" s="665"/>
      <c r="M14" s="665"/>
      <c r="N14" s="665"/>
      <c r="O14" s="665"/>
      <c r="P14" s="665"/>
      <c r="Q14" s="666"/>
      <c r="R14" s="667" t="s">
        <v>130</v>
      </c>
      <c r="S14" s="668"/>
      <c r="T14" s="668"/>
      <c r="U14" s="668"/>
      <c r="V14" s="668"/>
      <c r="W14" s="668"/>
      <c r="X14" s="668"/>
      <c r="Y14" s="669"/>
      <c r="Z14" s="723" t="s">
        <v>130</v>
      </c>
      <c r="AA14" s="723"/>
      <c r="AB14" s="723"/>
      <c r="AC14" s="723"/>
      <c r="AD14" s="724" t="s">
        <v>245</v>
      </c>
      <c r="AE14" s="724"/>
      <c r="AF14" s="724"/>
      <c r="AG14" s="724"/>
      <c r="AH14" s="724"/>
      <c r="AI14" s="724"/>
      <c r="AJ14" s="724"/>
      <c r="AK14" s="724"/>
      <c r="AL14" s="670" t="s">
        <v>130</v>
      </c>
      <c r="AM14" s="671"/>
      <c r="AN14" s="671"/>
      <c r="AO14" s="725"/>
      <c r="AP14" s="664" t="s">
        <v>260</v>
      </c>
      <c r="AQ14" s="665"/>
      <c r="AR14" s="665"/>
      <c r="AS14" s="665"/>
      <c r="AT14" s="665"/>
      <c r="AU14" s="665"/>
      <c r="AV14" s="665"/>
      <c r="AW14" s="665"/>
      <c r="AX14" s="665"/>
      <c r="AY14" s="665"/>
      <c r="AZ14" s="665"/>
      <c r="BA14" s="665"/>
      <c r="BB14" s="665"/>
      <c r="BC14" s="665"/>
      <c r="BD14" s="665"/>
      <c r="BE14" s="665"/>
      <c r="BF14" s="666"/>
      <c r="BG14" s="667">
        <v>6886</v>
      </c>
      <c r="BH14" s="668"/>
      <c r="BI14" s="668"/>
      <c r="BJ14" s="668"/>
      <c r="BK14" s="668"/>
      <c r="BL14" s="668"/>
      <c r="BM14" s="668"/>
      <c r="BN14" s="669"/>
      <c r="BO14" s="723">
        <v>2.4</v>
      </c>
      <c r="BP14" s="723"/>
      <c r="BQ14" s="723"/>
      <c r="BR14" s="723"/>
      <c r="BS14" s="655" t="s">
        <v>130</v>
      </c>
      <c r="BT14" s="668"/>
      <c r="BU14" s="668"/>
      <c r="BV14" s="668"/>
      <c r="BW14" s="668"/>
      <c r="BX14" s="668"/>
      <c r="BY14" s="668"/>
      <c r="BZ14" s="668"/>
      <c r="CA14" s="668"/>
      <c r="CB14" s="704"/>
      <c r="CD14" s="705" t="s">
        <v>261</v>
      </c>
      <c r="CE14" s="702"/>
      <c r="CF14" s="702"/>
      <c r="CG14" s="702"/>
      <c r="CH14" s="702"/>
      <c r="CI14" s="702"/>
      <c r="CJ14" s="702"/>
      <c r="CK14" s="702"/>
      <c r="CL14" s="702"/>
      <c r="CM14" s="702"/>
      <c r="CN14" s="702"/>
      <c r="CO14" s="702"/>
      <c r="CP14" s="702"/>
      <c r="CQ14" s="703"/>
      <c r="CR14" s="667">
        <v>190842</v>
      </c>
      <c r="CS14" s="668"/>
      <c r="CT14" s="668"/>
      <c r="CU14" s="668"/>
      <c r="CV14" s="668"/>
      <c r="CW14" s="668"/>
      <c r="CX14" s="668"/>
      <c r="CY14" s="669"/>
      <c r="CZ14" s="723">
        <v>4.8</v>
      </c>
      <c r="DA14" s="723"/>
      <c r="DB14" s="723"/>
      <c r="DC14" s="723"/>
      <c r="DD14" s="655" t="s">
        <v>245</v>
      </c>
      <c r="DE14" s="668"/>
      <c r="DF14" s="668"/>
      <c r="DG14" s="668"/>
      <c r="DH14" s="668"/>
      <c r="DI14" s="668"/>
      <c r="DJ14" s="668"/>
      <c r="DK14" s="668"/>
      <c r="DL14" s="668"/>
      <c r="DM14" s="668"/>
      <c r="DN14" s="668"/>
      <c r="DO14" s="668"/>
      <c r="DP14" s="669"/>
      <c r="DQ14" s="655">
        <v>173342</v>
      </c>
      <c r="DR14" s="668"/>
      <c r="DS14" s="668"/>
      <c r="DT14" s="668"/>
      <c r="DU14" s="668"/>
      <c r="DV14" s="668"/>
      <c r="DW14" s="668"/>
      <c r="DX14" s="668"/>
      <c r="DY14" s="668"/>
      <c r="DZ14" s="668"/>
      <c r="EA14" s="668"/>
      <c r="EB14" s="668"/>
      <c r="EC14" s="704"/>
    </row>
    <row r="15" spans="2:143" ht="11.25" customHeight="1" x14ac:dyDescent="0.15">
      <c r="B15" s="664" t="s">
        <v>262</v>
      </c>
      <c r="C15" s="665"/>
      <c r="D15" s="665"/>
      <c r="E15" s="665"/>
      <c r="F15" s="665"/>
      <c r="G15" s="665"/>
      <c r="H15" s="665"/>
      <c r="I15" s="665"/>
      <c r="J15" s="665"/>
      <c r="K15" s="665"/>
      <c r="L15" s="665"/>
      <c r="M15" s="665"/>
      <c r="N15" s="665"/>
      <c r="O15" s="665"/>
      <c r="P15" s="665"/>
      <c r="Q15" s="666"/>
      <c r="R15" s="667">
        <v>13518</v>
      </c>
      <c r="S15" s="668"/>
      <c r="T15" s="668"/>
      <c r="U15" s="668"/>
      <c r="V15" s="668"/>
      <c r="W15" s="668"/>
      <c r="X15" s="668"/>
      <c r="Y15" s="669"/>
      <c r="Z15" s="723">
        <v>0.3</v>
      </c>
      <c r="AA15" s="723"/>
      <c r="AB15" s="723"/>
      <c r="AC15" s="723"/>
      <c r="AD15" s="724">
        <v>13518</v>
      </c>
      <c r="AE15" s="724"/>
      <c r="AF15" s="724"/>
      <c r="AG15" s="724"/>
      <c r="AH15" s="724"/>
      <c r="AI15" s="724"/>
      <c r="AJ15" s="724"/>
      <c r="AK15" s="724"/>
      <c r="AL15" s="670">
        <v>0.5</v>
      </c>
      <c r="AM15" s="671"/>
      <c r="AN15" s="671"/>
      <c r="AO15" s="725"/>
      <c r="AP15" s="664" t="s">
        <v>263</v>
      </c>
      <c r="AQ15" s="665"/>
      <c r="AR15" s="665"/>
      <c r="AS15" s="665"/>
      <c r="AT15" s="665"/>
      <c r="AU15" s="665"/>
      <c r="AV15" s="665"/>
      <c r="AW15" s="665"/>
      <c r="AX15" s="665"/>
      <c r="AY15" s="665"/>
      <c r="AZ15" s="665"/>
      <c r="BA15" s="665"/>
      <c r="BB15" s="665"/>
      <c r="BC15" s="665"/>
      <c r="BD15" s="665"/>
      <c r="BE15" s="665"/>
      <c r="BF15" s="666"/>
      <c r="BG15" s="667">
        <v>17559</v>
      </c>
      <c r="BH15" s="668"/>
      <c r="BI15" s="668"/>
      <c r="BJ15" s="668"/>
      <c r="BK15" s="668"/>
      <c r="BL15" s="668"/>
      <c r="BM15" s="668"/>
      <c r="BN15" s="669"/>
      <c r="BO15" s="723">
        <v>6.2</v>
      </c>
      <c r="BP15" s="723"/>
      <c r="BQ15" s="723"/>
      <c r="BR15" s="723"/>
      <c r="BS15" s="655" t="s">
        <v>130</v>
      </c>
      <c r="BT15" s="668"/>
      <c r="BU15" s="668"/>
      <c r="BV15" s="668"/>
      <c r="BW15" s="668"/>
      <c r="BX15" s="668"/>
      <c r="BY15" s="668"/>
      <c r="BZ15" s="668"/>
      <c r="CA15" s="668"/>
      <c r="CB15" s="704"/>
      <c r="CD15" s="705" t="s">
        <v>264</v>
      </c>
      <c r="CE15" s="702"/>
      <c r="CF15" s="702"/>
      <c r="CG15" s="702"/>
      <c r="CH15" s="702"/>
      <c r="CI15" s="702"/>
      <c r="CJ15" s="702"/>
      <c r="CK15" s="702"/>
      <c r="CL15" s="702"/>
      <c r="CM15" s="702"/>
      <c r="CN15" s="702"/>
      <c r="CO15" s="702"/>
      <c r="CP15" s="702"/>
      <c r="CQ15" s="703"/>
      <c r="CR15" s="667">
        <v>476222</v>
      </c>
      <c r="CS15" s="668"/>
      <c r="CT15" s="668"/>
      <c r="CU15" s="668"/>
      <c r="CV15" s="668"/>
      <c r="CW15" s="668"/>
      <c r="CX15" s="668"/>
      <c r="CY15" s="669"/>
      <c r="CZ15" s="723">
        <v>12</v>
      </c>
      <c r="DA15" s="723"/>
      <c r="DB15" s="723"/>
      <c r="DC15" s="723"/>
      <c r="DD15" s="655">
        <v>23244</v>
      </c>
      <c r="DE15" s="668"/>
      <c r="DF15" s="668"/>
      <c r="DG15" s="668"/>
      <c r="DH15" s="668"/>
      <c r="DI15" s="668"/>
      <c r="DJ15" s="668"/>
      <c r="DK15" s="668"/>
      <c r="DL15" s="668"/>
      <c r="DM15" s="668"/>
      <c r="DN15" s="668"/>
      <c r="DO15" s="668"/>
      <c r="DP15" s="669"/>
      <c r="DQ15" s="655">
        <v>431168</v>
      </c>
      <c r="DR15" s="668"/>
      <c r="DS15" s="668"/>
      <c r="DT15" s="668"/>
      <c r="DU15" s="668"/>
      <c r="DV15" s="668"/>
      <c r="DW15" s="668"/>
      <c r="DX15" s="668"/>
      <c r="DY15" s="668"/>
      <c r="DZ15" s="668"/>
      <c r="EA15" s="668"/>
      <c r="EB15" s="668"/>
      <c r="EC15" s="704"/>
    </row>
    <row r="16" spans="2:143" ht="11.25" customHeight="1" x14ac:dyDescent="0.15">
      <c r="B16" s="664" t="s">
        <v>265</v>
      </c>
      <c r="C16" s="665"/>
      <c r="D16" s="665"/>
      <c r="E16" s="665"/>
      <c r="F16" s="665"/>
      <c r="G16" s="665"/>
      <c r="H16" s="665"/>
      <c r="I16" s="665"/>
      <c r="J16" s="665"/>
      <c r="K16" s="665"/>
      <c r="L16" s="665"/>
      <c r="M16" s="665"/>
      <c r="N16" s="665"/>
      <c r="O16" s="665"/>
      <c r="P16" s="665"/>
      <c r="Q16" s="666"/>
      <c r="R16" s="667" t="s">
        <v>130</v>
      </c>
      <c r="S16" s="668"/>
      <c r="T16" s="668"/>
      <c r="U16" s="668"/>
      <c r="V16" s="668"/>
      <c r="W16" s="668"/>
      <c r="X16" s="668"/>
      <c r="Y16" s="669"/>
      <c r="Z16" s="723" t="s">
        <v>130</v>
      </c>
      <c r="AA16" s="723"/>
      <c r="AB16" s="723"/>
      <c r="AC16" s="723"/>
      <c r="AD16" s="724" t="s">
        <v>130</v>
      </c>
      <c r="AE16" s="724"/>
      <c r="AF16" s="724"/>
      <c r="AG16" s="724"/>
      <c r="AH16" s="724"/>
      <c r="AI16" s="724"/>
      <c r="AJ16" s="724"/>
      <c r="AK16" s="724"/>
      <c r="AL16" s="670" t="s">
        <v>130</v>
      </c>
      <c r="AM16" s="671"/>
      <c r="AN16" s="671"/>
      <c r="AO16" s="725"/>
      <c r="AP16" s="664" t="s">
        <v>266</v>
      </c>
      <c r="AQ16" s="665"/>
      <c r="AR16" s="665"/>
      <c r="AS16" s="665"/>
      <c r="AT16" s="665"/>
      <c r="AU16" s="665"/>
      <c r="AV16" s="665"/>
      <c r="AW16" s="665"/>
      <c r="AX16" s="665"/>
      <c r="AY16" s="665"/>
      <c r="AZ16" s="665"/>
      <c r="BA16" s="665"/>
      <c r="BB16" s="665"/>
      <c r="BC16" s="665"/>
      <c r="BD16" s="665"/>
      <c r="BE16" s="665"/>
      <c r="BF16" s="666"/>
      <c r="BG16" s="667">
        <v>393</v>
      </c>
      <c r="BH16" s="668"/>
      <c r="BI16" s="668"/>
      <c r="BJ16" s="668"/>
      <c r="BK16" s="668"/>
      <c r="BL16" s="668"/>
      <c r="BM16" s="668"/>
      <c r="BN16" s="669"/>
      <c r="BO16" s="723">
        <v>0.1</v>
      </c>
      <c r="BP16" s="723"/>
      <c r="BQ16" s="723"/>
      <c r="BR16" s="723"/>
      <c r="BS16" s="655">
        <v>68</v>
      </c>
      <c r="BT16" s="668"/>
      <c r="BU16" s="668"/>
      <c r="BV16" s="668"/>
      <c r="BW16" s="668"/>
      <c r="BX16" s="668"/>
      <c r="BY16" s="668"/>
      <c r="BZ16" s="668"/>
      <c r="CA16" s="668"/>
      <c r="CB16" s="704"/>
      <c r="CD16" s="705" t="s">
        <v>267</v>
      </c>
      <c r="CE16" s="702"/>
      <c r="CF16" s="702"/>
      <c r="CG16" s="702"/>
      <c r="CH16" s="702"/>
      <c r="CI16" s="702"/>
      <c r="CJ16" s="702"/>
      <c r="CK16" s="702"/>
      <c r="CL16" s="702"/>
      <c r="CM16" s="702"/>
      <c r="CN16" s="702"/>
      <c r="CO16" s="702"/>
      <c r="CP16" s="702"/>
      <c r="CQ16" s="703"/>
      <c r="CR16" s="667">
        <v>85659</v>
      </c>
      <c r="CS16" s="668"/>
      <c r="CT16" s="668"/>
      <c r="CU16" s="668"/>
      <c r="CV16" s="668"/>
      <c r="CW16" s="668"/>
      <c r="CX16" s="668"/>
      <c r="CY16" s="669"/>
      <c r="CZ16" s="723">
        <v>2.2000000000000002</v>
      </c>
      <c r="DA16" s="723"/>
      <c r="DB16" s="723"/>
      <c r="DC16" s="723"/>
      <c r="DD16" s="655" t="s">
        <v>130</v>
      </c>
      <c r="DE16" s="668"/>
      <c r="DF16" s="668"/>
      <c r="DG16" s="668"/>
      <c r="DH16" s="668"/>
      <c r="DI16" s="668"/>
      <c r="DJ16" s="668"/>
      <c r="DK16" s="668"/>
      <c r="DL16" s="668"/>
      <c r="DM16" s="668"/>
      <c r="DN16" s="668"/>
      <c r="DO16" s="668"/>
      <c r="DP16" s="669"/>
      <c r="DQ16" s="655">
        <v>12411</v>
      </c>
      <c r="DR16" s="668"/>
      <c r="DS16" s="668"/>
      <c r="DT16" s="668"/>
      <c r="DU16" s="668"/>
      <c r="DV16" s="668"/>
      <c r="DW16" s="668"/>
      <c r="DX16" s="668"/>
      <c r="DY16" s="668"/>
      <c r="DZ16" s="668"/>
      <c r="EA16" s="668"/>
      <c r="EB16" s="668"/>
      <c r="EC16" s="704"/>
    </row>
    <row r="17" spans="2:133" ht="11.25" customHeight="1" x14ac:dyDescent="0.15">
      <c r="B17" s="664" t="s">
        <v>268</v>
      </c>
      <c r="C17" s="665"/>
      <c r="D17" s="665"/>
      <c r="E17" s="665"/>
      <c r="F17" s="665"/>
      <c r="G17" s="665"/>
      <c r="H17" s="665"/>
      <c r="I17" s="665"/>
      <c r="J17" s="665"/>
      <c r="K17" s="665"/>
      <c r="L17" s="665"/>
      <c r="M17" s="665"/>
      <c r="N17" s="665"/>
      <c r="O17" s="665"/>
      <c r="P17" s="665"/>
      <c r="Q17" s="666"/>
      <c r="R17" s="667">
        <v>383</v>
      </c>
      <c r="S17" s="668"/>
      <c r="T17" s="668"/>
      <c r="U17" s="668"/>
      <c r="V17" s="668"/>
      <c r="W17" s="668"/>
      <c r="X17" s="668"/>
      <c r="Y17" s="669"/>
      <c r="Z17" s="723">
        <v>0</v>
      </c>
      <c r="AA17" s="723"/>
      <c r="AB17" s="723"/>
      <c r="AC17" s="723"/>
      <c r="AD17" s="724">
        <v>383</v>
      </c>
      <c r="AE17" s="724"/>
      <c r="AF17" s="724"/>
      <c r="AG17" s="724"/>
      <c r="AH17" s="724"/>
      <c r="AI17" s="724"/>
      <c r="AJ17" s="724"/>
      <c r="AK17" s="724"/>
      <c r="AL17" s="670">
        <v>0</v>
      </c>
      <c r="AM17" s="671"/>
      <c r="AN17" s="671"/>
      <c r="AO17" s="725"/>
      <c r="AP17" s="664" t="s">
        <v>269</v>
      </c>
      <c r="AQ17" s="665"/>
      <c r="AR17" s="665"/>
      <c r="AS17" s="665"/>
      <c r="AT17" s="665"/>
      <c r="AU17" s="665"/>
      <c r="AV17" s="665"/>
      <c r="AW17" s="665"/>
      <c r="AX17" s="665"/>
      <c r="AY17" s="665"/>
      <c r="AZ17" s="665"/>
      <c r="BA17" s="665"/>
      <c r="BB17" s="665"/>
      <c r="BC17" s="665"/>
      <c r="BD17" s="665"/>
      <c r="BE17" s="665"/>
      <c r="BF17" s="666"/>
      <c r="BG17" s="667" t="s">
        <v>130</v>
      </c>
      <c r="BH17" s="668"/>
      <c r="BI17" s="668"/>
      <c r="BJ17" s="668"/>
      <c r="BK17" s="668"/>
      <c r="BL17" s="668"/>
      <c r="BM17" s="668"/>
      <c r="BN17" s="669"/>
      <c r="BO17" s="723" t="s">
        <v>245</v>
      </c>
      <c r="BP17" s="723"/>
      <c r="BQ17" s="723"/>
      <c r="BR17" s="723"/>
      <c r="BS17" s="655" t="s">
        <v>130</v>
      </c>
      <c r="BT17" s="668"/>
      <c r="BU17" s="668"/>
      <c r="BV17" s="668"/>
      <c r="BW17" s="668"/>
      <c r="BX17" s="668"/>
      <c r="BY17" s="668"/>
      <c r="BZ17" s="668"/>
      <c r="CA17" s="668"/>
      <c r="CB17" s="704"/>
      <c r="CD17" s="705" t="s">
        <v>270</v>
      </c>
      <c r="CE17" s="702"/>
      <c r="CF17" s="702"/>
      <c r="CG17" s="702"/>
      <c r="CH17" s="702"/>
      <c r="CI17" s="702"/>
      <c r="CJ17" s="702"/>
      <c r="CK17" s="702"/>
      <c r="CL17" s="702"/>
      <c r="CM17" s="702"/>
      <c r="CN17" s="702"/>
      <c r="CO17" s="702"/>
      <c r="CP17" s="702"/>
      <c r="CQ17" s="703"/>
      <c r="CR17" s="667">
        <v>846199</v>
      </c>
      <c r="CS17" s="668"/>
      <c r="CT17" s="668"/>
      <c r="CU17" s="668"/>
      <c r="CV17" s="668"/>
      <c r="CW17" s="668"/>
      <c r="CX17" s="668"/>
      <c r="CY17" s="669"/>
      <c r="CZ17" s="723">
        <v>21.4</v>
      </c>
      <c r="DA17" s="723"/>
      <c r="DB17" s="723"/>
      <c r="DC17" s="723"/>
      <c r="DD17" s="655" t="s">
        <v>245</v>
      </c>
      <c r="DE17" s="668"/>
      <c r="DF17" s="668"/>
      <c r="DG17" s="668"/>
      <c r="DH17" s="668"/>
      <c r="DI17" s="668"/>
      <c r="DJ17" s="668"/>
      <c r="DK17" s="668"/>
      <c r="DL17" s="668"/>
      <c r="DM17" s="668"/>
      <c r="DN17" s="668"/>
      <c r="DO17" s="668"/>
      <c r="DP17" s="669"/>
      <c r="DQ17" s="655">
        <v>798394</v>
      </c>
      <c r="DR17" s="668"/>
      <c r="DS17" s="668"/>
      <c r="DT17" s="668"/>
      <c r="DU17" s="668"/>
      <c r="DV17" s="668"/>
      <c r="DW17" s="668"/>
      <c r="DX17" s="668"/>
      <c r="DY17" s="668"/>
      <c r="DZ17" s="668"/>
      <c r="EA17" s="668"/>
      <c r="EB17" s="668"/>
      <c r="EC17" s="704"/>
    </row>
    <row r="18" spans="2:133" ht="11.25" customHeight="1" x14ac:dyDescent="0.15">
      <c r="B18" s="664" t="s">
        <v>271</v>
      </c>
      <c r="C18" s="665"/>
      <c r="D18" s="665"/>
      <c r="E18" s="665"/>
      <c r="F18" s="665"/>
      <c r="G18" s="665"/>
      <c r="H18" s="665"/>
      <c r="I18" s="665"/>
      <c r="J18" s="665"/>
      <c r="K18" s="665"/>
      <c r="L18" s="665"/>
      <c r="M18" s="665"/>
      <c r="N18" s="665"/>
      <c r="O18" s="665"/>
      <c r="P18" s="665"/>
      <c r="Q18" s="666"/>
      <c r="R18" s="667">
        <v>2513889</v>
      </c>
      <c r="S18" s="668"/>
      <c r="T18" s="668"/>
      <c r="U18" s="668"/>
      <c r="V18" s="668"/>
      <c r="W18" s="668"/>
      <c r="X18" s="668"/>
      <c r="Y18" s="669"/>
      <c r="Z18" s="723">
        <v>62.2</v>
      </c>
      <c r="AA18" s="723"/>
      <c r="AB18" s="723"/>
      <c r="AC18" s="723"/>
      <c r="AD18" s="724">
        <v>2283387</v>
      </c>
      <c r="AE18" s="724"/>
      <c r="AF18" s="724"/>
      <c r="AG18" s="724"/>
      <c r="AH18" s="724"/>
      <c r="AI18" s="724"/>
      <c r="AJ18" s="724"/>
      <c r="AK18" s="724"/>
      <c r="AL18" s="670">
        <v>84.1</v>
      </c>
      <c r="AM18" s="671"/>
      <c r="AN18" s="671"/>
      <c r="AO18" s="725"/>
      <c r="AP18" s="664" t="s">
        <v>272</v>
      </c>
      <c r="AQ18" s="665"/>
      <c r="AR18" s="665"/>
      <c r="AS18" s="665"/>
      <c r="AT18" s="665"/>
      <c r="AU18" s="665"/>
      <c r="AV18" s="665"/>
      <c r="AW18" s="665"/>
      <c r="AX18" s="665"/>
      <c r="AY18" s="665"/>
      <c r="AZ18" s="665"/>
      <c r="BA18" s="665"/>
      <c r="BB18" s="665"/>
      <c r="BC18" s="665"/>
      <c r="BD18" s="665"/>
      <c r="BE18" s="665"/>
      <c r="BF18" s="666"/>
      <c r="BG18" s="667" t="s">
        <v>130</v>
      </c>
      <c r="BH18" s="668"/>
      <c r="BI18" s="668"/>
      <c r="BJ18" s="668"/>
      <c r="BK18" s="668"/>
      <c r="BL18" s="668"/>
      <c r="BM18" s="668"/>
      <c r="BN18" s="669"/>
      <c r="BO18" s="723" t="s">
        <v>130</v>
      </c>
      <c r="BP18" s="723"/>
      <c r="BQ18" s="723"/>
      <c r="BR18" s="723"/>
      <c r="BS18" s="655" t="s">
        <v>130</v>
      </c>
      <c r="BT18" s="668"/>
      <c r="BU18" s="668"/>
      <c r="BV18" s="668"/>
      <c r="BW18" s="668"/>
      <c r="BX18" s="668"/>
      <c r="BY18" s="668"/>
      <c r="BZ18" s="668"/>
      <c r="CA18" s="668"/>
      <c r="CB18" s="704"/>
      <c r="CD18" s="705" t="s">
        <v>273</v>
      </c>
      <c r="CE18" s="702"/>
      <c r="CF18" s="702"/>
      <c r="CG18" s="702"/>
      <c r="CH18" s="702"/>
      <c r="CI18" s="702"/>
      <c r="CJ18" s="702"/>
      <c r="CK18" s="702"/>
      <c r="CL18" s="702"/>
      <c r="CM18" s="702"/>
      <c r="CN18" s="702"/>
      <c r="CO18" s="702"/>
      <c r="CP18" s="702"/>
      <c r="CQ18" s="703"/>
      <c r="CR18" s="667" t="s">
        <v>130</v>
      </c>
      <c r="CS18" s="668"/>
      <c r="CT18" s="668"/>
      <c r="CU18" s="668"/>
      <c r="CV18" s="668"/>
      <c r="CW18" s="668"/>
      <c r="CX18" s="668"/>
      <c r="CY18" s="669"/>
      <c r="CZ18" s="723" t="s">
        <v>130</v>
      </c>
      <c r="DA18" s="723"/>
      <c r="DB18" s="723"/>
      <c r="DC18" s="723"/>
      <c r="DD18" s="655" t="s">
        <v>130</v>
      </c>
      <c r="DE18" s="668"/>
      <c r="DF18" s="668"/>
      <c r="DG18" s="668"/>
      <c r="DH18" s="668"/>
      <c r="DI18" s="668"/>
      <c r="DJ18" s="668"/>
      <c r="DK18" s="668"/>
      <c r="DL18" s="668"/>
      <c r="DM18" s="668"/>
      <c r="DN18" s="668"/>
      <c r="DO18" s="668"/>
      <c r="DP18" s="669"/>
      <c r="DQ18" s="655" t="s">
        <v>245</v>
      </c>
      <c r="DR18" s="668"/>
      <c r="DS18" s="668"/>
      <c r="DT18" s="668"/>
      <c r="DU18" s="668"/>
      <c r="DV18" s="668"/>
      <c r="DW18" s="668"/>
      <c r="DX18" s="668"/>
      <c r="DY18" s="668"/>
      <c r="DZ18" s="668"/>
      <c r="EA18" s="668"/>
      <c r="EB18" s="668"/>
      <c r="EC18" s="704"/>
    </row>
    <row r="19" spans="2:133" ht="11.25" customHeight="1" x14ac:dyDescent="0.15">
      <c r="B19" s="664" t="s">
        <v>274</v>
      </c>
      <c r="C19" s="665"/>
      <c r="D19" s="665"/>
      <c r="E19" s="665"/>
      <c r="F19" s="665"/>
      <c r="G19" s="665"/>
      <c r="H19" s="665"/>
      <c r="I19" s="665"/>
      <c r="J19" s="665"/>
      <c r="K19" s="665"/>
      <c r="L19" s="665"/>
      <c r="M19" s="665"/>
      <c r="N19" s="665"/>
      <c r="O19" s="665"/>
      <c r="P19" s="665"/>
      <c r="Q19" s="666"/>
      <c r="R19" s="667">
        <v>2283387</v>
      </c>
      <c r="S19" s="668"/>
      <c r="T19" s="668"/>
      <c r="U19" s="668"/>
      <c r="V19" s="668"/>
      <c r="W19" s="668"/>
      <c r="X19" s="668"/>
      <c r="Y19" s="669"/>
      <c r="Z19" s="723">
        <v>56.5</v>
      </c>
      <c r="AA19" s="723"/>
      <c r="AB19" s="723"/>
      <c r="AC19" s="723"/>
      <c r="AD19" s="724">
        <v>2283387</v>
      </c>
      <c r="AE19" s="724"/>
      <c r="AF19" s="724"/>
      <c r="AG19" s="724"/>
      <c r="AH19" s="724"/>
      <c r="AI19" s="724"/>
      <c r="AJ19" s="724"/>
      <c r="AK19" s="724"/>
      <c r="AL19" s="670">
        <v>84.1</v>
      </c>
      <c r="AM19" s="671"/>
      <c r="AN19" s="671"/>
      <c r="AO19" s="725"/>
      <c r="AP19" s="664" t="s">
        <v>275</v>
      </c>
      <c r="AQ19" s="665"/>
      <c r="AR19" s="665"/>
      <c r="AS19" s="665"/>
      <c r="AT19" s="665"/>
      <c r="AU19" s="665"/>
      <c r="AV19" s="665"/>
      <c r="AW19" s="665"/>
      <c r="AX19" s="665"/>
      <c r="AY19" s="665"/>
      <c r="AZ19" s="665"/>
      <c r="BA19" s="665"/>
      <c r="BB19" s="665"/>
      <c r="BC19" s="665"/>
      <c r="BD19" s="665"/>
      <c r="BE19" s="665"/>
      <c r="BF19" s="666"/>
      <c r="BG19" s="667" t="s">
        <v>245</v>
      </c>
      <c r="BH19" s="668"/>
      <c r="BI19" s="668"/>
      <c r="BJ19" s="668"/>
      <c r="BK19" s="668"/>
      <c r="BL19" s="668"/>
      <c r="BM19" s="668"/>
      <c r="BN19" s="669"/>
      <c r="BO19" s="723" t="s">
        <v>130</v>
      </c>
      <c r="BP19" s="723"/>
      <c r="BQ19" s="723"/>
      <c r="BR19" s="723"/>
      <c r="BS19" s="655" t="s">
        <v>130</v>
      </c>
      <c r="BT19" s="668"/>
      <c r="BU19" s="668"/>
      <c r="BV19" s="668"/>
      <c r="BW19" s="668"/>
      <c r="BX19" s="668"/>
      <c r="BY19" s="668"/>
      <c r="BZ19" s="668"/>
      <c r="CA19" s="668"/>
      <c r="CB19" s="704"/>
      <c r="CD19" s="705" t="s">
        <v>276</v>
      </c>
      <c r="CE19" s="702"/>
      <c r="CF19" s="702"/>
      <c r="CG19" s="702"/>
      <c r="CH19" s="702"/>
      <c r="CI19" s="702"/>
      <c r="CJ19" s="702"/>
      <c r="CK19" s="702"/>
      <c r="CL19" s="702"/>
      <c r="CM19" s="702"/>
      <c r="CN19" s="702"/>
      <c r="CO19" s="702"/>
      <c r="CP19" s="702"/>
      <c r="CQ19" s="703"/>
      <c r="CR19" s="667" t="s">
        <v>245</v>
      </c>
      <c r="CS19" s="668"/>
      <c r="CT19" s="668"/>
      <c r="CU19" s="668"/>
      <c r="CV19" s="668"/>
      <c r="CW19" s="668"/>
      <c r="CX19" s="668"/>
      <c r="CY19" s="669"/>
      <c r="CZ19" s="723" t="s">
        <v>245</v>
      </c>
      <c r="DA19" s="723"/>
      <c r="DB19" s="723"/>
      <c r="DC19" s="723"/>
      <c r="DD19" s="655" t="s">
        <v>245</v>
      </c>
      <c r="DE19" s="668"/>
      <c r="DF19" s="668"/>
      <c r="DG19" s="668"/>
      <c r="DH19" s="668"/>
      <c r="DI19" s="668"/>
      <c r="DJ19" s="668"/>
      <c r="DK19" s="668"/>
      <c r="DL19" s="668"/>
      <c r="DM19" s="668"/>
      <c r="DN19" s="668"/>
      <c r="DO19" s="668"/>
      <c r="DP19" s="669"/>
      <c r="DQ19" s="655" t="s">
        <v>245</v>
      </c>
      <c r="DR19" s="668"/>
      <c r="DS19" s="668"/>
      <c r="DT19" s="668"/>
      <c r="DU19" s="668"/>
      <c r="DV19" s="668"/>
      <c r="DW19" s="668"/>
      <c r="DX19" s="668"/>
      <c r="DY19" s="668"/>
      <c r="DZ19" s="668"/>
      <c r="EA19" s="668"/>
      <c r="EB19" s="668"/>
      <c r="EC19" s="704"/>
    </row>
    <row r="20" spans="2:133" ht="11.25" customHeight="1" x14ac:dyDescent="0.15">
      <c r="B20" s="664" t="s">
        <v>277</v>
      </c>
      <c r="C20" s="665"/>
      <c r="D20" s="665"/>
      <c r="E20" s="665"/>
      <c r="F20" s="665"/>
      <c r="G20" s="665"/>
      <c r="H20" s="665"/>
      <c r="I20" s="665"/>
      <c r="J20" s="665"/>
      <c r="K20" s="665"/>
      <c r="L20" s="665"/>
      <c r="M20" s="665"/>
      <c r="N20" s="665"/>
      <c r="O20" s="665"/>
      <c r="P20" s="665"/>
      <c r="Q20" s="666"/>
      <c r="R20" s="667">
        <v>230502</v>
      </c>
      <c r="S20" s="668"/>
      <c r="T20" s="668"/>
      <c r="U20" s="668"/>
      <c r="V20" s="668"/>
      <c r="W20" s="668"/>
      <c r="X20" s="668"/>
      <c r="Y20" s="669"/>
      <c r="Z20" s="723">
        <v>5.7</v>
      </c>
      <c r="AA20" s="723"/>
      <c r="AB20" s="723"/>
      <c r="AC20" s="723"/>
      <c r="AD20" s="724" t="s">
        <v>245</v>
      </c>
      <c r="AE20" s="724"/>
      <c r="AF20" s="724"/>
      <c r="AG20" s="724"/>
      <c r="AH20" s="724"/>
      <c r="AI20" s="724"/>
      <c r="AJ20" s="724"/>
      <c r="AK20" s="724"/>
      <c r="AL20" s="670" t="s">
        <v>130</v>
      </c>
      <c r="AM20" s="671"/>
      <c r="AN20" s="671"/>
      <c r="AO20" s="725"/>
      <c r="AP20" s="664" t="s">
        <v>278</v>
      </c>
      <c r="AQ20" s="665"/>
      <c r="AR20" s="665"/>
      <c r="AS20" s="665"/>
      <c r="AT20" s="665"/>
      <c r="AU20" s="665"/>
      <c r="AV20" s="665"/>
      <c r="AW20" s="665"/>
      <c r="AX20" s="665"/>
      <c r="AY20" s="665"/>
      <c r="AZ20" s="665"/>
      <c r="BA20" s="665"/>
      <c r="BB20" s="665"/>
      <c r="BC20" s="665"/>
      <c r="BD20" s="665"/>
      <c r="BE20" s="665"/>
      <c r="BF20" s="666"/>
      <c r="BG20" s="667" t="s">
        <v>245</v>
      </c>
      <c r="BH20" s="668"/>
      <c r="BI20" s="668"/>
      <c r="BJ20" s="668"/>
      <c r="BK20" s="668"/>
      <c r="BL20" s="668"/>
      <c r="BM20" s="668"/>
      <c r="BN20" s="669"/>
      <c r="BO20" s="723" t="s">
        <v>130</v>
      </c>
      <c r="BP20" s="723"/>
      <c r="BQ20" s="723"/>
      <c r="BR20" s="723"/>
      <c r="BS20" s="655" t="s">
        <v>245</v>
      </c>
      <c r="BT20" s="668"/>
      <c r="BU20" s="668"/>
      <c r="BV20" s="668"/>
      <c r="BW20" s="668"/>
      <c r="BX20" s="668"/>
      <c r="BY20" s="668"/>
      <c r="BZ20" s="668"/>
      <c r="CA20" s="668"/>
      <c r="CB20" s="704"/>
      <c r="CD20" s="705" t="s">
        <v>279</v>
      </c>
      <c r="CE20" s="702"/>
      <c r="CF20" s="702"/>
      <c r="CG20" s="702"/>
      <c r="CH20" s="702"/>
      <c r="CI20" s="702"/>
      <c r="CJ20" s="702"/>
      <c r="CK20" s="702"/>
      <c r="CL20" s="702"/>
      <c r="CM20" s="702"/>
      <c r="CN20" s="702"/>
      <c r="CO20" s="702"/>
      <c r="CP20" s="702"/>
      <c r="CQ20" s="703"/>
      <c r="CR20" s="667">
        <v>3962669</v>
      </c>
      <c r="CS20" s="668"/>
      <c r="CT20" s="668"/>
      <c r="CU20" s="668"/>
      <c r="CV20" s="668"/>
      <c r="CW20" s="668"/>
      <c r="CX20" s="668"/>
      <c r="CY20" s="669"/>
      <c r="CZ20" s="723">
        <v>100</v>
      </c>
      <c r="DA20" s="723"/>
      <c r="DB20" s="723"/>
      <c r="DC20" s="723"/>
      <c r="DD20" s="655">
        <v>351176</v>
      </c>
      <c r="DE20" s="668"/>
      <c r="DF20" s="668"/>
      <c r="DG20" s="668"/>
      <c r="DH20" s="668"/>
      <c r="DI20" s="668"/>
      <c r="DJ20" s="668"/>
      <c r="DK20" s="668"/>
      <c r="DL20" s="668"/>
      <c r="DM20" s="668"/>
      <c r="DN20" s="668"/>
      <c r="DO20" s="668"/>
      <c r="DP20" s="669"/>
      <c r="DQ20" s="655">
        <v>3140282</v>
      </c>
      <c r="DR20" s="668"/>
      <c r="DS20" s="668"/>
      <c r="DT20" s="668"/>
      <c r="DU20" s="668"/>
      <c r="DV20" s="668"/>
      <c r="DW20" s="668"/>
      <c r="DX20" s="668"/>
      <c r="DY20" s="668"/>
      <c r="DZ20" s="668"/>
      <c r="EA20" s="668"/>
      <c r="EB20" s="668"/>
      <c r="EC20" s="704"/>
    </row>
    <row r="21" spans="2:133" ht="11.25" customHeight="1" x14ac:dyDescent="0.15">
      <c r="B21" s="664" t="s">
        <v>280</v>
      </c>
      <c r="C21" s="665"/>
      <c r="D21" s="665"/>
      <c r="E21" s="665"/>
      <c r="F21" s="665"/>
      <c r="G21" s="665"/>
      <c r="H21" s="665"/>
      <c r="I21" s="665"/>
      <c r="J21" s="665"/>
      <c r="K21" s="665"/>
      <c r="L21" s="665"/>
      <c r="M21" s="665"/>
      <c r="N21" s="665"/>
      <c r="O21" s="665"/>
      <c r="P21" s="665"/>
      <c r="Q21" s="666"/>
      <c r="R21" s="667" t="s">
        <v>245</v>
      </c>
      <c r="S21" s="668"/>
      <c r="T21" s="668"/>
      <c r="U21" s="668"/>
      <c r="V21" s="668"/>
      <c r="W21" s="668"/>
      <c r="X21" s="668"/>
      <c r="Y21" s="669"/>
      <c r="Z21" s="723" t="s">
        <v>130</v>
      </c>
      <c r="AA21" s="723"/>
      <c r="AB21" s="723"/>
      <c r="AC21" s="723"/>
      <c r="AD21" s="724" t="s">
        <v>130</v>
      </c>
      <c r="AE21" s="724"/>
      <c r="AF21" s="724"/>
      <c r="AG21" s="724"/>
      <c r="AH21" s="724"/>
      <c r="AI21" s="724"/>
      <c r="AJ21" s="724"/>
      <c r="AK21" s="724"/>
      <c r="AL21" s="670" t="s">
        <v>245</v>
      </c>
      <c r="AM21" s="671"/>
      <c r="AN21" s="671"/>
      <c r="AO21" s="725"/>
      <c r="AP21" s="769" t="s">
        <v>281</v>
      </c>
      <c r="AQ21" s="776"/>
      <c r="AR21" s="776"/>
      <c r="AS21" s="776"/>
      <c r="AT21" s="776"/>
      <c r="AU21" s="776"/>
      <c r="AV21" s="776"/>
      <c r="AW21" s="776"/>
      <c r="AX21" s="776"/>
      <c r="AY21" s="776"/>
      <c r="AZ21" s="776"/>
      <c r="BA21" s="776"/>
      <c r="BB21" s="776"/>
      <c r="BC21" s="776"/>
      <c r="BD21" s="776"/>
      <c r="BE21" s="776"/>
      <c r="BF21" s="771"/>
      <c r="BG21" s="667" t="s">
        <v>245</v>
      </c>
      <c r="BH21" s="668"/>
      <c r="BI21" s="668"/>
      <c r="BJ21" s="668"/>
      <c r="BK21" s="668"/>
      <c r="BL21" s="668"/>
      <c r="BM21" s="668"/>
      <c r="BN21" s="669"/>
      <c r="BO21" s="723" t="s">
        <v>245</v>
      </c>
      <c r="BP21" s="723"/>
      <c r="BQ21" s="723"/>
      <c r="BR21" s="723"/>
      <c r="BS21" s="655" t="s">
        <v>245</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282</v>
      </c>
      <c r="C22" s="665"/>
      <c r="D22" s="665"/>
      <c r="E22" s="665"/>
      <c r="F22" s="665"/>
      <c r="G22" s="665"/>
      <c r="H22" s="665"/>
      <c r="I22" s="665"/>
      <c r="J22" s="665"/>
      <c r="K22" s="665"/>
      <c r="L22" s="665"/>
      <c r="M22" s="665"/>
      <c r="N22" s="665"/>
      <c r="O22" s="665"/>
      <c r="P22" s="665"/>
      <c r="Q22" s="666"/>
      <c r="R22" s="667">
        <v>2924970</v>
      </c>
      <c r="S22" s="668"/>
      <c r="T22" s="668"/>
      <c r="U22" s="668"/>
      <c r="V22" s="668"/>
      <c r="W22" s="668"/>
      <c r="X22" s="668"/>
      <c r="Y22" s="669"/>
      <c r="Z22" s="723">
        <v>72.400000000000006</v>
      </c>
      <c r="AA22" s="723"/>
      <c r="AB22" s="723"/>
      <c r="AC22" s="723"/>
      <c r="AD22" s="724">
        <v>2694468</v>
      </c>
      <c r="AE22" s="724"/>
      <c r="AF22" s="724"/>
      <c r="AG22" s="724"/>
      <c r="AH22" s="724"/>
      <c r="AI22" s="724"/>
      <c r="AJ22" s="724"/>
      <c r="AK22" s="724"/>
      <c r="AL22" s="670">
        <v>99.2</v>
      </c>
      <c r="AM22" s="671"/>
      <c r="AN22" s="671"/>
      <c r="AO22" s="725"/>
      <c r="AP22" s="769" t="s">
        <v>283</v>
      </c>
      <c r="AQ22" s="776"/>
      <c r="AR22" s="776"/>
      <c r="AS22" s="776"/>
      <c r="AT22" s="776"/>
      <c r="AU22" s="776"/>
      <c r="AV22" s="776"/>
      <c r="AW22" s="776"/>
      <c r="AX22" s="776"/>
      <c r="AY22" s="776"/>
      <c r="AZ22" s="776"/>
      <c r="BA22" s="776"/>
      <c r="BB22" s="776"/>
      <c r="BC22" s="776"/>
      <c r="BD22" s="776"/>
      <c r="BE22" s="776"/>
      <c r="BF22" s="771"/>
      <c r="BG22" s="667" t="s">
        <v>130</v>
      </c>
      <c r="BH22" s="668"/>
      <c r="BI22" s="668"/>
      <c r="BJ22" s="668"/>
      <c r="BK22" s="668"/>
      <c r="BL22" s="668"/>
      <c r="BM22" s="668"/>
      <c r="BN22" s="669"/>
      <c r="BO22" s="723" t="s">
        <v>130</v>
      </c>
      <c r="BP22" s="723"/>
      <c r="BQ22" s="723"/>
      <c r="BR22" s="723"/>
      <c r="BS22" s="655" t="s">
        <v>130</v>
      </c>
      <c r="BT22" s="668"/>
      <c r="BU22" s="668"/>
      <c r="BV22" s="668"/>
      <c r="BW22" s="668"/>
      <c r="BX22" s="668"/>
      <c r="BY22" s="668"/>
      <c r="BZ22" s="668"/>
      <c r="CA22" s="668"/>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285</v>
      </c>
      <c r="C23" s="665"/>
      <c r="D23" s="665"/>
      <c r="E23" s="665"/>
      <c r="F23" s="665"/>
      <c r="G23" s="665"/>
      <c r="H23" s="665"/>
      <c r="I23" s="665"/>
      <c r="J23" s="665"/>
      <c r="K23" s="665"/>
      <c r="L23" s="665"/>
      <c r="M23" s="665"/>
      <c r="N23" s="665"/>
      <c r="O23" s="665"/>
      <c r="P23" s="665"/>
      <c r="Q23" s="666"/>
      <c r="R23" s="667" t="s">
        <v>130</v>
      </c>
      <c r="S23" s="668"/>
      <c r="T23" s="668"/>
      <c r="U23" s="668"/>
      <c r="V23" s="668"/>
      <c r="W23" s="668"/>
      <c r="X23" s="668"/>
      <c r="Y23" s="669"/>
      <c r="Z23" s="723" t="s">
        <v>245</v>
      </c>
      <c r="AA23" s="723"/>
      <c r="AB23" s="723"/>
      <c r="AC23" s="723"/>
      <c r="AD23" s="724" t="s">
        <v>245</v>
      </c>
      <c r="AE23" s="724"/>
      <c r="AF23" s="724"/>
      <c r="AG23" s="724"/>
      <c r="AH23" s="724"/>
      <c r="AI23" s="724"/>
      <c r="AJ23" s="724"/>
      <c r="AK23" s="724"/>
      <c r="AL23" s="670" t="s">
        <v>130</v>
      </c>
      <c r="AM23" s="671"/>
      <c r="AN23" s="671"/>
      <c r="AO23" s="725"/>
      <c r="AP23" s="769" t="s">
        <v>286</v>
      </c>
      <c r="AQ23" s="776"/>
      <c r="AR23" s="776"/>
      <c r="AS23" s="776"/>
      <c r="AT23" s="776"/>
      <c r="AU23" s="776"/>
      <c r="AV23" s="776"/>
      <c r="AW23" s="776"/>
      <c r="AX23" s="776"/>
      <c r="AY23" s="776"/>
      <c r="AZ23" s="776"/>
      <c r="BA23" s="776"/>
      <c r="BB23" s="776"/>
      <c r="BC23" s="776"/>
      <c r="BD23" s="776"/>
      <c r="BE23" s="776"/>
      <c r="BF23" s="771"/>
      <c r="BG23" s="667" t="s">
        <v>245</v>
      </c>
      <c r="BH23" s="668"/>
      <c r="BI23" s="668"/>
      <c r="BJ23" s="668"/>
      <c r="BK23" s="668"/>
      <c r="BL23" s="668"/>
      <c r="BM23" s="668"/>
      <c r="BN23" s="669"/>
      <c r="BO23" s="723" t="s">
        <v>130</v>
      </c>
      <c r="BP23" s="723"/>
      <c r="BQ23" s="723"/>
      <c r="BR23" s="723"/>
      <c r="BS23" s="655" t="s">
        <v>130</v>
      </c>
      <c r="BT23" s="668"/>
      <c r="BU23" s="668"/>
      <c r="BV23" s="668"/>
      <c r="BW23" s="668"/>
      <c r="BX23" s="668"/>
      <c r="BY23" s="668"/>
      <c r="BZ23" s="668"/>
      <c r="CA23" s="668"/>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64" t="s">
        <v>292</v>
      </c>
      <c r="C24" s="665"/>
      <c r="D24" s="665"/>
      <c r="E24" s="665"/>
      <c r="F24" s="665"/>
      <c r="G24" s="665"/>
      <c r="H24" s="665"/>
      <c r="I24" s="665"/>
      <c r="J24" s="665"/>
      <c r="K24" s="665"/>
      <c r="L24" s="665"/>
      <c r="M24" s="665"/>
      <c r="N24" s="665"/>
      <c r="O24" s="665"/>
      <c r="P24" s="665"/>
      <c r="Q24" s="666"/>
      <c r="R24" s="667">
        <v>6986</v>
      </c>
      <c r="S24" s="668"/>
      <c r="T24" s="668"/>
      <c r="U24" s="668"/>
      <c r="V24" s="668"/>
      <c r="W24" s="668"/>
      <c r="X24" s="668"/>
      <c r="Y24" s="669"/>
      <c r="Z24" s="723">
        <v>0.2</v>
      </c>
      <c r="AA24" s="723"/>
      <c r="AB24" s="723"/>
      <c r="AC24" s="723"/>
      <c r="AD24" s="724" t="s">
        <v>245</v>
      </c>
      <c r="AE24" s="724"/>
      <c r="AF24" s="724"/>
      <c r="AG24" s="724"/>
      <c r="AH24" s="724"/>
      <c r="AI24" s="724"/>
      <c r="AJ24" s="724"/>
      <c r="AK24" s="724"/>
      <c r="AL24" s="670" t="s">
        <v>130</v>
      </c>
      <c r="AM24" s="671"/>
      <c r="AN24" s="671"/>
      <c r="AO24" s="725"/>
      <c r="AP24" s="769" t="s">
        <v>293</v>
      </c>
      <c r="AQ24" s="776"/>
      <c r="AR24" s="776"/>
      <c r="AS24" s="776"/>
      <c r="AT24" s="776"/>
      <c r="AU24" s="776"/>
      <c r="AV24" s="776"/>
      <c r="AW24" s="776"/>
      <c r="AX24" s="776"/>
      <c r="AY24" s="776"/>
      <c r="AZ24" s="776"/>
      <c r="BA24" s="776"/>
      <c r="BB24" s="776"/>
      <c r="BC24" s="776"/>
      <c r="BD24" s="776"/>
      <c r="BE24" s="776"/>
      <c r="BF24" s="771"/>
      <c r="BG24" s="667" t="s">
        <v>245</v>
      </c>
      <c r="BH24" s="668"/>
      <c r="BI24" s="668"/>
      <c r="BJ24" s="668"/>
      <c r="BK24" s="668"/>
      <c r="BL24" s="668"/>
      <c r="BM24" s="668"/>
      <c r="BN24" s="669"/>
      <c r="BO24" s="723" t="s">
        <v>245</v>
      </c>
      <c r="BP24" s="723"/>
      <c r="BQ24" s="723"/>
      <c r="BR24" s="723"/>
      <c r="BS24" s="655" t="s">
        <v>130</v>
      </c>
      <c r="BT24" s="668"/>
      <c r="BU24" s="668"/>
      <c r="BV24" s="668"/>
      <c r="BW24" s="668"/>
      <c r="BX24" s="668"/>
      <c r="BY24" s="668"/>
      <c r="BZ24" s="668"/>
      <c r="CA24" s="668"/>
      <c r="CB24" s="704"/>
      <c r="CD24" s="732" t="s">
        <v>294</v>
      </c>
      <c r="CE24" s="733"/>
      <c r="CF24" s="733"/>
      <c r="CG24" s="733"/>
      <c r="CH24" s="733"/>
      <c r="CI24" s="733"/>
      <c r="CJ24" s="733"/>
      <c r="CK24" s="733"/>
      <c r="CL24" s="733"/>
      <c r="CM24" s="733"/>
      <c r="CN24" s="733"/>
      <c r="CO24" s="733"/>
      <c r="CP24" s="733"/>
      <c r="CQ24" s="734"/>
      <c r="CR24" s="726">
        <v>1788120</v>
      </c>
      <c r="CS24" s="727"/>
      <c r="CT24" s="727"/>
      <c r="CU24" s="727"/>
      <c r="CV24" s="727"/>
      <c r="CW24" s="727"/>
      <c r="CX24" s="727"/>
      <c r="CY24" s="773"/>
      <c r="CZ24" s="774">
        <v>45.1</v>
      </c>
      <c r="DA24" s="743"/>
      <c r="DB24" s="743"/>
      <c r="DC24" s="777"/>
      <c r="DD24" s="772">
        <v>1585971</v>
      </c>
      <c r="DE24" s="727"/>
      <c r="DF24" s="727"/>
      <c r="DG24" s="727"/>
      <c r="DH24" s="727"/>
      <c r="DI24" s="727"/>
      <c r="DJ24" s="727"/>
      <c r="DK24" s="773"/>
      <c r="DL24" s="772">
        <v>1573201</v>
      </c>
      <c r="DM24" s="727"/>
      <c r="DN24" s="727"/>
      <c r="DO24" s="727"/>
      <c r="DP24" s="727"/>
      <c r="DQ24" s="727"/>
      <c r="DR24" s="727"/>
      <c r="DS24" s="727"/>
      <c r="DT24" s="727"/>
      <c r="DU24" s="727"/>
      <c r="DV24" s="773"/>
      <c r="DW24" s="774">
        <v>55.9</v>
      </c>
      <c r="DX24" s="743"/>
      <c r="DY24" s="743"/>
      <c r="DZ24" s="743"/>
      <c r="EA24" s="743"/>
      <c r="EB24" s="743"/>
      <c r="EC24" s="775"/>
    </row>
    <row r="25" spans="2:133" ht="11.25" customHeight="1" x14ac:dyDescent="0.15">
      <c r="B25" s="664" t="s">
        <v>295</v>
      </c>
      <c r="C25" s="665"/>
      <c r="D25" s="665"/>
      <c r="E25" s="665"/>
      <c r="F25" s="665"/>
      <c r="G25" s="665"/>
      <c r="H25" s="665"/>
      <c r="I25" s="665"/>
      <c r="J25" s="665"/>
      <c r="K25" s="665"/>
      <c r="L25" s="665"/>
      <c r="M25" s="665"/>
      <c r="N25" s="665"/>
      <c r="O25" s="665"/>
      <c r="P25" s="665"/>
      <c r="Q25" s="666"/>
      <c r="R25" s="667">
        <v>120548</v>
      </c>
      <c r="S25" s="668"/>
      <c r="T25" s="668"/>
      <c r="U25" s="668"/>
      <c r="V25" s="668"/>
      <c r="W25" s="668"/>
      <c r="X25" s="668"/>
      <c r="Y25" s="669"/>
      <c r="Z25" s="723">
        <v>3</v>
      </c>
      <c r="AA25" s="723"/>
      <c r="AB25" s="723"/>
      <c r="AC25" s="723"/>
      <c r="AD25" s="724">
        <v>1209</v>
      </c>
      <c r="AE25" s="724"/>
      <c r="AF25" s="724"/>
      <c r="AG25" s="724"/>
      <c r="AH25" s="724"/>
      <c r="AI25" s="724"/>
      <c r="AJ25" s="724"/>
      <c r="AK25" s="724"/>
      <c r="AL25" s="670">
        <v>0</v>
      </c>
      <c r="AM25" s="671"/>
      <c r="AN25" s="671"/>
      <c r="AO25" s="725"/>
      <c r="AP25" s="769" t="s">
        <v>296</v>
      </c>
      <c r="AQ25" s="776"/>
      <c r="AR25" s="776"/>
      <c r="AS25" s="776"/>
      <c r="AT25" s="776"/>
      <c r="AU25" s="776"/>
      <c r="AV25" s="776"/>
      <c r="AW25" s="776"/>
      <c r="AX25" s="776"/>
      <c r="AY25" s="776"/>
      <c r="AZ25" s="776"/>
      <c r="BA25" s="776"/>
      <c r="BB25" s="776"/>
      <c r="BC25" s="776"/>
      <c r="BD25" s="776"/>
      <c r="BE25" s="776"/>
      <c r="BF25" s="771"/>
      <c r="BG25" s="667" t="s">
        <v>130</v>
      </c>
      <c r="BH25" s="668"/>
      <c r="BI25" s="668"/>
      <c r="BJ25" s="668"/>
      <c r="BK25" s="668"/>
      <c r="BL25" s="668"/>
      <c r="BM25" s="668"/>
      <c r="BN25" s="669"/>
      <c r="BO25" s="723" t="s">
        <v>130</v>
      </c>
      <c r="BP25" s="723"/>
      <c r="BQ25" s="723"/>
      <c r="BR25" s="723"/>
      <c r="BS25" s="655" t="s">
        <v>130</v>
      </c>
      <c r="BT25" s="668"/>
      <c r="BU25" s="668"/>
      <c r="BV25" s="668"/>
      <c r="BW25" s="668"/>
      <c r="BX25" s="668"/>
      <c r="BY25" s="668"/>
      <c r="BZ25" s="668"/>
      <c r="CA25" s="668"/>
      <c r="CB25" s="704"/>
      <c r="CD25" s="705" t="s">
        <v>297</v>
      </c>
      <c r="CE25" s="702"/>
      <c r="CF25" s="702"/>
      <c r="CG25" s="702"/>
      <c r="CH25" s="702"/>
      <c r="CI25" s="702"/>
      <c r="CJ25" s="702"/>
      <c r="CK25" s="702"/>
      <c r="CL25" s="702"/>
      <c r="CM25" s="702"/>
      <c r="CN25" s="702"/>
      <c r="CO25" s="702"/>
      <c r="CP25" s="702"/>
      <c r="CQ25" s="703"/>
      <c r="CR25" s="667">
        <v>763330</v>
      </c>
      <c r="CS25" s="656"/>
      <c r="CT25" s="656"/>
      <c r="CU25" s="656"/>
      <c r="CV25" s="656"/>
      <c r="CW25" s="656"/>
      <c r="CX25" s="656"/>
      <c r="CY25" s="657"/>
      <c r="CZ25" s="670">
        <v>19.3</v>
      </c>
      <c r="DA25" s="695"/>
      <c r="DB25" s="695"/>
      <c r="DC25" s="696"/>
      <c r="DD25" s="655">
        <v>730162</v>
      </c>
      <c r="DE25" s="656"/>
      <c r="DF25" s="656"/>
      <c r="DG25" s="656"/>
      <c r="DH25" s="656"/>
      <c r="DI25" s="656"/>
      <c r="DJ25" s="656"/>
      <c r="DK25" s="657"/>
      <c r="DL25" s="655">
        <v>717836</v>
      </c>
      <c r="DM25" s="656"/>
      <c r="DN25" s="656"/>
      <c r="DO25" s="656"/>
      <c r="DP25" s="656"/>
      <c r="DQ25" s="656"/>
      <c r="DR25" s="656"/>
      <c r="DS25" s="656"/>
      <c r="DT25" s="656"/>
      <c r="DU25" s="656"/>
      <c r="DV25" s="657"/>
      <c r="DW25" s="670">
        <v>25.5</v>
      </c>
      <c r="DX25" s="695"/>
      <c r="DY25" s="695"/>
      <c r="DZ25" s="695"/>
      <c r="EA25" s="695"/>
      <c r="EB25" s="695"/>
      <c r="EC25" s="697"/>
    </row>
    <row r="26" spans="2:133" ht="11.25" customHeight="1" x14ac:dyDescent="0.15">
      <c r="B26" s="664" t="s">
        <v>298</v>
      </c>
      <c r="C26" s="665"/>
      <c r="D26" s="665"/>
      <c r="E26" s="665"/>
      <c r="F26" s="665"/>
      <c r="G26" s="665"/>
      <c r="H26" s="665"/>
      <c r="I26" s="665"/>
      <c r="J26" s="665"/>
      <c r="K26" s="665"/>
      <c r="L26" s="665"/>
      <c r="M26" s="665"/>
      <c r="N26" s="665"/>
      <c r="O26" s="665"/>
      <c r="P26" s="665"/>
      <c r="Q26" s="666"/>
      <c r="R26" s="667">
        <v>3842</v>
      </c>
      <c r="S26" s="668"/>
      <c r="T26" s="668"/>
      <c r="U26" s="668"/>
      <c r="V26" s="668"/>
      <c r="W26" s="668"/>
      <c r="X26" s="668"/>
      <c r="Y26" s="669"/>
      <c r="Z26" s="723">
        <v>0.1</v>
      </c>
      <c r="AA26" s="723"/>
      <c r="AB26" s="723"/>
      <c r="AC26" s="723"/>
      <c r="AD26" s="724" t="s">
        <v>245</v>
      </c>
      <c r="AE26" s="724"/>
      <c r="AF26" s="724"/>
      <c r="AG26" s="724"/>
      <c r="AH26" s="724"/>
      <c r="AI26" s="724"/>
      <c r="AJ26" s="724"/>
      <c r="AK26" s="724"/>
      <c r="AL26" s="670" t="s">
        <v>130</v>
      </c>
      <c r="AM26" s="671"/>
      <c r="AN26" s="671"/>
      <c r="AO26" s="725"/>
      <c r="AP26" s="769" t="s">
        <v>299</v>
      </c>
      <c r="AQ26" s="770"/>
      <c r="AR26" s="770"/>
      <c r="AS26" s="770"/>
      <c r="AT26" s="770"/>
      <c r="AU26" s="770"/>
      <c r="AV26" s="770"/>
      <c r="AW26" s="770"/>
      <c r="AX26" s="770"/>
      <c r="AY26" s="770"/>
      <c r="AZ26" s="770"/>
      <c r="BA26" s="770"/>
      <c r="BB26" s="770"/>
      <c r="BC26" s="770"/>
      <c r="BD26" s="770"/>
      <c r="BE26" s="770"/>
      <c r="BF26" s="771"/>
      <c r="BG26" s="667" t="s">
        <v>130</v>
      </c>
      <c r="BH26" s="668"/>
      <c r="BI26" s="668"/>
      <c r="BJ26" s="668"/>
      <c r="BK26" s="668"/>
      <c r="BL26" s="668"/>
      <c r="BM26" s="668"/>
      <c r="BN26" s="669"/>
      <c r="BO26" s="723" t="s">
        <v>130</v>
      </c>
      <c r="BP26" s="723"/>
      <c r="BQ26" s="723"/>
      <c r="BR26" s="723"/>
      <c r="BS26" s="655" t="s">
        <v>245</v>
      </c>
      <c r="BT26" s="668"/>
      <c r="BU26" s="668"/>
      <c r="BV26" s="668"/>
      <c r="BW26" s="668"/>
      <c r="BX26" s="668"/>
      <c r="BY26" s="668"/>
      <c r="BZ26" s="668"/>
      <c r="CA26" s="668"/>
      <c r="CB26" s="704"/>
      <c r="CD26" s="705" t="s">
        <v>300</v>
      </c>
      <c r="CE26" s="702"/>
      <c r="CF26" s="702"/>
      <c r="CG26" s="702"/>
      <c r="CH26" s="702"/>
      <c r="CI26" s="702"/>
      <c r="CJ26" s="702"/>
      <c r="CK26" s="702"/>
      <c r="CL26" s="702"/>
      <c r="CM26" s="702"/>
      <c r="CN26" s="702"/>
      <c r="CO26" s="702"/>
      <c r="CP26" s="702"/>
      <c r="CQ26" s="703"/>
      <c r="CR26" s="667">
        <v>493949</v>
      </c>
      <c r="CS26" s="668"/>
      <c r="CT26" s="668"/>
      <c r="CU26" s="668"/>
      <c r="CV26" s="668"/>
      <c r="CW26" s="668"/>
      <c r="CX26" s="668"/>
      <c r="CY26" s="669"/>
      <c r="CZ26" s="670">
        <v>12.5</v>
      </c>
      <c r="DA26" s="695"/>
      <c r="DB26" s="695"/>
      <c r="DC26" s="696"/>
      <c r="DD26" s="655">
        <v>473885</v>
      </c>
      <c r="DE26" s="668"/>
      <c r="DF26" s="668"/>
      <c r="DG26" s="668"/>
      <c r="DH26" s="668"/>
      <c r="DI26" s="668"/>
      <c r="DJ26" s="668"/>
      <c r="DK26" s="669"/>
      <c r="DL26" s="655" t="s">
        <v>130</v>
      </c>
      <c r="DM26" s="668"/>
      <c r="DN26" s="668"/>
      <c r="DO26" s="668"/>
      <c r="DP26" s="668"/>
      <c r="DQ26" s="668"/>
      <c r="DR26" s="668"/>
      <c r="DS26" s="668"/>
      <c r="DT26" s="668"/>
      <c r="DU26" s="668"/>
      <c r="DV26" s="669"/>
      <c r="DW26" s="670" t="s">
        <v>245</v>
      </c>
      <c r="DX26" s="695"/>
      <c r="DY26" s="695"/>
      <c r="DZ26" s="695"/>
      <c r="EA26" s="695"/>
      <c r="EB26" s="695"/>
      <c r="EC26" s="697"/>
    </row>
    <row r="27" spans="2:133" ht="11.25" customHeight="1" x14ac:dyDescent="0.15">
      <c r="B27" s="664" t="s">
        <v>301</v>
      </c>
      <c r="C27" s="665"/>
      <c r="D27" s="665"/>
      <c r="E27" s="665"/>
      <c r="F27" s="665"/>
      <c r="G27" s="665"/>
      <c r="H27" s="665"/>
      <c r="I27" s="665"/>
      <c r="J27" s="665"/>
      <c r="K27" s="665"/>
      <c r="L27" s="665"/>
      <c r="M27" s="665"/>
      <c r="N27" s="665"/>
      <c r="O27" s="665"/>
      <c r="P27" s="665"/>
      <c r="Q27" s="666"/>
      <c r="R27" s="667">
        <v>134089</v>
      </c>
      <c r="S27" s="668"/>
      <c r="T27" s="668"/>
      <c r="U27" s="668"/>
      <c r="V27" s="668"/>
      <c r="W27" s="668"/>
      <c r="X27" s="668"/>
      <c r="Y27" s="669"/>
      <c r="Z27" s="723">
        <v>3.3</v>
      </c>
      <c r="AA27" s="723"/>
      <c r="AB27" s="723"/>
      <c r="AC27" s="723"/>
      <c r="AD27" s="724" t="s">
        <v>130</v>
      </c>
      <c r="AE27" s="724"/>
      <c r="AF27" s="724"/>
      <c r="AG27" s="724"/>
      <c r="AH27" s="724"/>
      <c r="AI27" s="724"/>
      <c r="AJ27" s="724"/>
      <c r="AK27" s="724"/>
      <c r="AL27" s="670" t="s">
        <v>245</v>
      </c>
      <c r="AM27" s="671"/>
      <c r="AN27" s="671"/>
      <c r="AO27" s="725"/>
      <c r="AP27" s="664" t="s">
        <v>302</v>
      </c>
      <c r="AQ27" s="665"/>
      <c r="AR27" s="665"/>
      <c r="AS27" s="665"/>
      <c r="AT27" s="665"/>
      <c r="AU27" s="665"/>
      <c r="AV27" s="665"/>
      <c r="AW27" s="665"/>
      <c r="AX27" s="665"/>
      <c r="AY27" s="665"/>
      <c r="AZ27" s="665"/>
      <c r="BA27" s="665"/>
      <c r="BB27" s="665"/>
      <c r="BC27" s="665"/>
      <c r="BD27" s="665"/>
      <c r="BE27" s="665"/>
      <c r="BF27" s="666"/>
      <c r="BG27" s="667">
        <v>282760</v>
      </c>
      <c r="BH27" s="668"/>
      <c r="BI27" s="668"/>
      <c r="BJ27" s="668"/>
      <c r="BK27" s="668"/>
      <c r="BL27" s="668"/>
      <c r="BM27" s="668"/>
      <c r="BN27" s="669"/>
      <c r="BO27" s="723">
        <v>100</v>
      </c>
      <c r="BP27" s="723"/>
      <c r="BQ27" s="723"/>
      <c r="BR27" s="723"/>
      <c r="BS27" s="655">
        <v>2851</v>
      </c>
      <c r="BT27" s="668"/>
      <c r="BU27" s="668"/>
      <c r="BV27" s="668"/>
      <c r="BW27" s="668"/>
      <c r="BX27" s="668"/>
      <c r="BY27" s="668"/>
      <c r="BZ27" s="668"/>
      <c r="CA27" s="668"/>
      <c r="CB27" s="704"/>
      <c r="CD27" s="705" t="s">
        <v>303</v>
      </c>
      <c r="CE27" s="702"/>
      <c r="CF27" s="702"/>
      <c r="CG27" s="702"/>
      <c r="CH27" s="702"/>
      <c r="CI27" s="702"/>
      <c r="CJ27" s="702"/>
      <c r="CK27" s="702"/>
      <c r="CL27" s="702"/>
      <c r="CM27" s="702"/>
      <c r="CN27" s="702"/>
      <c r="CO27" s="702"/>
      <c r="CP27" s="702"/>
      <c r="CQ27" s="703"/>
      <c r="CR27" s="667">
        <v>178591</v>
      </c>
      <c r="CS27" s="656"/>
      <c r="CT27" s="656"/>
      <c r="CU27" s="656"/>
      <c r="CV27" s="656"/>
      <c r="CW27" s="656"/>
      <c r="CX27" s="656"/>
      <c r="CY27" s="657"/>
      <c r="CZ27" s="670">
        <v>4.5</v>
      </c>
      <c r="DA27" s="695"/>
      <c r="DB27" s="695"/>
      <c r="DC27" s="696"/>
      <c r="DD27" s="655">
        <v>57415</v>
      </c>
      <c r="DE27" s="656"/>
      <c r="DF27" s="656"/>
      <c r="DG27" s="656"/>
      <c r="DH27" s="656"/>
      <c r="DI27" s="656"/>
      <c r="DJ27" s="656"/>
      <c r="DK27" s="657"/>
      <c r="DL27" s="655">
        <v>56971</v>
      </c>
      <c r="DM27" s="656"/>
      <c r="DN27" s="656"/>
      <c r="DO27" s="656"/>
      <c r="DP27" s="656"/>
      <c r="DQ27" s="656"/>
      <c r="DR27" s="656"/>
      <c r="DS27" s="656"/>
      <c r="DT27" s="656"/>
      <c r="DU27" s="656"/>
      <c r="DV27" s="657"/>
      <c r="DW27" s="670">
        <v>2</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7" t="s">
        <v>130</v>
      </c>
      <c r="S28" s="668"/>
      <c r="T28" s="668"/>
      <c r="U28" s="668"/>
      <c r="V28" s="668"/>
      <c r="W28" s="668"/>
      <c r="X28" s="668"/>
      <c r="Y28" s="669"/>
      <c r="Z28" s="723" t="s">
        <v>130</v>
      </c>
      <c r="AA28" s="723"/>
      <c r="AB28" s="723"/>
      <c r="AC28" s="723"/>
      <c r="AD28" s="724" t="s">
        <v>245</v>
      </c>
      <c r="AE28" s="724"/>
      <c r="AF28" s="724"/>
      <c r="AG28" s="724"/>
      <c r="AH28" s="724"/>
      <c r="AI28" s="724"/>
      <c r="AJ28" s="724"/>
      <c r="AK28" s="724"/>
      <c r="AL28" s="670" t="s">
        <v>245</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7">
        <v>846199</v>
      </c>
      <c r="CS28" s="668"/>
      <c r="CT28" s="668"/>
      <c r="CU28" s="668"/>
      <c r="CV28" s="668"/>
      <c r="CW28" s="668"/>
      <c r="CX28" s="668"/>
      <c r="CY28" s="669"/>
      <c r="CZ28" s="670">
        <v>21.4</v>
      </c>
      <c r="DA28" s="695"/>
      <c r="DB28" s="695"/>
      <c r="DC28" s="696"/>
      <c r="DD28" s="655">
        <v>798394</v>
      </c>
      <c r="DE28" s="668"/>
      <c r="DF28" s="668"/>
      <c r="DG28" s="668"/>
      <c r="DH28" s="668"/>
      <c r="DI28" s="668"/>
      <c r="DJ28" s="668"/>
      <c r="DK28" s="669"/>
      <c r="DL28" s="655">
        <v>798394</v>
      </c>
      <c r="DM28" s="668"/>
      <c r="DN28" s="668"/>
      <c r="DO28" s="668"/>
      <c r="DP28" s="668"/>
      <c r="DQ28" s="668"/>
      <c r="DR28" s="668"/>
      <c r="DS28" s="668"/>
      <c r="DT28" s="668"/>
      <c r="DU28" s="668"/>
      <c r="DV28" s="669"/>
      <c r="DW28" s="670">
        <v>28.4</v>
      </c>
      <c r="DX28" s="695"/>
      <c r="DY28" s="695"/>
      <c r="DZ28" s="695"/>
      <c r="EA28" s="695"/>
      <c r="EB28" s="695"/>
      <c r="EC28" s="697"/>
    </row>
    <row r="29" spans="2:133" ht="11.25" customHeight="1" x14ac:dyDescent="0.15">
      <c r="B29" s="664" t="s">
        <v>306</v>
      </c>
      <c r="C29" s="665"/>
      <c r="D29" s="665"/>
      <c r="E29" s="665"/>
      <c r="F29" s="665"/>
      <c r="G29" s="665"/>
      <c r="H29" s="665"/>
      <c r="I29" s="665"/>
      <c r="J29" s="665"/>
      <c r="K29" s="665"/>
      <c r="L29" s="665"/>
      <c r="M29" s="665"/>
      <c r="N29" s="665"/>
      <c r="O29" s="665"/>
      <c r="P29" s="665"/>
      <c r="Q29" s="666"/>
      <c r="R29" s="667">
        <v>188824</v>
      </c>
      <c r="S29" s="668"/>
      <c r="T29" s="668"/>
      <c r="U29" s="668"/>
      <c r="V29" s="668"/>
      <c r="W29" s="668"/>
      <c r="X29" s="668"/>
      <c r="Y29" s="669"/>
      <c r="Z29" s="723">
        <v>4.7</v>
      </c>
      <c r="AA29" s="723"/>
      <c r="AB29" s="723"/>
      <c r="AC29" s="723"/>
      <c r="AD29" s="724" t="s">
        <v>130</v>
      </c>
      <c r="AE29" s="724"/>
      <c r="AF29" s="724"/>
      <c r="AG29" s="724"/>
      <c r="AH29" s="724"/>
      <c r="AI29" s="724"/>
      <c r="AJ29" s="724"/>
      <c r="AK29" s="724"/>
      <c r="AL29" s="670" t="s">
        <v>245</v>
      </c>
      <c r="AM29" s="671"/>
      <c r="AN29" s="671"/>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69</v>
      </c>
      <c r="CG29" s="702"/>
      <c r="CH29" s="702"/>
      <c r="CI29" s="702"/>
      <c r="CJ29" s="702"/>
      <c r="CK29" s="702"/>
      <c r="CL29" s="702"/>
      <c r="CM29" s="702"/>
      <c r="CN29" s="702"/>
      <c r="CO29" s="702"/>
      <c r="CP29" s="702"/>
      <c r="CQ29" s="703"/>
      <c r="CR29" s="667">
        <v>846180</v>
      </c>
      <c r="CS29" s="656"/>
      <c r="CT29" s="656"/>
      <c r="CU29" s="656"/>
      <c r="CV29" s="656"/>
      <c r="CW29" s="656"/>
      <c r="CX29" s="656"/>
      <c r="CY29" s="657"/>
      <c r="CZ29" s="670">
        <v>21.4</v>
      </c>
      <c r="DA29" s="695"/>
      <c r="DB29" s="695"/>
      <c r="DC29" s="696"/>
      <c r="DD29" s="655">
        <v>798375</v>
      </c>
      <c r="DE29" s="656"/>
      <c r="DF29" s="656"/>
      <c r="DG29" s="656"/>
      <c r="DH29" s="656"/>
      <c r="DI29" s="656"/>
      <c r="DJ29" s="656"/>
      <c r="DK29" s="657"/>
      <c r="DL29" s="655">
        <v>798375</v>
      </c>
      <c r="DM29" s="656"/>
      <c r="DN29" s="656"/>
      <c r="DO29" s="656"/>
      <c r="DP29" s="656"/>
      <c r="DQ29" s="656"/>
      <c r="DR29" s="656"/>
      <c r="DS29" s="656"/>
      <c r="DT29" s="656"/>
      <c r="DU29" s="656"/>
      <c r="DV29" s="657"/>
      <c r="DW29" s="670">
        <v>28.4</v>
      </c>
      <c r="DX29" s="695"/>
      <c r="DY29" s="695"/>
      <c r="DZ29" s="695"/>
      <c r="EA29" s="695"/>
      <c r="EB29" s="695"/>
      <c r="EC29" s="697"/>
    </row>
    <row r="30" spans="2:133" ht="11.25" customHeight="1" x14ac:dyDescent="0.15">
      <c r="B30" s="664" t="s">
        <v>310</v>
      </c>
      <c r="C30" s="665"/>
      <c r="D30" s="665"/>
      <c r="E30" s="665"/>
      <c r="F30" s="665"/>
      <c r="G30" s="665"/>
      <c r="H30" s="665"/>
      <c r="I30" s="665"/>
      <c r="J30" s="665"/>
      <c r="K30" s="665"/>
      <c r="L30" s="665"/>
      <c r="M30" s="665"/>
      <c r="N30" s="665"/>
      <c r="O30" s="665"/>
      <c r="P30" s="665"/>
      <c r="Q30" s="666"/>
      <c r="R30" s="667">
        <v>44853</v>
      </c>
      <c r="S30" s="668"/>
      <c r="T30" s="668"/>
      <c r="U30" s="668"/>
      <c r="V30" s="668"/>
      <c r="W30" s="668"/>
      <c r="X30" s="668"/>
      <c r="Y30" s="669"/>
      <c r="Z30" s="723">
        <v>1.1000000000000001</v>
      </c>
      <c r="AA30" s="723"/>
      <c r="AB30" s="723"/>
      <c r="AC30" s="723"/>
      <c r="AD30" s="724">
        <v>19593</v>
      </c>
      <c r="AE30" s="724"/>
      <c r="AF30" s="724"/>
      <c r="AG30" s="724"/>
      <c r="AH30" s="724"/>
      <c r="AI30" s="724"/>
      <c r="AJ30" s="724"/>
      <c r="AK30" s="724"/>
      <c r="AL30" s="670">
        <v>0.7</v>
      </c>
      <c r="AM30" s="671"/>
      <c r="AN30" s="671"/>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99.5</v>
      </c>
      <c r="BH30" s="742"/>
      <c r="BI30" s="742"/>
      <c r="BJ30" s="742"/>
      <c r="BK30" s="742"/>
      <c r="BL30" s="742"/>
      <c r="BM30" s="743">
        <v>98.7</v>
      </c>
      <c r="BN30" s="742"/>
      <c r="BO30" s="742"/>
      <c r="BP30" s="742"/>
      <c r="BQ30" s="744"/>
      <c r="BR30" s="741">
        <v>99.5</v>
      </c>
      <c r="BS30" s="742"/>
      <c r="BT30" s="742"/>
      <c r="BU30" s="742"/>
      <c r="BV30" s="742"/>
      <c r="BW30" s="742"/>
      <c r="BX30" s="743">
        <v>98.7</v>
      </c>
      <c r="BY30" s="742"/>
      <c r="BZ30" s="742"/>
      <c r="CA30" s="742"/>
      <c r="CB30" s="744"/>
      <c r="CD30" s="747"/>
      <c r="CE30" s="748"/>
      <c r="CF30" s="705" t="s">
        <v>313</v>
      </c>
      <c r="CG30" s="702"/>
      <c r="CH30" s="702"/>
      <c r="CI30" s="702"/>
      <c r="CJ30" s="702"/>
      <c r="CK30" s="702"/>
      <c r="CL30" s="702"/>
      <c r="CM30" s="702"/>
      <c r="CN30" s="702"/>
      <c r="CO30" s="702"/>
      <c r="CP30" s="702"/>
      <c r="CQ30" s="703"/>
      <c r="CR30" s="667">
        <v>804804</v>
      </c>
      <c r="CS30" s="668"/>
      <c r="CT30" s="668"/>
      <c r="CU30" s="668"/>
      <c r="CV30" s="668"/>
      <c r="CW30" s="668"/>
      <c r="CX30" s="668"/>
      <c r="CY30" s="669"/>
      <c r="CZ30" s="670">
        <v>20.3</v>
      </c>
      <c r="DA30" s="695"/>
      <c r="DB30" s="695"/>
      <c r="DC30" s="696"/>
      <c r="DD30" s="655">
        <v>762842</v>
      </c>
      <c r="DE30" s="668"/>
      <c r="DF30" s="668"/>
      <c r="DG30" s="668"/>
      <c r="DH30" s="668"/>
      <c r="DI30" s="668"/>
      <c r="DJ30" s="668"/>
      <c r="DK30" s="669"/>
      <c r="DL30" s="655">
        <v>762842</v>
      </c>
      <c r="DM30" s="668"/>
      <c r="DN30" s="668"/>
      <c r="DO30" s="668"/>
      <c r="DP30" s="668"/>
      <c r="DQ30" s="668"/>
      <c r="DR30" s="668"/>
      <c r="DS30" s="668"/>
      <c r="DT30" s="668"/>
      <c r="DU30" s="668"/>
      <c r="DV30" s="669"/>
      <c r="DW30" s="670">
        <v>27.1</v>
      </c>
      <c r="DX30" s="695"/>
      <c r="DY30" s="695"/>
      <c r="DZ30" s="695"/>
      <c r="EA30" s="695"/>
      <c r="EB30" s="695"/>
      <c r="EC30" s="697"/>
    </row>
    <row r="31" spans="2:133" ht="11.25" customHeight="1" x14ac:dyDescent="0.15">
      <c r="B31" s="664" t="s">
        <v>314</v>
      </c>
      <c r="C31" s="665"/>
      <c r="D31" s="665"/>
      <c r="E31" s="665"/>
      <c r="F31" s="665"/>
      <c r="G31" s="665"/>
      <c r="H31" s="665"/>
      <c r="I31" s="665"/>
      <c r="J31" s="665"/>
      <c r="K31" s="665"/>
      <c r="L31" s="665"/>
      <c r="M31" s="665"/>
      <c r="N31" s="665"/>
      <c r="O31" s="665"/>
      <c r="P31" s="665"/>
      <c r="Q31" s="666"/>
      <c r="R31" s="667">
        <v>18238</v>
      </c>
      <c r="S31" s="668"/>
      <c r="T31" s="668"/>
      <c r="U31" s="668"/>
      <c r="V31" s="668"/>
      <c r="W31" s="668"/>
      <c r="X31" s="668"/>
      <c r="Y31" s="669"/>
      <c r="Z31" s="723">
        <v>0.5</v>
      </c>
      <c r="AA31" s="723"/>
      <c r="AB31" s="723"/>
      <c r="AC31" s="723"/>
      <c r="AD31" s="724" t="s">
        <v>130</v>
      </c>
      <c r="AE31" s="724"/>
      <c r="AF31" s="724"/>
      <c r="AG31" s="724"/>
      <c r="AH31" s="724"/>
      <c r="AI31" s="724"/>
      <c r="AJ31" s="724"/>
      <c r="AK31" s="724"/>
      <c r="AL31" s="670" t="s">
        <v>130</v>
      </c>
      <c r="AM31" s="671"/>
      <c r="AN31" s="671"/>
      <c r="AO31" s="725"/>
      <c r="AP31" s="753"/>
      <c r="AQ31" s="754"/>
      <c r="AR31" s="754"/>
      <c r="AS31" s="754"/>
      <c r="AT31" s="758"/>
      <c r="AU31" s="229" t="s">
        <v>315</v>
      </c>
      <c r="AV31" s="229"/>
      <c r="AW31" s="229"/>
      <c r="AX31" s="664" t="s">
        <v>316</v>
      </c>
      <c r="AY31" s="665"/>
      <c r="AZ31" s="665"/>
      <c r="BA31" s="665"/>
      <c r="BB31" s="665"/>
      <c r="BC31" s="665"/>
      <c r="BD31" s="665"/>
      <c r="BE31" s="665"/>
      <c r="BF31" s="666"/>
      <c r="BG31" s="739">
        <v>99.7</v>
      </c>
      <c r="BH31" s="656"/>
      <c r="BI31" s="656"/>
      <c r="BJ31" s="656"/>
      <c r="BK31" s="656"/>
      <c r="BL31" s="656"/>
      <c r="BM31" s="671">
        <v>98.6</v>
      </c>
      <c r="BN31" s="740"/>
      <c r="BO31" s="740"/>
      <c r="BP31" s="740"/>
      <c r="BQ31" s="701"/>
      <c r="BR31" s="739">
        <v>99.7</v>
      </c>
      <c r="BS31" s="656"/>
      <c r="BT31" s="656"/>
      <c r="BU31" s="656"/>
      <c r="BV31" s="656"/>
      <c r="BW31" s="656"/>
      <c r="BX31" s="671">
        <v>98.5</v>
      </c>
      <c r="BY31" s="740"/>
      <c r="BZ31" s="740"/>
      <c r="CA31" s="740"/>
      <c r="CB31" s="701"/>
      <c r="CD31" s="747"/>
      <c r="CE31" s="748"/>
      <c r="CF31" s="705" t="s">
        <v>317</v>
      </c>
      <c r="CG31" s="702"/>
      <c r="CH31" s="702"/>
      <c r="CI31" s="702"/>
      <c r="CJ31" s="702"/>
      <c r="CK31" s="702"/>
      <c r="CL31" s="702"/>
      <c r="CM31" s="702"/>
      <c r="CN31" s="702"/>
      <c r="CO31" s="702"/>
      <c r="CP31" s="702"/>
      <c r="CQ31" s="703"/>
      <c r="CR31" s="667">
        <v>41376</v>
      </c>
      <c r="CS31" s="656"/>
      <c r="CT31" s="656"/>
      <c r="CU31" s="656"/>
      <c r="CV31" s="656"/>
      <c r="CW31" s="656"/>
      <c r="CX31" s="656"/>
      <c r="CY31" s="657"/>
      <c r="CZ31" s="670">
        <v>1</v>
      </c>
      <c r="DA31" s="695"/>
      <c r="DB31" s="695"/>
      <c r="DC31" s="696"/>
      <c r="DD31" s="655">
        <v>35533</v>
      </c>
      <c r="DE31" s="656"/>
      <c r="DF31" s="656"/>
      <c r="DG31" s="656"/>
      <c r="DH31" s="656"/>
      <c r="DI31" s="656"/>
      <c r="DJ31" s="656"/>
      <c r="DK31" s="657"/>
      <c r="DL31" s="655">
        <v>35533</v>
      </c>
      <c r="DM31" s="656"/>
      <c r="DN31" s="656"/>
      <c r="DO31" s="656"/>
      <c r="DP31" s="656"/>
      <c r="DQ31" s="656"/>
      <c r="DR31" s="656"/>
      <c r="DS31" s="656"/>
      <c r="DT31" s="656"/>
      <c r="DU31" s="656"/>
      <c r="DV31" s="657"/>
      <c r="DW31" s="670">
        <v>1.3</v>
      </c>
      <c r="DX31" s="695"/>
      <c r="DY31" s="695"/>
      <c r="DZ31" s="695"/>
      <c r="EA31" s="695"/>
      <c r="EB31" s="695"/>
      <c r="EC31" s="697"/>
    </row>
    <row r="32" spans="2:133" ht="11.25" customHeight="1" x14ac:dyDescent="0.15">
      <c r="B32" s="664" t="s">
        <v>318</v>
      </c>
      <c r="C32" s="665"/>
      <c r="D32" s="665"/>
      <c r="E32" s="665"/>
      <c r="F32" s="665"/>
      <c r="G32" s="665"/>
      <c r="H32" s="665"/>
      <c r="I32" s="665"/>
      <c r="J32" s="665"/>
      <c r="K32" s="665"/>
      <c r="L32" s="665"/>
      <c r="M32" s="665"/>
      <c r="N32" s="665"/>
      <c r="O32" s="665"/>
      <c r="P32" s="665"/>
      <c r="Q32" s="666"/>
      <c r="R32" s="667">
        <v>155638</v>
      </c>
      <c r="S32" s="668"/>
      <c r="T32" s="668"/>
      <c r="U32" s="668"/>
      <c r="V32" s="668"/>
      <c r="W32" s="668"/>
      <c r="X32" s="668"/>
      <c r="Y32" s="669"/>
      <c r="Z32" s="723">
        <v>3.9</v>
      </c>
      <c r="AA32" s="723"/>
      <c r="AB32" s="723"/>
      <c r="AC32" s="723"/>
      <c r="AD32" s="724" t="s">
        <v>130</v>
      </c>
      <c r="AE32" s="724"/>
      <c r="AF32" s="724"/>
      <c r="AG32" s="724"/>
      <c r="AH32" s="724"/>
      <c r="AI32" s="724"/>
      <c r="AJ32" s="724"/>
      <c r="AK32" s="724"/>
      <c r="AL32" s="670" t="s">
        <v>130</v>
      </c>
      <c r="AM32" s="671"/>
      <c r="AN32" s="671"/>
      <c r="AO32" s="725"/>
      <c r="AP32" s="755"/>
      <c r="AQ32" s="756"/>
      <c r="AR32" s="756"/>
      <c r="AS32" s="756"/>
      <c r="AT32" s="759"/>
      <c r="AU32" s="231"/>
      <c r="AV32" s="231"/>
      <c r="AW32" s="231"/>
      <c r="AX32" s="673" t="s">
        <v>319</v>
      </c>
      <c r="AY32" s="674"/>
      <c r="AZ32" s="674"/>
      <c r="BA32" s="674"/>
      <c r="BB32" s="674"/>
      <c r="BC32" s="674"/>
      <c r="BD32" s="674"/>
      <c r="BE32" s="674"/>
      <c r="BF32" s="675"/>
      <c r="BG32" s="738">
        <v>99.3</v>
      </c>
      <c r="BH32" s="677"/>
      <c r="BI32" s="677"/>
      <c r="BJ32" s="677"/>
      <c r="BK32" s="677"/>
      <c r="BL32" s="677"/>
      <c r="BM32" s="721">
        <v>98.6</v>
      </c>
      <c r="BN32" s="677"/>
      <c r="BO32" s="677"/>
      <c r="BP32" s="677"/>
      <c r="BQ32" s="714"/>
      <c r="BR32" s="738">
        <v>99.3</v>
      </c>
      <c r="BS32" s="677"/>
      <c r="BT32" s="677"/>
      <c r="BU32" s="677"/>
      <c r="BV32" s="677"/>
      <c r="BW32" s="677"/>
      <c r="BX32" s="721">
        <v>98.8</v>
      </c>
      <c r="BY32" s="677"/>
      <c r="BZ32" s="677"/>
      <c r="CA32" s="677"/>
      <c r="CB32" s="714"/>
      <c r="CD32" s="749"/>
      <c r="CE32" s="750"/>
      <c r="CF32" s="705" t="s">
        <v>320</v>
      </c>
      <c r="CG32" s="702"/>
      <c r="CH32" s="702"/>
      <c r="CI32" s="702"/>
      <c r="CJ32" s="702"/>
      <c r="CK32" s="702"/>
      <c r="CL32" s="702"/>
      <c r="CM32" s="702"/>
      <c r="CN32" s="702"/>
      <c r="CO32" s="702"/>
      <c r="CP32" s="702"/>
      <c r="CQ32" s="703"/>
      <c r="CR32" s="667">
        <v>19</v>
      </c>
      <c r="CS32" s="668"/>
      <c r="CT32" s="668"/>
      <c r="CU32" s="668"/>
      <c r="CV32" s="668"/>
      <c r="CW32" s="668"/>
      <c r="CX32" s="668"/>
      <c r="CY32" s="669"/>
      <c r="CZ32" s="670">
        <v>0</v>
      </c>
      <c r="DA32" s="695"/>
      <c r="DB32" s="695"/>
      <c r="DC32" s="696"/>
      <c r="DD32" s="655">
        <v>19</v>
      </c>
      <c r="DE32" s="668"/>
      <c r="DF32" s="668"/>
      <c r="DG32" s="668"/>
      <c r="DH32" s="668"/>
      <c r="DI32" s="668"/>
      <c r="DJ32" s="668"/>
      <c r="DK32" s="669"/>
      <c r="DL32" s="655">
        <v>19</v>
      </c>
      <c r="DM32" s="668"/>
      <c r="DN32" s="668"/>
      <c r="DO32" s="668"/>
      <c r="DP32" s="668"/>
      <c r="DQ32" s="668"/>
      <c r="DR32" s="668"/>
      <c r="DS32" s="668"/>
      <c r="DT32" s="668"/>
      <c r="DU32" s="668"/>
      <c r="DV32" s="669"/>
      <c r="DW32" s="670">
        <v>0</v>
      </c>
      <c r="DX32" s="695"/>
      <c r="DY32" s="695"/>
      <c r="DZ32" s="695"/>
      <c r="EA32" s="695"/>
      <c r="EB32" s="695"/>
      <c r="EC32" s="697"/>
    </row>
    <row r="33" spans="2:133" ht="11.25" customHeight="1" x14ac:dyDescent="0.15">
      <c r="B33" s="664" t="s">
        <v>321</v>
      </c>
      <c r="C33" s="665"/>
      <c r="D33" s="665"/>
      <c r="E33" s="665"/>
      <c r="F33" s="665"/>
      <c r="G33" s="665"/>
      <c r="H33" s="665"/>
      <c r="I33" s="665"/>
      <c r="J33" s="665"/>
      <c r="K33" s="665"/>
      <c r="L33" s="665"/>
      <c r="M33" s="665"/>
      <c r="N33" s="665"/>
      <c r="O33" s="665"/>
      <c r="P33" s="665"/>
      <c r="Q33" s="666"/>
      <c r="R33" s="667">
        <v>62354</v>
      </c>
      <c r="S33" s="668"/>
      <c r="T33" s="668"/>
      <c r="U33" s="668"/>
      <c r="V33" s="668"/>
      <c r="W33" s="668"/>
      <c r="X33" s="668"/>
      <c r="Y33" s="669"/>
      <c r="Z33" s="723">
        <v>1.5</v>
      </c>
      <c r="AA33" s="723"/>
      <c r="AB33" s="723"/>
      <c r="AC33" s="723"/>
      <c r="AD33" s="724" t="s">
        <v>130</v>
      </c>
      <c r="AE33" s="724"/>
      <c r="AF33" s="724"/>
      <c r="AG33" s="724"/>
      <c r="AH33" s="724"/>
      <c r="AI33" s="724"/>
      <c r="AJ33" s="724"/>
      <c r="AK33" s="724"/>
      <c r="AL33" s="670" t="s">
        <v>130</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7">
        <v>1737714</v>
      </c>
      <c r="CS33" s="656"/>
      <c r="CT33" s="656"/>
      <c r="CU33" s="656"/>
      <c r="CV33" s="656"/>
      <c r="CW33" s="656"/>
      <c r="CX33" s="656"/>
      <c r="CY33" s="657"/>
      <c r="CZ33" s="670">
        <v>43.9</v>
      </c>
      <c r="DA33" s="695"/>
      <c r="DB33" s="695"/>
      <c r="DC33" s="696"/>
      <c r="DD33" s="655">
        <v>1398764</v>
      </c>
      <c r="DE33" s="656"/>
      <c r="DF33" s="656"/>
      <c r="DG33" s="656"/>
      <c r="DH33" s="656"/>
      <c r="DI33" s="656"/>
      <c r="DJ33" s="656"/>
      <c r="DK33" s="657"/>
      <c r="DL33" s="655">
        <v>1154941</v>
      </c>
      <c r="DM33" s="656"/>
      <c r="DN33" s="656"/>
      <c r="DO33" s="656"/>
      <c r="DP33" s="656"/>
      <c r="DQ33" s="656"/>
      <c r="DR33" s="656"/>
      <c r="DS33" s="656"/>
      <c r="DT33" s="656"/>
      <c r="DU33" s="656"/>
      <c r="DV33" s="657"/>
      <c r="DW33" s="670">
        <v>41</v>
      </c>
      <c r="DX33" s="695"/>
      <c r="DY33" s="695"/>
      <c r="DZ33" s="695"/>
      <c r="EA33" s="695"/>
      <c r="EB33" s="695"/>
      <c r="EC33" s="697"/>
    </row>
    <row r="34" spans="2:133" ht="11.25" customHeight="1" x14ac:dyDescent="0.15">
      <c r="B34" s="664" t="s">
        <v>323</v>
      </c>
      <c r="C34" s="665"/>
      <c r="D34" s="665"/>
      <c r="E34" s="665"/>
      <c r="F34" s="665"/>
      <c r="G34" s="665"/>
      <c r="H34" s="665"/>
      <c r="I34" s="665"/>
      <c r="J34" s="665"/>
      <c r="K34" s="665"/>
      <c r="L34" s="665"/>
      <c r="M34" s="665"/>
      <c r="N34" s="665"/>
      <c r="O34" s="665"/>
      <c r="P34" s="665"/>
      <c r="Q34" s="666"/>
      <c r="R34" s="667">
        <v>86178</v>
      </c>
      <c r="S34" s="668"/>
      <c r="T34" s="668"/>
      <c r="U34" s="668"/>
      <c r="V34" s="668"/>
      <c r="W34" s="668"/>
      <c r="X34" s="668"/>
      <c r="Y34" s="669"/>
      <c r="Z34" s="723">
        <v>2.1</v>
      </c>
      <c r="AA34" s="723"/>
      <c r="AB34" s="723"/>
      <c r="AC34" s="723"/>
      <c r="AD34" s="724" t="s">
        <v>130</v>
      </c>
      <c r="AE34" s="724"/>
      <c r="AF34" s="724"/>
      <c r="AG34" s="724"/>
      <c r="AH34" s="724"/>
      <c r="AI34" s="724"/>
      <c r="AJ34" s="724"/>
      <c r="AK34" s="724"/>
      <c r="AL34" s="670" t="s">
        <v>245</v>
      </c>
      <c r="AM34" s="671"/>
      <c r="AN34" s="671"/>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7">
        <v>691503</v>
      </c>
      <c r="CS34" s="668"/>
      <c r="CT34" s="668"/>
      <c r="CU34" s="668"/>
      <c r="CV34" s="668"/>
      <c r="CW34" s="668"/>
      <c r="CX34" s="668"/>
      <c r="CY34" s="669"/>
      <c r="CZ34" s="670">
        <v>17.5</v>
      </c>
      <c r="DA34" s="695"/>
      <c r="DB34" s="695"/>
      <c r="DC34" s="696"/>
      <c r="DD34" s="655">
        <v>568877</v>
      </c>
      <c r="DE34" s="668"/>
      <c r="DF34" s="668"/>
      <c r="DG34" s="668"/>
      <c r="DH34" s="668"/>
      <c r="DI34" s="668"/>
      <c r="DJ34" s="668"/>
      <c r="DK34" s="669"/>
      <c r="DL34" s="655">
        <v>475185</v>
      </c>
      <c r="DM34" s="668"/>
      <c r="DN34" s="668"/>
      <c r="DO34" s="668"/>
      <c r="DP34" s="668"/>
      <c r="DQ34" s="668"/>
      <c r="DR34" s="668"/>
      <c r="DS34" s="668"/>
      <c r="DT34" s="668"/>
      <c r="DU34" s="668"/>
      <c r="DV34" s="669"/>
      <c r="DW34" s="670">
        <v>16.899999999999999</v>
      </c>
      <c r="DX34" s="695"/>
      <c r="DY34" s="695"/>
      <c r="DZ34" s="695"/>
      <c r="EA34" s="695"/>
      <c r="EB34" s="695"/>
      <c r="EC34" s="697"/>
    </row>
    <row r="35" spans="2:133" ht="11.25" customHeight="1" x14ac:dyDescent="0.15">
      <c r="B35" s="664" t="s">
        <v>327</v>
      </c>
      <c r="C35" s="665"/>
      <c r="D35" s="665"/>
      <c r="E35" s="665"/>
      <c r="F35" s="665"/>
      <c r="G35" s="665"/>
      <c r="H35" s="665"/>
      <c r="I35" s="665"/>
      <c r="J35" s="665"/>
      <c r="K35" s="665"/>
      <c r="L35" s="665"/>
      <c r="M35" s="665"/>
      <c r="N35" s="665"/>
      <c r="O35" s="665"/>
      <c r="P35" s="665"/>
      <c r="Q35" s="666"/>
      <c r="R35" s="667">
        <v>294742</v>
      </c>
      <c r="S35" s="668"/>
      <c r="T35" s="668"/>
      <c r="U35" s="668"/>
      <c r="V35" s="668"/>
      <c r="W35" s="668"/>
      <c r="X35" s="668"/>
      <c r="Y35" s="669"/>
      <c r="Z35" s="723">
        <v>7.3</v>
      </c>
      <c r="AA35" s="723"/>
      <c r="AB35" s="723"/>
      <c r="AC35" s="723"/>
      <c r="AD35" s="724" t="s">
        <v>130</v>
      </c>
      <c r="AE35" s="724"/>
      <c r="AF35" s="724"/>
      <c r="AG35" s="724"/>
      <c r="AH35" s="724"/>
      <c r="AI35" s="724"/>
      <c r="AJ35" s="724"/>
      <c r="AK35" s="724"/>
      <c r="AL35" s="670" t="s">
        <v>245</v>
      </c>
      <c r="AM35" s="671"/>
      <c r="AN35" s="671"/>
      <c r="AO35" s="725"/>
      <c r="AP35" s="234"/>
      <c r="AQ35" s="729" t="s">
        <v>328</v>
      </c>
      <c r="AR35" s="730"/>
      <c r="AS35" s="730"/>
      <c r="AT35" s="730"/>
      <c r="AU35" s="730"/>
      <c r="AV35" s="730"/>
      <c r="AW35" s="730"/>
      <c r="AX35" s="730"/>
      <c r="AY35" s="731"/>
      <c r="AZ35" s="726">
        <v>314163</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419</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7">
        <v>135022</v>
      </c>
      <c r="CS35" s="656"/>
      <c r="CT35" s="656"/>
      <c r="CU35" s="656"/>
      <c r="CV35" s="656"/>
      <c r="CW35" s="656"/>
      <c r="CX35" s="656"/>
      <c r="CY35" s="657"/>
      <c r="CZ35" s="670">
        <v>3.4</v>
      </c>
      <c r="DA35" s="695"/>
      <c r="DB35" s="695"/>
      <c r="DC35" s="696"/>
      <c r="DD35" s="655">
        <v>105778</v>
      </c>
      <c r="DE35" s="656"/>
      <c r="DF35" s="656"/>
      <c r="DG35" s="656"/>
      <c r="DH35" s="656"/>
      <c r="DI35" s="656"/>
      <c r="DJ35" s="656"/>
      <c r="DK35" s="657"/>
      <c r="DL35" s="655">
        <v>72986</v>
      </c>
      <c r="DM35" s="656"/>
      <c r="DN35" s="656"/>
      <c r="DO35" s="656"/>
      <c r="DP35" s="656"/>
      <c r="DQ35" s="656"/>
      <c r="DR35" s="656"/>
      <c r="DS35" s="656"/>
      <c r="DT35" s="656"/>
      <c r="DU35" s="656"/>
      <c r="DV35" s="657"/>
      <c r="DW35" s="670">
        <v>2.6</v>
      </c>
      <c r="DX35" s="695"/>
      <c r="DY35" s="695"/>
      <c r="DZ35" s="695"/>
      <c r="EA35" s="695"/>
      <c r="EB35" s="695"/>
      <c r="EC35" s="697"/>
    </row>
    <row r="36" spans="2:133" ht="11.25" customHeight="1" x14ac:dyDescent="0.15">
      <c r="B36" s="664" t="s">
        <v>331</v>
      </c>
      <c r="C36" s="665"/>
      <c r="D36" s="665"/>
      <c r="E36" s="665"/>
      <c r="F36" s="665"/>
      <c r="G36" s="665"/>
      <c r="H36" s="665"/>
      <c r="I36" s="665"/>
      <c r="J36" s="665"/>
      <c r="K36" s="665"/>
      <c r="L36" s="665"/>
      <c r="M36" s="665"/>
      <c r="N36" s="665"/>
      <c r="O36" s="665"/>
      <c r="P36" s="665"/>
      <c r="Q36" s="666"/>
      <c r="R36" s="667" t="s">
        <v>130</v>
      </c>
      <c r="S36" s="668"/>
      <c r="T36" s="668"/>
      <c r="U36" s="668"/>
      <c r="V36" s="668"/>
      <c r="W36" s="668"/>
      <c r="X36" s="668"/>
      <c r="Y36" s="669"/>
      <c r="Z36" s="723" t="s">
        <v>130</v>
      </c>
      <c r="AA36" s="723"/>
      <c r="AB36" s="723"/>
      <c r="AC36" s="723"/>
      <c r="AD36" s="724" t="s">
        <v>245</v>
      </c>
      <c r="AE36" s="724"/>
      <c r="AF36" s="724"/>
      <c r="AG36" s="724"/>
      <c r="AH36" s="724"/>
      <c r="AI36" s="724"/>
      <c r="AJ36" s="724"/>
      <c r="AK36" s="724"/>
      <c r="AL36" s="670" t="s">
        <v>130</v>
      </c>
      <c r="AM36" s="671"/>
      <c r="AN36" s="671"/>
      <c r="AO36" s="725"/>
      <c r="AQ36" s="698" t="s">
        <v>332</v>
      </c>
      <c r="AR36" s="699"/>
      <c r="AS36" s="699"/>
      <c r="AT36" s="699"/>
      <c r="AU36" s="699"/>
      <c r="AV36" s="699"/>
      <c r="AW36" s="699"/>
      <c r="AX36" s="699"/>
      <c r="AY36" s="700"/>
      <c r="AZ36" s="667">
        <v>79690</v>
      </c>
      <c r="BA36" s="668"/>
      <c r="BB36" s="668"/>
      <c r="BC36" s="668"/>
      <c r="BD36" s="656"/>
      <c r="BE36" s="656"/>
      <c r="BF36" s="701"/>
      <c r="BG36" s="705" t="s">
        <v>333</v>
      </c>
      <c r="BH36" s="702"/>
      <c r="BI36" s="702"/>
      <c r="BJ36" s="702"/>
      <c r="BK36" s="702"/>
      <c r="BL36" s="702"/>
      <c r="BM36" s="702"/>
      <c r="BN36" s="702"/>
      <c r="BO36" s="702"/>
      <c r="BP36" s="702"/>
      <c r="BQ36" s="702"/>
      <c r="BR36" s="702"/>
      <c r="BS36" s="702"/>
      <c r="BT36" s="702"/>
      <c r="BU36" s="703"/>
      <c r="BV36" s="667">
        <v>-3586</v>
      </c>
      <c r="BW36" s="668"/>
      <c r="BX36" s="668"/>
      <c r="BY36" s="668"/>
      <c r="BZ36" s="668"/>
      <c r="CA36" s="668"/>
      <c r="CB36" s="704"/>
      <c r="CD36" s="705" t="s">
        <v>334</v>
      </c>
      <c r="CE36" s="702"/>
      <c r="CF36" s="702"/>
      <c r="CG36" s="702"/>
      <c r="CH36" s="702"/>
      <c r="CI36" s="702"/>
      <c r="CJ36" s="702"/>
      <c r="CK36" s="702"/>
      <c r="CL36" s="702"/>
      <c r="CM36" s="702"/>
      <c r="CN36" s="702"/>
      <c r="CO36" s="702"/>
      <c r="CP36" s="702"/>
      <c r="CQ36" s="703"/>
      <c r="CR36" s="667">
        <v>555607</v>
      </c>
      <c r="CS36" s="668"/>
      <c r="CT36" s="668"/>
      <c r="CU36" s="668"/>
      <c r="CV36" s="668"/>
      <c r="CW36" s="668"/>
      <c r="CX36" s="668"/>
      <c r="CY36" s="669"/>
      <c r="CZ36" s="670">
        <v>14</v>
      </c>
      <c r="DA36" s="695"/>
      <c r="DB36" s="695"/>
      <c r="DC36" s="696"/>
      <c r="DD36" s="655">
        <v>408797</v>
      </c>
      <c r="DE36" s="668"/>
      <c r="DF36" s="668"/>
      <c r="DG36" s="668"/>
      <c r="DH36" s="668"/>
      <c r="DI36" s="668"/>
      <c r="DJ36" s="668"/>
      <c r="DK36" s="669"/>
      <c r="DL36" s="655">
        <v>358001</v>
      </c>
      <c r="DM36" s="668"/>
      <c r="DN36" s="668"/>
      <c r="DO36" s="668"/>
      <c r="DP36" s="668"/>
      <c r="DQ36" s="668"/>
      <c r="DR36" s="668"/>
      <c r="DS36" s="668"/>
      <c r="DT36" s="668"/>
      <c r="DU36" s="668"/>
      <c r="DV36" s="669"/>
      <c r="DW36" s="670">
        <v>12.7</v>
      </c>
      <c r="DX36" s="695"/>
      <c r="DY36" s="695"/>
      <c r="DZ36" s="695"/>
      <c r="EA36" s="695"/>
      <c r="EB36" s="695"/>
      <c r="EC36" s="697"/>
    </row>
    <row r="37" spans="2:133" ht="11.25" customHeight="1" x14ac:dyDescent="0.15">
      <c r="B37" s="664" t="s">
        <v>335</v>
      </c>
      <c r="C37" s="665"/>
      <c r="D37" s="665"/>
      <c r="E37" s="665"/>
      <c r="F37" s="665"/>
      <c r="G37" s="665"/>
      <c r="H37" s="665"/>
      <c r="I37" s="665"/>
      <c r="J37" s="665"/>
      <c r="K37" s="665"/>
      <c r="L37" s="665"/>
      <c r="M37" s="665"/>
      <c r="N37" s="665"/>
      <c r="O37" s="665"/>
      <c r="P37" s="665"/>
      <c r="Q37" s="666"/>
      <c r="R37" s="667">
        <v>100242</v>
      </c>
      <c r="S37" s="668"/>
      <c r="T37" s="668"/>
      <c r="U37" s="668"/>
      <c r="V37" s="668"/>
      <c r="W37" s="668"/>
      <c r="X37" s="668"/>
      <c r="Y37" s="669"/>
      <c r="Z37" s="723">
        <v>2.5</v>
      </c>
      <c r="AA37" s="723"/>
      <c r="AB37" s="723"/>
      <c r="AC37" s="723"/>
      <c r="AD37" s="724" t="s">
        <v>130</v>
      </c>
      <c r="AE37" s="724"/>
      <c r="AF37" s="724"/>
      <c r="AG37" s="724"/>
      <c r="AH37" s="724"/>
      <c r="AI37" s="724"/>
      <c r="AJ37" s="724"/>
      <c r="AK37" s="724"/>
      <c r="AL37" s="670" t="s">
        <v>245</v>
      </c>
      <c r="AM37" s="671"/>
      <c r="AN37" s="671"/>
      <c r="AO37" s="725"/>
      <c r="AQ37" s="698" t="s">
        <v>336</v>
      </c>
      <c r="AR37" s="699"/>
      <c r="AS37" s="699"/>
      <c r="AT37" s="699"/>
      <c r="AU37" s="699"/>
      <c r="AV37" s="699"/>
      <c r="AW37" s="699"/>
      <c r="AX37" s="699"/>
      <c r="AY37" s="700"/>
      <c r="AZ37" s="667">
        <v>79150</v>
      </c>
      <c r="BA37" s="668"/>
      <c r="BB37" s="668"/>
      <c r="BC37" s="668"/>
      <c r="BD37" s="656"/>
      <c r="BE37" s="656"/>
      <c r="BF37" s="701"/>
      <c r="BG37" s="705" t="s">
        <v>337</v>
      </c>
      <c r="BH37" s="702"/>
      <c r="BI37" s="702"/>
      <c r="BJ37" s="702"/>
      <c r="BK37" s="702"/>
      <c r="BL37" s="702"/>
      <c r="BM37" s="702"/>
      <c r="BN37" s="702"/>
      <c r="BO37" s="702"/>
      <c r="BP37" s="702"/>
      <c r="BQ37" s="702"/>
      <c r="BR37" s="702"/>
      <c r="BS37" s="702"/>
      <c r="BT37" s="702"/>
      <c r="BU37" s="703"/>
      <c r="BV37" s="667">
        <v>367</v>
      </c>
      <c r="BW37" s="668"/>
      <c r="BX37" s="668"/>
      <c r="BY37" s="668"/>
      <c r="BZ37" s="668"/>
      <c r="CA37" s="668"/>
      <c r="CB37" s="704"/>
      <c r="CD37" s="705" t="s">
        <v>338</v>
      </c>
      <c r="CE37" s="702"/>
      <c r="CF37" s="702"/>
      <c r="CG37" s="702"/>
      <c r="CH37" s="702"/>
      <c r="CI37" s="702"/>
      <c r="CJ37" s="702"/>
      <c r="CK37" s="702"/>
      <c r="CL37" s="702"/>
      <c r="CM37" s="702"/>
      <c r="CN37" s="702"/>
      <c r="CO37" s="702"/>
      <c r="CP37" s="702"/>
      <c r="CQ37" s="703"/>
      <c r="CR37" s="667">
        <v>265625</v>
      </c>
      <c r="CS37" s="656"/>
      <c r="CT37" s="656"/>
      <c r="CU37" s="656"/>
      <c r="CV37" s="656"/>
      <c r="CW37" s="656"/>
      <c r="CX37" s="656"/>
      <c r="CY37" s="657"/>
      <c r="CZ37" s="670">
        <v>6.7</v>
      </c>
      <c r="DA37" s="695"/>
      <c r="DB37" s="695"/>
      <c r="DC37" s="696"/>
      <c r="DD37" s="655">
        <v>229474</v>
      </c>
      <c r="DE37" s="656"/>
      <c r="DF37" s="656"/>
      <c r="DG37" s="656"/>
      <c r="DH37" s="656"/>
      <c r="DI37" s="656"/>
      <c r="DJ37" s="656"/>
      <c r="DK37" s="657"/>
      <c r="DL37" s="655">
        <v>227760</v>
      </c>
      <c r="DM37" s="656"/>
      <c r="DN37" s="656"/>
      <c r="DO37" s="656"/>
      <c r="DP37" s="656"/>
      <c r="DQ37" s="656"/>
      <c r="DR37" s="656"/>
      <c r="DS37" s="656"/>
      <c r="DT37" s="656"/>
      <c r="DU37" s="656"/>
      <c r="DV37" s="657"/>
      <c r="DW37" s="670">
        <v>8.1</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4041262</v>
      </c>
      <c r="S38" s="713"/>
      <c r="T38" s="713"/>
      <c r="U38" s="713"/>
      <c r="V38" s="713"/>
      <c r="W38" s="713"/>
      <c r="X38" s="713"/>
      <c r="Y38" s="718"/>
      <c r="Z38" s="719">
        <v>100</v>
      </c>
      <c r="AA38" s="719"/>
      <c r="AB38" s="719"/>
      <c r="AC38" s="719"/>
      <c r="AD38" s="720">
        <v>2715270</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7" t="s">
        <v>130</v>
      </c>
      <c r="BA38" s="668"/>
      <c r="BB38" s="668"/>
      <c r="BC38" s="668"/>
      <c r="BD38" s="656"/>
      <c r="BE38" s="656"/>
      <c r="BF38" s="701"/>
      <c r="BG38" s="705" t="s">
        <v>341</v>
      </c>
      <c r="BH38" s="702"/>
      <c r="BI38" s="702"/>
      <c r="BJ38" s="702"/>
      <c r="BK38" s="702"/>
      <c r="BL38" s="702"/>
      <c r="BM38" s="702"/>
      <c r="BN38" s="702"/>
      <c r="BO38" s="702"/>
      <c r="BP38" s="702"/>
      <c r="BQ38" s="702"/>
      <c r="BR38" s="702"/>
      <c r="BS38" s="702"/>
      <c r="BT38" s="702"/>
      <c r="BU38" s="703"/>
      <c r="BV38" s="667">
        <v>604</v>
      </c>
      <c r="BW38" s="668"/>
      <c r="BX38" s="668"/>
      <c r="BY38" s="668"/>
      <c r="BZ38" s="668"/>
      <c r="CA38" s="668"/>
      <c r="CB38" s="704"/>
      <c r="CD38" s="705" t="s">
        <v>342</v>
      </c>
      <c r="CE38" s="702"/>
      <c r="CF38" s="702"/>
      <c r="CG38" s="702"/>
      <c r="CH38" s="702"/>
      <c r="CI38" s="702"/>
      <c r="CJ38" s="702"/>
      <c r="CK38" s="702"/>
      <c r="CL38" s="702"/>
      <c r="CM38" s="702"/>
      <c r="CN38" s="702"/>
      <c r="CO38" s="702"/>
      <c r="CP38" s="702"/>
      <c r="CQ38" s="703"/>
      <c r="CR38" s="667">
        <v>314163</v>
      </c>
      <c r="CS38" s="668"/>
      <c r="CT38" s="668"/>
      <c r="CU38" s="668"/>
      <c r="CV38" s="668"/>
      <c r="CW38" s="668"/>
      <c r="CX38" s="668"/>
      <c r="CY38" s="669"/>
      <c r="CZ38" s="670">
        <v>7.9</v>
      </c>
      <c r="DA38" s="695"/>
      <c r="DB38" s="695"/>
      <c r="DC38" s="696"/>
      <c r="DD38" s="655">
        <v>291312</v>
      </c>
      <c r="DE38" s="668"/>
      <c r="DF38" s="668"/>
      <c r="DG38" s="668"/>
      <c r="DH38" s="668"/>
      <c r="DI38" s="668"/>
      <c r="DJ38" s="668"/>
      <c r="DK38" s="669"/>
      <c r="DL38" s="655">
        <v>248769</v>
      </c>
      <c r="DM38" s="668"/>
      <c r="DN38" s="668"/>
      <c r="DO38" s="668"/>
      <c r="DP38" s="668"/>
      <c r="DQ38" s="668"/>
      <c r="DR38" s="668"/>
      <c r="DS38" s="668"/>
      <c r="DT38" s="668"/>
      <c r="DU38" s="668"/>
      <c r="DV38" s="669"/>
      <c r="DW38" s="670">
        <v>8.8000000000000007</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7" t="s">
        <v>245</v>
      </c>
      <c r="BA39" s="668"/>
      <c r="BB39" s="668"/>
      <c r="BC39" s="668"/>
      <c r="BD39" s="656"/>
      <c r="BE39" s="656"/>
      <c r="BF39" s="701"/>
      <c r="BG39" s="706" t="s">
        <v>344</v>
      </c>
      <c r="BH39" s="707"/>
      <c r="BI39" s="707"/>
      <c r="BJ39" s="707"/>
      <c r="BK39" s="707"/>
      <c r="BL39" s="235"/>
      <c r="BM39" s="702" t="s">
        <v>345</v>
      </c>
      <c r="BN39" s="702"/>
      <c r="BO39" s="702"/>
      <c r="BP39" s="702"/>
      <c r="BQ39" s="702"/>
      <c r="BR39" s="702"/>
      <c r="BS39" s="702"/>
      <c r="BT39" s="702"/>
      <c r="BU39" s="703"/>
      <c r="BV39" s="667">
        <v>87</v>
      </c>
      <c r="BW39" s="668"/>
      <c r="BX39" s="668"/>
      <c r="BY39" s="668"/>
      <c r="BZ39" s="668"/>
      <c r="CA39" s="668"/>
      <c r="CB39" s="704"/>
      <c r="CD39" s="705" t="s">
        <v>346</v>
      </c>
      <c r="CE39" s="702"/>
      <c r="CF39" s="702"/>
      <c r="CG39" s="702"/>
      <c r="CH39" s="702"/>
      <c r="CI39" s="702"/>
      <c r="CJ39" s="702"/>
      <c r="CK39" s="702"/>
      <c r="CL39" s="702"/>
      <c r="CM39" s="702"/>
      <c r="CN39" s="702"/>
      <c r="CO39" s="702"/>
      <c r="CP39" s="702"/>
      <c r="CQ39" s="703"/>
      <c r="CR39" s="667">
        <v>16219</v>
      </c>
      <c r="CS39" s="656"/>
      <c r="CT39" s="656"/>
      <c r="CU39" s="656"/>
      <c r="CV39" s="656"/>
      <c r="CW39" s="656"/>
      <c r="CX39" s="656"/>
      <c r="CY39" s="657"/>
      <c r="CZ39" s="670">
        <v>0.4</v>
      </c>
      <c r="DA39" s="695"/>
      <c r="DB39" s="695"/>
      <c r="DC39" s="696"/>
      <c r="DD39" s="655" t="s">
        <v>245</v>
      </c>
      <c r="DE39" s="656"/>
      <c r="DF39" s="656"/>
      <c r="DG39" s="656"/>
      <c r="DH39" s="656"/>
      <c r="DI39" s="656"/>
      <c r="DJ39" s="656"/>
      <c r="DK39" s="657"/>
      <c r="DL39" s="655" t="s">
        <v>245</v>
      </c>
      <c r="DM39" s="656"/>
      <c r="DN39" s="656"/>
      <c r="DO39" s="656"/>
      <c r="DP39" s="656"/>
      <c r="DQ39" s="656"/>
      <c r="DR39" s="656"/>
      <c r="DS39" s="656"/>
      <c r="DT39" s="656"/>
      <c r="DU39" s="656"/>
      <c r="DV39" s="657"/>
      <c r="DW39" s="670" t="s">
        <v>130</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7">
        <v>48792</v>
      </c>
      <c r="BA40" s="668"/>
      <c r="BB40" s="668"/>
      <c r="BC40" s="668"/>
      <c r="BD40" s="656"/>
      <c r="BE40" s="656"/>
      <c r="BF40" s="701"/>
      <c r="BG40" s="706"/>
      <c r="BH40" s="707"/>
      <c r="BI40" s="707"/>
      <c r="BJ40" s="707"/>
      <c r="BK40" s="707"/>
      <c r="BL40" s="235"/>
      <c r="BM40" s="702" t="s">
        <v>348</v>
      </c>
      <c r="BN40" s="702"/>
      <c r="BO40" s="702"/>
      <c r="BP40" s="702"/>
      <c r="BQ40" s="702"/>
      <c r="BR40" s="702"/>
      <c r="BS40" s="702"/>
      <c r="BT40" s="702"/>
      <c r="BU40" s="703"/>
      <c r="BV40" s="667" t="s">
        <v>245</v>
      </c>
      <c r="BW40" s="668"/>
      <c r="BX40" s="668"/>
      <c r="BY40" s="668"/>
      <c r="BZ40" s="668"/>
      <c r="CA40" s="668"/>
      <c r="CB40" s="704"/>
      <c r="CD40" s="705" t="s">
        <v>349</v>
      </c>
      <c r="CE40" s="702"/>
      <c r="CF40" s="702"/>
      <c r="CG40" s="702"/>
      <c r="CH40" s="702"/>
      <c r="CI40" s="702"/>
      <c r="CJ40" s="702"/>
      <c r="CK40" s="702"/>
      <c r="CL40" s="702"/>
      <c r="CM40" s="702"/>
      <c r="CN40" s="702"/>
      <c r="CO40" s="702"/>
      <c r="CP40" s="702"/>
      <c r="CQ40" s="703"/>
      <c r="CR40" s="667">
        <v>25200</v>
      </c>
      <c r="CS40" s="668"/>
      <c r="CT40" s="668"/>
      <c r="CU40" s="668"/>
      <c r="CV40" s="668"/>
      <c r="CW40" s="668"/>
      <c r="CX40" s="668"/>
      <c r="CY40" s="669"/>
      <c r="CZ40" s="670">
        <v>0.6</v>
      </c>
      <c r="DA40" s="695"/>
      <c r="DB40" s="695"/>
      <c r="DC40" s="696"/>
      <c r="DD40" s="655">
        <v>24000</v>
      </c>
      <c r="DE40" s="668"/>
      <c r="DF40" s="668"/>
      <c r="DG40" s="668"/>
      <c r="DH40" s="668"/>
      <c r="DI40" s="668"/>
      <c r="DJ40" s="668"/>
      <c r="DK40" s="669"/>
      <c r="DL40" s="655" t="s">
        <v>245</v>
      </c>
      <c r="DM40" s="668"/>
      <c r="DN40" s="668"/>
      <c r="DO40" s="668"/>
      <c r="DP40" s="668"/>
      <c r="DQ40" s="668"/>
      <c r="DR40" s="668"/>
      <c r="DS40" s="668"/>
      <c r="DT40" s="668"/>
      <c r="DU40" s="668"/>
      <c r="DV40" s="669"/>
      <c r="DW40" s="670" t="s">
        <v>245</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106531</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286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7" t="s">
        <v>130</v>
      </c>
      <c r="CS41" s="656"/>
      <c r="CT41" s="656"/>
      <c r="CU41" s="656"/>
      <c r="CV41" s="656"/>
      <c r="CW41" s="656"/>
      <c r="CX41" s="656"/>
      <c r="CY41" s="657"/>
      <c r="CZ41" s="670" t="s">
        <v>130</v>
      </c>
      <c r="DA41" s="695"/>
      <c r="DB41" s="695"/>
      <c r="DC41" s="696"/>
      <c r="DD41" s="655" t="s">
        <v>130</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354</v>
      </c>
      <c r="CE42" s="665"/>
      <c r="CF42" s="665"/>
      <c r="CG42" s="665"/>
      <c r="CH42" s="665"/>
      <c r="CI42" s="665"/>
      <c r="CJ42" s="665"/>
      <c r="CK42" s="665"/>
      <c r="CL42" s="665"/>
      <c r="CM42" s="665"/>
      <c r="CN42" s="665"/>
      <c r="CO42" s="665"/>
      <c r="CP42" s="665"/>
      <c r="CQ42" s="666"/>
      <c r="CR42" s="667">
        <v>436835</v>
      </c>
      <c r="CS42" s="668"/>
      <c r="CT42" s="668"/>
      <c r="CU42" s="668"/>
      <c r="CV42" s="668"/>
      <c r="CW42" s="668"/>
      <c r="CX42" s="668"/>
      <c r="CY42" s="669"/>
      <c r="CZ42" s="670">
        <v>11</v>
      </c>
      <c r="DA42" s="671"/>
      <c r="DB42" s="671"/>
      <c r="DC42" s="672"/>
      <c r="DD42" s="655">
        <v>155547</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356</v>
      </c>
      <c r="CE43" s="665"/>
      <c r="CF43" s="665"/>
      <c r="CG43" s="665"/>
      <c r="CH43" s="665"/>
      <c r="CI43" s="665"/>
      <c r="CJ43" s="665"/>
      <c r="CK43" s="665"/>
      <c r="CL43" s="665"/>
      <c r="CM43" s="665"/>
      <c r="CN43" s="665"/>
      <c r="CO43" s="665"/>
      <c r="CP43" s="665"/>
      <c r="CQ43" s="666"/>
      <c r="CR43" s="667">
        <v>30033</v>
      </c>
      <c r="CS43" s="656"/>
      <c r="CT43" s="656"/>
      <c r="CU43" s="656"/>
      <c r="CV43" s="656"/>
      <c r="CW43" s="656"/>
      <c r="CX43" s="656"/>
      <c r="CY43" s="657"/>
      <c r="CZ43" s="670">
        <v>0.8</v>
      </c>
      <c r="DA43" s="695"/>
      <c r="DB43" s="695"/>
      <c r="DC43" s="696"/>
      <c r="DD43" s="655">
        <v>30033</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357</v>
      </c>
      <c r="CD44" s="689" t="s">
        <v>309</v>
      </c>
      <c r="CE44" s="690"/>
      <c r="CF44" s="664" t="s">
        <v>358</v>
      </c>
      <c r="CG44" s="665"/>
      <c r="CH44" s="665"/>
      <c r="CI44" s="665"/>
      <c r="CJ44" s="665"/>
      <c r="CK44" s="665"/>
      <c r="CL44" s="665"/>
      <c r="CM44" s="665"/>
      <c r="CN44" s="665"/>
      <c r="CO44" s="665"/>
      <c r="CP44" s="665"/>
      <c r="CQ44" s="666"/>
      <c r="CR44" s="667">
        <v>351176</v>
      </c>
      <c r="CS44" s="668"/>
      <c r="CT44" s="668"/>
      <c r="CU44" s="668"/>
      <c r="CV44" s="668"/>
      <c r="CW44" s="668"/>
      <c r="CX44" s="668"/>
      <c r="CY44" s="669"/>
      <c r="CZ44" s="670">
        <v>8.9</v>
      </c>
      <c r="DA44" s="671"/>
      <c r="DB44" s="671"/>
      <c r="DC44" s="672"/>
      <c r="DD44" s="655">
        <v>143136</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359</v>
      </c>
      <c r="CG45" s="665"/>
      <c r="CH45" s="665"/>
      <c r="CI45" s="665"/>
      <c r="CJ45" s="665"/>
      <c r="CK45" s="665"/>
      <c r="CL45" s="665"/>
      <c r="CM45" s="665"/>
      <c r="CN45" s="665"/>
      <c r="CO45" s="665"/>
      <c r="CP45" s="665"/>
      <c r="CQ45" s="666"/>
      <c r="CR45" s="667">
        <v>162819</v>
      </c>
      <c r="CS45" s="656"/>
      <c r="CT45" s="656"/>
      <c r="CU45" s="656"/>
      <c r="CV45" s="656"/>
      <c r="CW45" s="656"/>
      <c r="CX45" s="656"/>
      <c r="CY45" s="657"/>
      <c r="CZ45" s="670">
        <v>4.0999999999999996</v>
      </c>
      <c r="DA45" s="695"/>
      <c r="DB45" s="695"/>
      <c r="DC45" s="696"/>
      <c r="DD45" s="655">
        <v>43497</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360</v>
      </c>
      <c r="CG46" s="665"/>
      <c r="CH46" s="665"/>
      <c r="CI46" s="665"/>
      <c r="CJ46" s="665"/>
      <c r="CK46" s="665"/>
      <c r="CL46" s="665"/>
      <c r="CM46" s="665"/>
      <c r="CN46" s="665"/>
      <c r="CO46" s="665"/>
      <c r="CP46" s="665"/>
      <c r="CQ46" s="666"/>
      <c r="CR46" s="667">
        <v>188357</v>
      </c>
      <c r="CS46" s="668"/>
      <c r="CT46" s="668"/>
      <c r="CU46" s="668"/>
      <c r="CV46" s="668"/>
      <c r="CW46" s="668"/>
      <c r="CX46" s="668"/>
      <c r="CY46" s="669"/>
      <c r="CZ46" s="670">
        <v>4.8</v>
      </c>
      <c r="DA46" s="671"/>
      <c r="DB46" s="671"/>
      <c r="DC46" s="672"/>
      <c r="DD46" s="655">
        <v>99639</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361</v>
      </c>
      <c r="CG47" s="665"/>
      <c r="CH47" s="665"/>
      <c r="CI47" s="665"/>
      <c r="CJ47" s="665"/>
      <c r="CK47" s="665"/>
      <c r="CL47" s="665"/>
      <c r="CM47" s="665"/>
      <c r="CN47" s="665"/>
      <c r="CO47" s="665"/>
      <c r="CP47" s="665"/>
      <c r="CQ47" s="666"/>
      <c r="CR47" s="667">
        <v>85659</v>
      </c>
      <c r="CS47" s="656"/>
      <c r="CT47" s="656"/>
      <c r="CU47" s="656"/>
      <c r="CV47" s="656"/>
      <c r="CW47" s="656"/>
      <c r="CX47" s="656"/>
      <c r="CY47" s="657"/>
      <c r="CZ47" s="670">
        <v>2.2000000000000002</v>
      </c>
      <c r="DA47" s="695"/>
      <c r="DB47" s="695"/>
      <c r="DC47" s="696"/>
      <c r="DD47" s="655">
        <v>12411</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362</v>
      </c>
      <c r="CG48" s="665"/>
      <c r="CH48" s="665"/>
      <c r="CI48" s="665"/>
      <c r="CJ48" s="665"/>
      <c r="CK48" s="665"/>
      <c r="CL48" s="665"/>
      <c r="CM48" s="665"/>
      <c r="CN48" s="665"/>
      <c r="CO48" s="665"/>
      <c r="CP48" s="665"/>
      <c r="CQ48" s="666"/>
      <c r="CR48" s="667" t="s">
        <v>245</v>
      </c>
      <c r="CS48" s="668"/>
      <c r="CT48" s="668"/>
      <c r="CU48" s="668"/>
      <c r="CV48" s="668"/>
      <c r="CW48" s="668"/>
      <c r="CX48" s="668"/>
      <c r="CY48" s="669"/>
      <c r="CZ48" s="670" t="s">
        <v>130</v>
      </c>
      <c r="DA48" s="671"/>
      <c r="DB48" s="671"/>
      <c r="DC48" s="672"/>
      <c r="DD48" s="655" t="s">
        <v>130</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363</v>
      </c>
      <c r="CE49" s="674"/>
      <c r="CF49" s="674"/>
      <c r="CG49" s="674"/>
      <c r="CH49" s="674"/>
      <c r="CI49" s="674"/>
      <c r="CJ49" s="674"/>
      <c r="CK49" s="674"/>
      <c r="CL49" s="674"/>
      <c r="CM49" s="674"/>
      <c r="CN49" s="674"/>
      <c r="CO49" s="674"/>
      <c r="CP49" s="674"/>
      <c r="CQ49" s="675"/>
      <c r="CR49" s="676">
        <v>3962669</v>
      </c>
      <c r="CS49" s="677"/>
      <c r="CT49" s="677"/>
      <c r="CU49" s="677"/>
      <c r="CV49" s="677"/>
      <c r="CW49" s="677"/>
      <c r="CX49" s="677"/>
      <c r="CY49" s="678"/>
      <c r="CZ49" s="679">
        <v>100</v>
      </c>
      <c r="DA49" s="680"/>
      <c r="DB49" s="680"/>
      <c r="DC49" s="681"/>
      <c r="DD49" s="682">
        <v>3140282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76V9g4Ipm83orsLzlZQCNnTQ/5L/CWBYCzoBLTte6A761XS89vXWRB48Lp53gVYxd3oma0qrf0ZsuXhkTcSBA==" saltValue="qZ6rNZGSy0HKj50LSdhe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4041</v>
      </c>
      <c r="R7" s="1194"/>
      <c r="S7" s="1194"/>
      <c r="T7" s="1194"/>
      <c r="U7" s="1194"/>
      <c r="V7" s="1194">
        <v>3962</v>
      </c>
      <c r="W7" s="1194"/>
      <c r="X7" s="1194"/>
      <c r="Y7" s="1194"/>
      <c r="Z7" s="1194"/>
      <c r="AA7" s="1194">
        <v>79</v>
      </c>
      <c r="AB7" s="1194"/>
      <c r="AC7" s="1194"/>
      <c r="AD7" s="1194"/>
      <c r="AE7" s="1195"/>
      <c r="AF7" s="1196">
        <v>78</v>
      </c>
      <c r="AG7" s="1197"/>
      <c r="AH7" s="1197"/>
      <c r="AI7" s="1197"/>
      <c r="AJ7" s="1198"/>
      <c r="AK7" s="1180">
        <v>156</v>
      </c>
      <c r="AL7" s="1181"/>
      <c r="AM7" s="1181"/>
      <c r="AN7" s="1181"/>
      <c r="AO7" s="1181"/>
      <c r="AP7" s="1181">
        <v>6294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-1</v>
      </c>
      <c r="CI7" s="1178"/>
      <c r="CJ7" s="1178"/>
      <c r="CK7" s="1178"/>
      <c r="CL7" s="1179"/>
      <c r="CM7" s="1177">
        <v>9</v>
      </c>
      <c r="CN7" s="1178"/>
      <c r="CO7" s="1178"/>
      <c r="CP7" s="1178"/>
      <c r="CQ7" s="1179"/>
      <c r="CR7" s="1177">
        <v>23</v>
      </c>
      <c r="CS7" s="1178"/>
      <c r="CT7" s="1178"/>
      <c r="CU7" s="1178"/>
      <c r="CV7" s="1179"/>
      <c r="CW7" s="1177" t="s">
        <v>572</v>
      </c>
      <c r="CX7" s="1178"/>
      <c r="CY7" s="1178"/>
      <c r="CZ7" s="1178"/>
      <c r="DA7" s="1179"/>
      <c r="DB7" s="1177">
        <v>50</v>
      </c>
      <c r="DC7" s="1178"/>
      <c r="DD7" s="1178"/>
      <c r="DE7" s="1178"/>
      <c r="DF7" s="1179"/>
      <c r="DG7" s="1177" t="s">
        <v>572</v>
      </c>
      <c r="DH7" s="1178"/>
      <c r="DI7" s="1178"/>
      <c r="DJ7" s="1178"/>
      <c r="DK7" s="1179"/>
      <c r="DL7" s="1177" t="s">
        <v>577</v>
      </c>
      <c r="DM7" s="1178"/>
      <c r="DN7" s="1178"/>
      <c r="DO7" s="1178"/>
      <c r="DP7" s="1179"/>
      <c r="DQ7" s="1177" t="s">
        <v>572</v>
      </c>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4041</v>
      </c>
      <c r="R23" s="1158"/>
      <c r="S23" s="1158"/>
      <c r="T23" s="1158"/>
      <c r="U23" s="1158"/>
      <c r="V23" s="1158">
        <v>3962</v>
      </c>
      <c r="W23" s="1158"/>
      <c r="X23" s="1158"/>
      <c r="Y23" s="1158"/>
      <c r="Z23" s="1158"/>
      <c r="AA23" s="1158">
        <v>79</v>
      </c>
      <c r="AB23" s="1158"/>
      <c r="AC23" s="1158"/>
      <c r="AD23" s="1158"/>
      <c r="AE23" s="1159"/>
      <c r="AF23" s="1160">
        <v>78</v>
      </c>
      <c r="AG23" s="1158"/>
      <c r="AH23" s="1158"/>
      <c r="AI23" s="1158"/>
      <c r="AJ23" s="1161"/>
      <c r="AK23" s="1162"/>
      <c r="AL23" s="1163"/>
      <c r="AM23" s="1163"/>
      <c r="AN23" s="1163"/>
      <c r="AO23" s="1163"/>
      <c r="AP23" s="1158">
        <v>6294</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287</v>
      </c>
      <c r="R28" s="1143"/>
      <c r="S28" s="1143"/>
      <c r="T28" s="1143"/>
      <c r="U28" s="1143"/>
      <c r="V28" s="1143">
        <v>287</v>
      </c>
      <c r="W28" s="1143"/>
      <c r="X28" s="1143"/>
      <c r="Y28" s="1143"/>
      <c r="Z28" s="1143"/>
      <c r="AA28" s="1143">
        <v>0</v>
      </c>
      <c r="AB28" s="1143"/>
      <c r="AC28" s="1143"/>
      <c r="AD28" s="1143"/>
      <c r="AE28" s="1144"/>
      <c r="AF28" s="1145">
        <v>0</v>
      </c>
      <c r="AG28" s="1143"/>
      <c r="AH28" s="1143"/>
      <c r="AI28" s="1143"/>
      <c r="AJ28" s="1146"/>
      <c r="AK28" s="1147">
        <v>43</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401</v>
      </c>
      <c r="C29" s="1121"/>
      <c r="D29" s="1121"/>
      <c r="E29" s="1121"/>
      <c r="F29" s="1121"/>
      <c r="G29" s="1121"/>
      <c r="H29" s="1121"/>
      <c r="I29" s="1121"/>
      <c r="J29" s="1121"/>
      <c r="K29" s="1121"/>
      <c r="L29" s="1121"/>
      <c r="M29" s="1121"/>
      <c r="N29" s="1121"/>
      <c r="O29" s="1121"/>
      <c r="P29" s="1122"/>
      <c r="Q29" s="1132">
        <v>37</v>
      </c>
      <c r="R29" s="1133"/>
      <c r="S29" s="1133"/>
      <c r="T29" s="1133"/>
      <c r="U29" s="1133"/>
      <c r="V29" s="1133">
        <v>37</v>
      </c>
      <c r="W29" s="1133"/>
      <c r="X29" s="1133"/>
      <c r="Y29" s="1133"/>
      <c r="Z29" s="1133"/>
      <c r="AA29" s="1133">
        <v>0</v>
      </c>
      <c r="AB29" s="1133"/>
      <c r="AC29" s="1133"/>
      <c r="AD29" s="1133"/>
      <c r="AE29" s="1134"/>
      <c r="AF29" s="1126">
        <v>0</v>
      </c>
      <c r="AG29" s="1127"/>
      <c r="AH29" s="1127"/>
      <c r="AI29" s="1127"/>
      <c r="AJ29" s="1128"/>
      <c r="AK29" s="1069">
        <v>16</v>
      </c>
      <c r="AL29" s="1060"/>
      <c r="AM29" s="1060"/>
      <c r="AN29" s="1060"/>
      <c r="AO29" s="1060"/>
      <c r="AP29" s="1060" t="s">
        <v>572</v>
      </c>
      <c r="AQ29" s="1060"/>
      <c r="AR29" s="1060"/>
      <c r="AS29" s="1060"/>
      <c r="AT29" s="1060"/>
      <c r="AU29" s="1060" t="s">
        <v>572</v>
      </c>
      <c r="AV29" s="1060"/>
      <c r="AW29" s="1060"/>
      <c r="AX29" s="1060"/>
      <c r="AY29" s="1060"/>
      <c r="AZ29" s="1131" t="s">
        <v>572</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402</v>
      </c>
      <c r="C30" s="1121"/>
      <c r="D30" s="1121"/>
      <c r="E30" s="1121"/>
      <c r="F30" s="1121"/>
      <c r="G30" s="1121"/>
      <c r="H30" s="1121"/>
      <c r="I30" s="1121"/>
      <c r="J30" s="1121"/>
      <c r="K30" s="1121"/>
      <c r="L30" s="1121"/>
      <c r="M30" s="1121"/>
      <c r="N30" s="1121"/>
      <c r="O30" s="1121"/>
      <c r="P30" s="1122"/>
      <c r="Q30" s="1132">
        <v>284</v>
      </c>
      <c r="R30" s="1133"/>
      <c r="S30" s="1133"/>
      <c r="T30" s="1133"/>
      <c r="U30" s="1133"/>
      <c r="V30" s="1133">
        <v>281</v>
      </c>
      <c r="W30" s="1133"/>
      <c r="X30" s="1133"/>
      <c r="Y30" s="1133"/>
      <c r="Z30" s="1133"/>
      <c r="AA30" s="1133">
        <v>3</v>
      </c>
      <c r="AB30" s="1133"/>
      <c r="AC30" s="1133"/>
      <c r="AD30" s="1133"/>
      <c r="AE30" s="1134"/>
      <c r="AF30" s="1126">
        <v>3</v>
      </c>
      <c r="AG30" s="1127"/>
      <c r="AH30" s="1127"/>
      <c r="AI30" s="1127"/>
      <c r="AJ30" s="1128"/>
      <c r="AK30" s="1069">
        <v>48</v>
      </c>
      <c r="AL30" s="1060"/>
      <c r="AM30" s="1060"/>
      <c r="AN30" s="1060"/>
      <c r="AO30" s="1060"/>
      <c r="AP30" s="1060" t="s">
        <v>572</v>
      </c>
      <c r="AQ30" s="1060"/>
      <c r="AR30" s="1060"/>
      <c r="AS30" s="1060"/>
      <c r="AT30" s="1060"/>
      <c r="AU30" s="1060" t="s">
        <v>572</v>
      </c>
      <c r="AV30" s="1060"/>
      <c r="AW30" s="1060"/>
      <c r="AX30" s="1060"/>
      <c r="AY30" s="1060"/>
      <c r="AZ30" s="1131" t="s">
        <v>572</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403</v>
      </c>
      <c r="C31" s="1121"/>
      <c r="D31" s="1121"/>
      <c r="E31" s="1121"/>
      <c r="F31" s="1121"/>
      <c r="G31" s="1121"/>
      <c r="H31" s="1121"/>
      <c r="I31" s="1121"/>
      <c r="J31" s="1121"/>
      <c r="K31" s="1121"/>
      <c r="L31" s="1121"/>
      <c r="M31" s="1121"/>
      <c r="N31" s="1121"/>
      <c r="O31" s="1121"/>
      <c r="P31" s="1122"/>
      <c r="Q31" s="1132">
        <v>228</v>
      </c>
      <c r="R31" s="1133"/>
      <c r="S31" s="1133"/>
      <c r="T31" s="1133"/>
      <c r="U31" s="1133"/>
      <c r="V31" s="1133">
        <v>226</v>
      </c>
      <c r="W31" s="1133"/>
      <c r="X31" s="1133"/>
      <c r="Y31" s="1133"/>
      <c r="Z31" s="1133"/>
      <c r="AA31" s="1133">
        <v>2</v>
      </c>
      <c r="AB31" s="1133"/>
      <c r="AC31" s="1133"/>
      <c r="AD31" s="1133"/>
      <c r="AE31" s="1134"/>
      <c r="AF31" s="1126">
        <v>2</v>
      </c>
      <c r="AG31" s="1127"/>
      <c r="AH31" s="1127"/>
      <c r="AI31" s="1127"/>
      <c r="AJ31" s="1128"/>
      <c r="AK31" s="1069">
        <v>80</v>
      </c>
      <c r="AL31" s="1060"/>
      <c r="AM31" s="1060"/>
      <c r="AN31" s="1060"/>
      <c r="AO31" s="1060"/>
      <c r="AP31" s="1060">
        <v>924</v>
      </c>
      <c r="AQ31" s="1060"/>
      <c r="AR31" s="1060"/>
      <c r="AS31" s="1060"/>
      <c r="AT31" s="1060"/>
      <c r="AU31" s="1060">
        <v>651</v>
      </c>
      <c r="AV31" s="1060"/>
      <c r="AW31" s="1060"/>
      <c r="AX31" s="1060"/>
      <c r="AY31" s="1060"/>
      <c r="AZ31" s="1131" t="s">
        <v>572</v>
      </c>
      <c r="BA31" s="1131"/>
      <c r="BB31" s="1131"/>
      <c r="BC31" s="1131"/>
      <c r="BD31" s="1131"/>
      <c r="BE31" s="1115" t="s">
        <v>404</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405</v>
      </c>
      <c r="C32" s="1121"/>
      <c r="D32" s="1121"/>
      <c r="E32" s="1121"/>
      <c r="F32" s="1121"/>
      <c r="G32" s="1121"/>
      <c r="H32" s="1121"/>
      <c r="I32" s="1121"/>
      <c r="J32" s="1121"/>
      <c r="K32" s="1121"/>
      <c r="L32" s="1121"/>
      <c r="M32" s="1121"/>
      <c r="N32" s="1121"/>
      <c r="O32" s="1121"/>
      <c r="P32" s="1122"/>
      <c r="Q32" s="1132">
        <v>125</v>
      </c>
      <c r="R32" s="1133"/>
      <c r="S32" s="1133"/>
      <c r="T32" s="1133"/>
      <c r="U32" s="1133"/>
      <c r="V32" s="1133">
        <v>124</v>
      </c>
      <c r="W32" s="1133"/>
      <c r="X32" s="1133"/>
      <c r="Y32" s="1133"/>
      <c r="Z32" s="1133"/>
      <c r="AA32" s="1133">
        <v>1</v>
      </c>
      <c r="AB32" s="1133"/>
      <c r="AC32" s="1133"/>
      <c r="AD32" s="1133"/>
      <c r="AE32" s="1134"/>
      <c r="AF32" s="1126">
        <v>1</v>
      </c>
      <c r="AG32" s="1127"/>
      <c r="AH32" s="1127"/>
      <c r="AI32" s="1127"/>
      <c r="AJ32" s="1128"/>
      <c r="AK32" s="1069">
        <v>79</v>
      </c>
      <c r="AL32" s="1060"/>
      <c r="AM32" s="1060"/>
      <c r="AN32" s="1060"/>
      <c r="AO32" s="1060"/>
      <c r="AP32" s="1060">
        <v>503</v>
      </c>
      <c r="AQ32" s="1060"/>
      <c r="AR32" s="1060"/>
      <c r="AS32" s="1060"/>
      <c r="AT32" s="1060"/>
      <c r="AU32" s="1060">
        <v>411</v>
      </c>
      <c r="AV32" s="1060"/>
      <c r="AW32" s="1060"/>
      <c r="AX32" s="1060"/>
      <c r="AY32" s="1060"/>
      <c r="AZ32" s="1131" t="s">
        <v>572</v>
      </c>
      <c r="BA32" s="1131"/>
      <c r="BB32" s="1131"/>
      <c r="BC32" s="1131"/>
      <c r="BD32" s="1131"/>
      <c r="BE32" s="1115" t="s">
        <v>406</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6</v>
      </c>
      <c r="AG63" s="1048"/>
      <c r="AH63" s="1048"/>
      <c r="AI63" s="1048"/>
      <c r="AJ63" s="1113"/>
      <c r="AK63" s="1114"/>
      <c r="AL63" s="1052"/>
      <c r="AM63" s="1052"/>
      <c r="AN63" s="1052"/>
      <c r="AO63" s="1052"/>
      <c r="AP63" s="1048">
        <v>1427</v>
      </c>
      <c r="AQ63" s="1048"/>
      <c r="AR63" s="1048"/>
      <c r="AS63" s="1048"/>
      <c r="AT63" s="1048"/>
      <c r="AU63" s="1048">
        <v>1062</v>
      </c>
      <c r="AV63" s="1048"/>
      <c r="AW63" s="1048"/>
      <c r="AX63" s="1048"/>
      <c r="AY63" s="1048"/>
      <c r="AZ63" s="1108"/>
      <c r="BA63" s="1108"/>
      <c r="BB63" s="1108"/>
      <c r="BC63" s="1108"/>
      <c r="BD63" s="1108"/>
      <c r="BE63" s="1049"/>
      <c r="BF63" s="1049"/>
      <c r="BG63" s="1049"/>
      <c r="BH63" s="1049"/>
      <c r="BI63" s="1050"/>
      <c r="BJ63" s="1109" t="s">
        <v>409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394</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2429</v>
      </c>
      <c r="R68" s="1071"/>
      <c r="S68" s="1071"/>
      <c r="T68" s="1071"/>
      <c r="U68" s="1071"/>
      <c r="V68" s="1071">
        <v>2393</v>
      </c>
      <c r="W68" s="1071"/>
      <c r="X68" s="1071"/>
      <c r="Y68" s="1071"/>
      <c r="Z68" s="1071"/>
      <c r="AA68" s="1071">
        <v>36</v>
      </c>
      <c r="AB68" s="1071"/>
      <c r="AC68" s="1071"/>
      <c r="AD68" s="1071"/>
      <c r="AE68" s="1071"/>
      <c r="AF68" s="1071">
        <v>36</v>
      </c>
      <c r="AG68" s="1071"/>
      <c r="AH68" s="1071"/>
      <c r="AI68" s="1071"/>
      <c r="AJ68" s="1071"/>
      <c r="AK68" s="1071" t="s">
        <v>575</v>
      </c>
      <c r="AL68" s="1071"/>
      <c r="AM68" s="1071"/>
      <c r="AN68" s="1071"/>
      <c r="AO68" s="1071"/>
      <c r="AP68" s="1071">
        <v>681</v>
      </c>
      <c r="AQ68" s="1071"/>
      <c r="AR68" s="1071"/>
      <c r="AS68" s="1071"/>
      <c r="AT68" s="1071"/>
      <c r="AU68" s="1071">
        <v>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30</v>
      </c>
      <c r="R69" s="1060"/>
      <c r="S69" s="1060"/>
      <c r="T69" s="1060"/>
      <c r="U69" s="1060"/>
      <c r="V69" s="1060">
        <v>29</v>
      </c>
      <c r="W69" s="1060"/>
      <c r="X69" s="1060"/>
      <c r="Y69" s="1060"/>
      <c r="Z69" s="1060"/>
      <c r="AA69" s="1060">
        <v>1</v>
      </c>
      <c r="AB69" s="1060"/>
      <c r="AC69" s="1060"/>
      <c r="AD69" s="1060"/>
      <c r="AE69" s="1060"/>
      <c r="AF69" s="1060">
        <v>1</v>
      </c>
      <c r="AG69" s="1060"/>
      <c r="AH69" s="1060"/>
      <c r="AI69" s="1060"/>
      <c r="AJ69" s="1060"/>
      <c r="AK69" s="1060" t="s">
        <v>572</v>
      </c>
      <c r="AL69" s="1060"/>
      <c r="AM69" s="1060"/>
      <c r="AN69" s="1060"/>
      <c r="AO69" s="1060"/>
      <c r="AP69" s="1060" t="s">
        <v>572</v>
      </c>
      <c r="AQ69" s="1060"/>
      <c r="AR69" s="1060"/>
      <c r="AS69" s="1060"/>
      <c r="AT69" s="1060"/>
      <c r="AU69" s="1060" t="s">
        <v>572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37</v>
      </c>
      <c r="AG88" s="1048"/>
      <c r="AH88" s="1048"/>
      <c r="AI88" s="1048"/>
      <c r="AJ88" s="1048"/>
      <c r="AK88" s="1052"/>
      <c r="AL88" s="1052"/>
      <c r="AM88" s="1052"/>
      <c r="AN88" s="1052"/>
      <c r="AO88" s="1052"/>
      <c r="AP88" s="1048">
        <v>681</v>
      </c>
      <c r="AQ88" s="1048"/>
      <c r="AR88" s="1048"/>
      <c r="AS88" s="1048"/>
      <c r="AT88" s="1048"/>
      <c r="AU88" s="1048">
        <v>79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23</v>
      </c>
      <c r="CS102" s="1040"/>
      <c r="CT102" s="1040"/>
      <c r="CU102" s="1040"/>
      <c r="CV102" s="1041"/>
      <c r="CW102" s="1039" t="s">
        <v>572</v>
      </c>
      <c r="CX102" s="1040"/>
      <c r="CY102" s="1040"/>
      <c r="CZ102" s="1040"/>
      <c r="DA102" s="1041"/>
      <c r="DB102" s="1039">
        <v>50</v>
      </c>
      <c r="DC102" s="1040"/>
      <c r="DD102" s="1040"/>
      <c r="DE102" s="1040"/>
      <c r="DF102" s="1041"/>
      <c r="DG102" s="1039" t="s">
        <v>572</v>
      </c>
      <c r="DH102" s="1040"/>
      <c r="DI102" s="1040"/>
      <c r="DJ102" s="1040"/>
      <c r="DK102" s="1041"/>
      <c r="DL102" s="1039" t="s">
        <v>572</v>
      </c>
      <c r="DM102" s="1040"/>
      <c r="DN102" s="1040"/>
      <c r="DO102" s="1040"/>
      <c r="DP102" s="1041"/>
      <c r="DQ102" s="1039" t="s">
        <v>572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308</v>
      </c>
      <c r="AG109" s="983"/>
      <c r="AH109" s="983"/>
      <c r="AI109" s="983"/>
      <c r="AJ109" s="984"/>
      <c r="AK109" s="985" t="s">
        <v>307</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308</v>
      </c>
      <c r="BW109" s="983"/>
      <c r="BX109" s="983"/>
      <c r="BY109" s="983"/>
      <c r="BZ109" s="984"/>
      <c r="CA109" s="985" t="s">
        <v>307</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308</v>
      </c>
      <c r="DM109" s="983"/>
      <c r="DN109" s="983"/>
      <c r="DO109" s="983"/>
      <c r="DP109" s="984"/>
      <c r="DQ109" s="985" t="s">
        <v>307</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767321</v>
      </c>
      <c r="AB110" s="976"/>
      <c r="AC110" s="976"/>
      <c r="AD110" s="976"/>
      <c r="AE110" s="977"/>
      <c r="AF110" s="978">
        <v>806777</v>
      </c>
      <c r="AG110" s="976"/>
      <c r="AH110" s="976"/>
      <c r="AI110" s="976"/>
      <c r="AJ110" s="977"/>
      <c r="AK110" s="978">
        <v>846180</v>
      </c>
      <c r="AL110" s="976"/>
      <c r="AM110" s="976"/>
      <c r="AN110" s="976"/>
      <c r="AO110" s="977"/>
      <c r="AP110" s="979">
        <v>39</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6765819</v>
      </c>
      <c r="BR110" s="923"/>
      <c r="BS110" s="923"/>
      <c r="BT110" s="923"/>
      <c r="BU110" s="923"/>
      <c r="BV110" s="923">
        <v>6804153</v>
      </c>
      <c r="BW110" s="923"/>
      <c r="BX110" s="923"/>
      <c r="BY110" s="923"/>
      <c r="BZ110" s="923"/>
      <c r="CA110" s="923">
        <v>6294091</v>
      </c>
      <c r="CB110" s="923"/>
      <c r="CC110" s="923"/>
      <c r="CD110" s="923"/>
      <c r="CE110" s="923"/>
      <c r="CF110" s="947">
        <v>289.8</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130</v>
      </c>
      <c r="DH110" s="923"/>
      <c r="DI110" s="923"/>
      <c r="DJ110" s="923"/>
      <c r="DK110" s="923"/>
      <c r="DL110" s="923" t="s">
        <v>434</v>
      </c>
      <c r="DM110" s="923"/>
      <c r="DN110" s="923"/>
      <c r="DO110" s="923"/>
      <c r="DP110" s="923"/>
      <c r="DQ110" s="923" t="s">
        <v>130</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434</v>
      </c>
      <c r="AL111" s="1004"/>
      <c r="AM111" s="1004"/>
      <c r="AN111" s="1004"/>
      <c r="AO111" s="1005"/>
      <c r="AP111" s="1007" t="s">
        <v>130</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130140</v>
      </c>
      <c r="BR111" s="895"/>
      <c r="BS111" s="895"/>
      <c r="BT111" s="895"/>
      <c r="BU111" s="895"/>
      <c r="BV111" s="895">
        <v>121464</v>
      </c>
      <c r="BW111" s="895"/>
      <c r="BX111" s="895"/>
      <c r="BY111" s="895"/>
      <c r="BZ111" s="895"/>
      <c r="CA111" s="895">
        <v>112788</v>
      </c>
      <c r="CB111" s="895"/>
      <c r="CC111" s="895"/>
      <c r="CD111" s="895"/>
      <c r="CE111" s="895"/>
      <c r="CF111" s="956">
        <v>5.2</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130</v>
      </c>
      <c r="DR111" s="895"/>
      <c r="DS111" s="895"/>
      <c r="DT111" s="895"/>
      <c r="DU111" s="895"/>
      <c r="DV111" s="872" t="s">
        <v>434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130</v>
      </c>
      <c r="AL112" s="858"/>
      <c r="AM112" s="858"/>
      <c r="AN112" s="858"/>
      <c r="AO112" s="859"/>
      <c r="AP112" s="905" t="s">
        <v>434</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1045290</v>
      </c>
      <c r="BR112" s="895"/>
      <c r="BS112" s="895"/>
      <c r="BT112" s="895"/>
      <c r="BU112" s="895"/>
      <c r="BV112" s="895">
        <v>1103329</v>
      </c>
      <c r="BW112" s="895"/>
      <c r="BX112" s="895"/>
      <c r="BY112" s="895"/>
      <c r="BZ112" s="895"/>
      <c r="CA112" s="895">
        <v>1062737</v>
      </c>
      <c r="CB112" s="895"/>
      <c r="CC112" s="895"/>
      <c r="CD112" s="895"/>
      <c r="CE112" s="895"/>
      <c r="CF112" s="956">
        <v>48.9</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108281</v>
      </c>
      <c r="AB113" s="1004"/>
      <c r="AC113" s="1004"/>
      <c r="AD113" s="1004"/>
      <c r="AE113" s="1005"/>
      <c r="AF113" s="1006">
        <v>101264</v>
      </c>
      <c r="AG113" s="1004"/>
      <c r="AH113" s="1004"/>
      <c r="AI113" s="1004"/>
      <c r="AJ113" s="1005"/>
      <c r="AK113" s="1006">
        <v>98669</v>
      </c>
      <c r="AL113" s="1004"/>
      <c r="AM113" s="1004"/>
      <c r="AN113" s="1004"/>
      <c r="AO113" s="1005"/>
      <c r="AP113" s="1007">
        <v>4.5</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99972</v>
      </c>
      <c r="BR113" s="895"/>
      <c r="BS113" s="895"/>
      <c r="BT113" s="895"/>
      <c r="BU113" s="895"/>
      <c r="BV113" s="895">
        <v>82144</v>
      </c>
      <c r="BW113" s="895"/>
      <c r="BX113" s="895"/>
      <c r="BY113" s="895"/>
      <c r="BZ113" s="895"/>
      <c r="CA113" s="895">
        <v>78812</v>
      </c>
      <c r="CB113" s="895"/>
      <c r="CC113" s="895"/>
      <c r="CD113" s="895"/>
      <c r="CE113" s="895"/>
      <c r="CF113" s="956">
        <v>3.6</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434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15080</v>
      </c>
      <c r="AB114" s="858"/>
      <c r="AC114" s="858"/>
      <c r="AD114" s="858"/>
      <c r="AE114" s="859"/>
      <c r="AF114" s="860">
        <v>18632</v>
      </c>
      <c r="AG114" s="858"/>
      <c r="AH114" s="858"/>
      <c r="AI114" s="858"/>
      <c r="AJ114" s="859"/>
      <c r="AK114" s="860">
        <v>13006</v>
      </c>
      <c r="AL114" s="858"/>
      <c r="AM114" s="858"/>
      <c r="AN114" s="858"/>
      <c r="AO114" s="859"/>
      <c r="AP114" s="905">
        <v>0.6</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347809</v>
      </c>
      <c r="BR114" s="895"/>
      <c r="BS114" s="895"/>
      <c r="BT114" s="895"/>
      <c r="BU114" s="895"/>
      <c r="BV114" s="895">
        <v>354094</v>
      </c>
      <c r="BW114" s="895"/>
      <c r="BX114" s="895"/>
      <c r="BY114" s="895"/>
      <c r="BZ114" s="895"/>
      <c r="CA114" s="895">
        <v>307516</v>
      </c>
      <c r="CB114" s="895"/>
      <c r="CC114" s="895"/>
      <c r="CD114" s="895"/>
      <c r="CE114" s="895"/>
      <c r="CF114" s="956">
        <v>14.2</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434</v>
      </c>
      <c r="DR114" s="858"/>
      <c r="DS114" s="858"/>
      <c r="DT114" s="858"/>
      <c r="DU114" s="859"/>
      <c r="DV114" s="905" t="s">
        <v>130</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28537</v>
      </c>
      <c r="AB115" s="1004"/>
      <c r="AC115" s="1004"/>
      <c r="AD115" s="1004"/>
      <c r="AE115" s="1005"/>
      <c r="AF115" s="1006">
        <v>33345</v>
      </c>
      <c r="AG115" s="1004"/>
      <c r="AH115" s="1004"/>
      <c r="AI115" s="1004"/>
      <c r="AJ115" s="1005"/>
      <c r="AK115" s="1006">
        <v>36081</v>
      </c>
      <c r="AL115" s="1004"/>
      <c r="AM115" s="1004"/>
      <c r="AN115" s="1004"/>
      <c r="AO115" s="1005"/>
      <c r="AP115" s="1007">
        <v>1.7</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130</v>
      </c>
      <c r="BW115" s="895"/>
      <c r="BX115" s="895"/>
      <c r="BY115" s="895"/>
      <c r="BZ115" s="895"/>
      <c r="CA115" s="895" t="s">
        <v>130</v>
      </c>
      <c r="CB115" s="895"/>
      <c r="CC115" s="895"/>
      <c r="CD115" s="895"/>
      <c r="CE115" s="895"/>
      <c r="CF115" s="956" t="s">
        <v>130</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434</v>
      </c>
      <c r="DM115" s="858"/>
      <c r="DN115" s="858"/>
      <c r="DO115" s="858"/>
      <c r="DP115" s="859"/>
      <c r="DQ115" s="860" t="s">
        <v>130</v>
      </c>
      <c r="DR115" s="858"/>
      <c r="DS115" s="858"/>
      <c r="DT115" s="858"/>
      <c r="DU115" s="859"/>
      <c r="DV115" s="905" t="s">
        <v>434</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v>12</v>
      </c>
      <c r="AG116" s="858"/>
      <c r="AH116" s="858"/>
      <c r="AI116" s="858"/>
      <c r="AJ116" s="859"/>
      <c r="AK116" s="860">
        <v>19</v>
      </c>
      <c r="AL116" s="858"/>
      <c r="AM116" s="858"/>
      <c r="AN116" s="858"/>
      <c r="AO116" s="859"/>
      <c r="AP116" s="905">
        <v>0</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130</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130140</v>
      </c>
      <c r="DH116" s="858"/>
      <c r="DI116" s="858"/>
      <c r="DJ116" s="858"/>
      <c r="DK116" s="859"/>
      <c r="DL116" s="860">
        <v>121464</v>
      </c>
      <c r="DM116" s="858"/>
      <c r="DN116" s="858"/>
      <c r="DO116" s="858"/>
      <c r="DP116" s="859"/>
      <c r="DQ116" s="860">
        <v>112788</v>
      </c>
      <c r="DR116" s="858"/>
      <c r="DS116" s="858"/>
      <c r="DT116" s="858"/>
      <c r="DU116" s="859"/>
      <c r="DV116" s="905">
        <v>5.2</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919219</v>
      </c>
      <c r="AB117" s="990"/>
      <c r="AC117" s="990"/>
      <c r="AD117" s="990"/>
      <c r="AE117" s="991"/>
      <c r="AF117" s="992">
        <v>960030</v>
      </c>
      <c r="AG117" s="990"/>
      <c r="AH117" s="990"/>
      <c r="AI117" s="990"/>
      <c r="AJ117" s="991"/>
      <c r="AK117" s="992">
        <v>993955</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434</v>
      </c>
      <c r="BW117" s="895"/>
      <c r="BX117" s="895"/>
      <c r="BY117" s="895"/>
      <c r="BZ117" s="895"/>
      <c r="CA117" s="895" t="s">
        <v>130</v>
      </c>
      <c r="CB117" s="895"/>
      <c r="CC117" s="895"/>
      <c r="CD117" s="895"/>
      <c r="CE117" s="895"/>
      <c r="CF117" s="956" t="s">
        <v>434</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130</v>
      </c>
      <c r="DR117" s="858"/>
      <c r="DS117" s="858"/>
      <c r="DT117" s="858"/>
      <c r="DU117" s="859"/>
      <c r="DV117" s="905" t="s">
        <v>434</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308</v>
      </c>
      <c r="AG118" s="983"/>
      <c r="AH118" s="983"/>
      <c r="AI118" s="983"/>
      <c r="AJ118" s="984"/>
      <c r="AK118" s="985" t="s">
        <v>307</v>
      </c>
      <c r="AL118" s="983"/>
      <c r="AM118" s="983"/>
      <c r="AN118" s="983"/>
      <c r="AO118" s="984"/>
      <c r="AP118" s="986" t="s">
        <v>428</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434</v>
      </c>
      <c r="BW118" s="926"/>
      <c r="BX118" s="926"/>
      <c r="BY118" s="926"/>
      <c r="BZ118" s="926"/>
      <c r="CA118" s="926" t="s">
        <v>434</v>
      </c>
      <c r="CB118" s="926"/>
      <c r="CC118" s="926"/>
      <c r="CD118" s="926"/>
      <c r="CE118" s="926"/>
      <c r="CF118" s="956" t="s">
        <v>130</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434</v>
      </c>
      <c r="DM118" s="858"/>
      <c r="DN118" s="858"/>
      <c r="DO118" s="858"/>
      <c r="DP118" s="859"/>
      <c r="DQ118" s="860" t="s">
        <v>434</v>
      </c>
      <c r="DR118" s="858"/>
      <c r="DS118" s="858"/>
      <c r="DT118" s="858"/>
      <c r="DU118" s="859"/>
      <c r="DV118" s="905" t="s">
        <v>130</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130</v>
      </c>
      <c r="AG119" s="976"/>
      <c r="AH119" s="976"/>
      <c r="AI119" s="976"/>
      <c r="AJ119" s="977"/>
      <c r="AK119" s="978" t="s">
        <v>434</v>
      </c>
      <c r="AL119" s="976"/>
      <c r="AM119" s="976"/>
      <c r="AN119" s="976"/>
      <c r="AO119" s="977"/>
      <c r="AP119" s="979" t="s">
        <v>434</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459</v>
      </c>
      <c r="BP119" s="959"/>
      <c r="BQ119" s="963">
        <v>8389030</v>
      </c>
      <c r="BR119" s="926"/>
      <c r="BS119" s="926"/>
      <c r="BT119" s="926"/>
      <c r="BU119" s="926"/>
      <c r="BV119" s="926">
        <v>8465184</v>
      </c>
      <c r="BW119" s="926"/>
      <c r="BX119" s="926"/>
      <c r="BY119" s="926"/>
      <c r="BZ119" s="926"/>
      <c r="CA119" s="926">
        <v>7855944</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130</v>
      </c>
      <c r="DM119" s="841"/>
      <c r="DN119" s="841"/>
      <c r="DO119" s="841"/>
      <c r="DP119" s="842"/>
      <c r="DQ119" s="843" t="s">
        <v>434</v>
      </c>
      <c r="DR119" s="841"/>
      <c r="DS119" s="841"/>
      <c r="DT119" s="841"/>
      <c r="DU119" s="842"/>
      <c r="DV119" s="929" t="s">
        <v>434</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434</v>
      </c>
      <c r="AG120" s="858"/>
      <c r="AH120" s="858"/>
      <c r="AI120" s="858"/>
      <c r="AJ120" s="859"/>
      <c r="AK120" s="860" t="s">
        <v>130</v>
      </c>
      <c r="AL120" s="858"/>
      <c r="AM120" s="858"/>
      <c r="AN120" s="858"/>
      <c r="AO120" s="859"/>
      <c r="AP120" s="905" t="s">
        <v>130</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1828690</v>
      </c>
      <c r="BR120" s="923"/>
      <c r="BS120" s="923"/>
      <c r="BT120" s="923"/>
      <c r="BU120" s="923"/>
      <c r="BV120" s="923">
        <v>1691725</v>
      </c>
      <c r="BW120" s="923"/>
      <c r="BX120" s="923"/>
      <c r="BY120" s="923"/>
      <c r="BZ120" s="923"/>
      <c r="CA120" s="923">
        <v>1611824</v>
      </c>
      <c r="CB120" s="923"/>
      <c r="CC120" s="923"/>
      <c r="CD120" s="923"/>
      <c r="CE120" s="923"/>
      <c r="CF120" s="947">
        <v>74.2</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561911</v>
      </c>
      <c r="DH120" s="923"/>
      <c r="DI120" s="923"/>
      <c r="DJ120" s="923"/>
      <c r="DK120" s="923"/>
      <c r="DL120" s="923">
        <v>656515</v>
      </c>
      <c r="DM120" s="923"/>
      <c r="DN120" s="923"/>
      <c r="DO120" s="923"/>
      <c r="DP120" s="923"/>
      <c r="DQ120" s="923">
        <v>651495</v>
      </c>
      <c r="DR120" s="923"/>
      <c r="DS120" s="923"/>
      <c r="DT120" s="923"/>
      <c r="DU120" s="923"/>
      <c r="DV120" s="924">
        <v>30</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434</v>
      </c>
      <c r="AL121" s="858"/>
      <c r="AM121" s="858"/>
      <c r="AN121" s="858"/>
      <c r="AO121" s="859"/>
      <c r="AP121" s="905" t="s">
        <v>130</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117677</v>
      </c>
      <c r="BR121" s="895"/>
      <c r="BS121" s="895"/>
      <c r="BT121" s="895"/>
      <c r="BU121" s="895"/>
      <c r="BV121" s="895">
        <v>190829</v>
      </c>
      <c r="BW121" s="895"/>
      <c r="BX121" s="895"/>
      <c r="BY121" s="895"/>
      <c r="BZ121" s="895"/>
      <c r="CA121" s="895">
        <v>276179</v>
      </c>
      <c r="CB121" s="895"/>
      <c r="CC121" s="895"/>
      <c r="CD121" s="895"/>
      <c r="CE121" s="895"/>
      <c r="CF121" s="956">
        <v>12.7</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483379</v>
      </c>
      <c r="DH121" s="895"/>
      <c r="DI121" s="895"/>
      <c r="DJ121" s="895"/>
      <c r="DK121" s="895"/>
      <c r="DL121" s="895">
        <v>446814</v>
      </c>
      <c r="DM121" s="895"/>
      <c r="DN121" s="895"/>
      <c r="DO121" s="895"/>
      <c r="DP121" s="895"/>
      <c r="DQ121" s="895">
        <v>411242</v>
      </c>
      <c r="DR121" s="895"/>
      <c r="DS121" s="895"/>
      <c r="DT121" s="895"/>
      <c r="DU121" s="895"/>
      <c r="DV121" s="872">
        <v>18.899999999999999</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434</v>
      </c>
      <c r="AG122" s="858"/>
      <c r="AH122" s="858"/>
      <c r="AI122" s="858"/>
      <c r="AJ122" s="859"/>
      <c r="AK122" s="860" t="s">
        <v>434</v>
      </c>
      <c r="AL122" s="858"/>
      <c r="AM122" s="858"/>
      <c r="AN122" s="858"/>
      <c r="AO122" s="859"/>
      <c r="AP122" s="905" t="s">
        <v>130</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5121628</v>
      </c>
      <c r="BR122" s="926"/>
      <c r="BS122" s="926"/>
      <c r="BT122" s="926"/>
      <c r="BU122" s="926"/>
      <c r="BV122" s="926">
        <v>5138933</v>
      </c>
      <c r="BW122" s="926"/>
      <c r="BX122" s="926"/>
      <c r="BY122" s="926"/>
      <c r="BZ122" s="926"/>
      <c r="CA122" s="926">
        <v>4675758</v>
      </c>
      <c r="CB122" s="926"/>
      <c r="CC122" s="926"/>
      <c r="CD122" s="926"/>
      <c r="CE122" s="926"/>
      <c r="CF122" s="927">
        <v>215.3</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130</v>
      </c>
      <c r="DH122" s="895"/>
      <c r="DI122" s="895"/>
      <c r="DJ122" s="895"/>
      <c r="DK122" s="895"/>
      <c r="DL122" s="895" t="s">
        <v>434</v>
      </c>
      <c r="DM122" s="895"/>
      <c r="DN122" s="895"/>
      <c r="DO122" s="895"/>
      <c r="DP122" s="895"/>
      <c r="DQ122" s="895" t="s">
        <v>130</v>
      </c>
      <c r="DR122" s="895"/>
      <c r="DS122" s="895"/>
      <c r="DT122" s="895"/>
      <c r="DU122" s="895"/>
      <c r="DV122" s="872" t="s">
        <v>434</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8676</v>
      </c>
      <c r="AB123" s="858"/>
      <c r="AC123" s="858"/>
      <c r="AD123" s="858"/>
      <c r="AE123" s="859"/>
      <c r="AF123" s="860">
        <v>8676</v>
      </c>
      <c r="AG123" s="858"/>
      <c r="AH123" s="858"/>
      <c r="AI123" s="858"/>
      <c r="AJ123" s="859"/>
      <c r="AK123" s="860">
        <v>8676</v>
      </c>
      <c r="AL123" s="858"/>
      <c r="AM123" s="858"/>
      <c r="AN123" s="858"/>
      <c r="AO123" s="859"/>
      <c r="AP123" s="905">
        <v>0.4</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470</v>
      </c>
      <c r="BP123" s="959"/>
      <c r="BQ123" s="913">
        <v>7067995</v>
      </c>
      <c r="BR123" s="914"/>
      <c r="BS123" s="914"/>
      <c r="BT123" s="914"/>
      <c r="BU123" s="914"/>
      <c r="BV123" s="914">
        <v>7021487</v>
      </c>
      <c r="BW123" s="914"/>
      <c r="BX123" s="914"/>
      <c r="BY123" s="914"/>
      <c r="BZ123" s="914"/>
      <c r="CA123" s="914">
        <v>6563761</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130</v>
      </c>
      <c r="DM123" s="858"/>
      <c r="DN123" s="858"/>
      <c r="DO123" s="858"/>
      <c r="DP123" s="859"/>
      <c r="DQ123" s="860" t="s">
        <v>130</v>
      </c>
      <c r="DR123" s="858"/>
      <c r="DS123" s="858"/>
      <c r="DT123" s="858"/>
      <c r="DU123" s="859"/>
      <c r="DV123" s="905" t="s">
        <v>434</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130</v>
      </c>
      <c r="AG124" s="858"/>
      <c r="AH124" s="858"/>
      <c r="AI124" s="858"/>
      <c r="AJ124" s="859"/>
      <c r="AK124" s="860" t="s">
        <v>434</v>
      </c>
      <c r="AL124" s="858"/>
      <c r="AM124" s="858"/>
      <c r="AN124" s="858"/>
      <c r="AO124" s="859"/>
      <c r="AP124" s="905" t="s">
        <v>434</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57.4</v>
      </c>
      <c r="BR124" s="912"/>
      <c r="BS124" s="912"/>
      <c r="BT124" s="912"/>
      <c r="BU124" s="912"/>
      <c r="BV124" s="912">
        <v>64.8</v>
      </c>
      <c r="BW124" s="912"/>
      <c r="BX124" s="912"/>
      <c r="BY124" s="912"/>
      <c r="BZ124" s="912"/>
      <c r="CA124" s="912">
        <v>59.4</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434</v>
      </c>
      <c r="DM124" s="841"/>
      <c r="DN124" s="841"/>
      <c r="DO124" s="841"/>
      <c r="DP124" s="842"/>
      <c r="DQ124" s="843" t="s">
        <v>130</v>
      </c>
      <c r="DR124" s="841"/>
      <c r="DS124" s="841"/>
      <c r="DT124" s="841"/>
      <c r="DU124" s="842"/>
      <c r="DV124" s="929" t="s">
        <v>434</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434</v>
      </c>
      <c r="AB125" s="858"/>
      <c r="AC125" s="858"/>
      <c r="AD125" s="858"/>
      <c r="AE125" s="859"/>
      <c r="AF125" s="860" t="s">
        <v>130</v>
      </c>
      <c r="AG125" s="858"/>
      <c r="AH125" s="858"/>
      <c r="AI125" s="858"/>
      <c r="AJ125" s="859"/>
      <c r="AK125" s="860" t="s">
        <v>434</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434</v>
      </c>
      <c r="DR125" s="923"/>
      <c r="DS125" s="923"/>
      <c r="DT125" s="923"/>
      <c r="DU125" s="923"/>
      <c r="DV125" s="924" t="s">
        <v>130</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17065</v>
      </c>
      <c r="AB126" s="858"/>
      <c r="AC126" s="858"/>
      <c r="AD126" s="858"/>
      <c r="AE126" s="859"/>
      <c r="AF126" s="860">
        <v>21722</v>
      </c>
      <c r="AG126" s="858"/>
      <c r="AH126" s="858"/>
      <c r="AI126" s="858"/>
      <c r="AJ126" s="859"/>
      <c r="AK126" s="860">
        <v>23902</v>
      </c>
      <c r="AL126" s="858"/>
      <c r="AM126" s="858"/>
      <c r="AN126" s="858"/>
      <c r="AO126" s="859"/>
      <c r="AP126" s="905">
        <v>1.1000000000000001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434</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2796</v>
      </c>
      <c r="AB127" s="858"/>
      <c r="AC127" s="858"/>
      <c r="AD127" s="858"/>
      <c r="AE127" s="859"/>
      <c r="AF127" s="860">
        <v>2947</v>
      </c>
      <c r="AG127" s="858"/>
      <c r="AH127" s="858"/>
      <c r="AI127" s="858"/>
      <c r="AJ127" s="859"/>
      <c r="AK127" s="860">
        <v>3503</v>
      </c>
      <c r="AL127" s="858"/>
      <c r="AM127" s="858"/>
      <c r="AN127" s="858"/>
      <c r="AO127" s="859"/>
      <c r="AP127" s="905">
        <v>0.2</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434</v>
      </c>
      <c r="DM127" s="895"/>
      <c r="DN127" s="895"/>
      <c r="DO127" s="895"/>
      <c r="DP127" s="895"/>
      <c r="DQ127" s="895" t="s">
        <v>434</v>
      </c>
      <c r="DR127" s="895"/>
      <c r="DS127" s="895"/>
      <c r="DT127" s="895"/>
      <c r="DU127" s="895"/>
      <c r="DV127" s="872" t="s">
        <v>434</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3047</v>
      </c>
      <c r="AB128" s="879"/>
      <c r="AC128" s="879"/>
      <c r="AD128" s="879"/>
      <c r="AE128" s="880"/>
      <c r="AF128" s="881">
        <v>38663</v>
      </c>
      <c r="AG128" s="879"/>
      <c r="AH128" s="879"/>
      <c r="AI128" s="879"/>
      <c r="AJ128" s="880"/>
      <c r="AK128" s="881">
        <v>47805</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130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434</v>
      </c>
      <c r="DR128" s="869"/>
      <c r="DS128" s="869"/>
      <c r="DT128" s="869"/>
      <c r="DU128" s="869"/>
      <c r="DV128" s="870" t="s">
        <v>130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2915318</v>
      </c>
      <c r="AB129" s="858"/>
      <c r="AC129" s="858"/>
      <c r="AD129" s="858"/>
      <c r="AE129" s="859"/>
      <c r="AF129" s="860">
        <v>2823566</v>
      </c>
      <c r="AG129" s="858"/>
      <c r="AH129" s="858"/>
      <c r="AI129" s="858"/>
      <c r="AJ129" s="859"/>
      <c r="AK129" s="860">
        <v>2805218</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130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613927</v>
      </c>
      <c r="AB130" s="858"/>
      <c r="AC130" s="858"/>
      <c r="AD130" s="858"/>
      <c r="AE130" s="859"/>
      <c r="AF130" s="860">
        <v>596912</v>
      </c>
      <c r="AG130" s="858"/>
      <c r="AH130" s="858"/>
      <c r="AI130" s="858"/>
      <c r="AJ130" s="859"/>
      <c r="AK130" s="860">
        <v>633116</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2301391</v>
      </c>
      <c r="AB131" s="841"/>
      <c r="AC131" s="841"/>
      <c r="AD131" s="841"/>
      <c r="AE131" s="842"/>
      <c r="AF131" s="843">
        <v>2226654</v>
      </c>
      <c r="AG131" s="841"/>
      <c r="AH131" s="841"/>
      <c r="AI131" s="841"/>
      <c r="AJ131" s="842"/>
      <c r="AK131" s="843">
        <v>2172102</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59.4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13.13314426</v>
      </c>
      <c r="AB132" s="821"/>
      <c r="AC132" s="821"/>
      <c r="AD132" s="821"/>
      <c r="AE132" s="822"/>
      <c r="AF132" s="823">
        <v>14.571415229999999</v>
      </c>
      <c r="AG132" s="821"/>
      <c r="AH132" s="821"/>
      <c r="AI132" s="821"/>
      <c r="AJ132" s="822"/>
      <c r="AK132" s="823">
        <v>14.41156999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11.2</v>
      </c>
      <c r="AB133" s="800"/>
      <c r="AC133" s="800"/>
      <c r="AD133" s="800"/>
      <c r="AE133" s="801"/>
      <c r="AF133" s="799">
        <v>12.4</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fGgqZgSPQ0Ur0v6g5Kkx31lR1Z+mMLl1jYLJcGBT/wQ6N2/XQVl/Rs013Xjyl3IonkNpam75xjLZHXdCTgf/Q==" saltValue="8tM+IG7hh//53orS1gw8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AGvlf8HwuzbQF5C20qa/e3pKAkeMQeG7rW5wKiSFyR4ikQRH4EXh/L4/V20rcp0CPcJMmSHsmhZ1wcYIIC3wQ==" saltValue="kTZDcoHPCURCGW6DCguc2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OwpvILyCGM9f9Ji3xWmqVxOLJjZyNzm/d0O4Ih3WCfx9Xaan/63F7TN17zyZXtc7IOTndDHzetaPji0AYpXHQ==" saltValue="/2Pk81eQ34Uv0JiEV/Cp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763330</v>
      </c>
      <c r="AP9" s="312">
        <v>303511</v>
      </c>
      <c r="AQ9" s="313">
        <v>190701</v>
      </c>
      <c r="AR9" s="314">
        <v>59.2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63405</v>
      </c>
      <c r="AP10" s="315">
        <v>25211</v>
      </c>
      <c r="AQ10" s="316">
        <v>22807</v>
      </c>
      <c r="AR10" s="317">
        <v>10.5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128902</v>
      </c>
      <c r="AP11" s="315">
        <v>51253</v>
      </c>
      <c r="AQ11" s="316">
        <v>29822</v>
      </c>
      <c r="AR11" s="317">
        <v>71.900000000000006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3258</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v>24</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31969</v>
      </c>
      <c r="AP14" s="315">
        <v>12711</v>
      </c>
      <c r="AQ14" s="316">
        <v>10094</v>
      </c>
      <c r="AR14" s="317">
        <v>25.9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30033</v>
      </c>
      <c r="AP15" s="315">
        <v>11942</v>
      </c>
      <c r="AQ15" s="316">
        <v>4017</v>
      </c>
      <c r="AR15" s="317">
        <v>197.3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-69385</v>
      </c>
      <c r="AP16" s="315">
        <v>-27588</v>
      </c>
      <c r="AQ16" s="316">
        <v>-17771</v>
      </c>
      <c r="AR16" s="317">
        <v>55.2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948254</v>
      </c>
      <c r="AP17" s="315">
        <v>377039</v>
      </c>
      <c r="AQ17" s="316">
        <v>242952</v>
      </c>
      <c r="AR17" s="317">
        <v>55.2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35.79</v>
      </c>
      <c r="AP21" s="328">
        <v>21.84</v>
      </c>
      <c r="AQ21" s="329">
        <v>13.95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97.1</v>
      </c>
      <c r="AP22" s="333">
        <v>95.6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846180</v>
      </c>
      <c r="AP32" s="342">
        <v>336453</v>
      </c>
      <c r="AQ32" s="343">
        <v>136235</v>
      </c>
      <c r="AR32" s="344">
        <v>147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v>5</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98669</v>
      </c>
      <c r="AP35" s="342">
        <v>39232</v>
      </c>
      <c r="AQ35" s="343">
        <v>32688</v>
      </c>
      <c r="AR35" s="344">
        <v>20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13006</v>
      </c>
      <c r="AP36" s="342">
        <v>5171</v>
      </c>
      <c r="AQ36" s="343">
        <v>4188</v>
      </c>
      <c r="AR36" s="344">
        <v>23.5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36081</v>
      </c>
      <c r="AP37" s="342">
        <v>14346</v>
      </c>
      <c r="AQ37" s="343">
        <v>1212</v>
      </c>
      <c r="AR37" s="344">
        <v>1083.7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v>19</v>
      </c>
      <c r="AP38" s="345">
        <v>8</v>
      </c>
      <c r="AQ38" s="346">
        <v>25</v>
      </c>
      <c r="AR38" s="334">
        <v>-68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-47805</v>
      </c>
      <c r="AP39" s="342">
        <v>-19008</v>
      </c>
      <c r="AQ39" s="343">
        <v>-7598</v>
      </c>
      <c r="AR39" s="344">
        <v>150.19999999999999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-633116</v>
      </c>
      <c r="AP40" s="342">
        <v>-251736</v>
      </c>
      <c r="AQ40" s="343">
        <v>-123844</v>
      </c>
      <c r="AR40" s="344">
        <v>103.3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313034</v>
      </c>
      <c r="AP41" s="342">
        <v>124467</v>
      </c>
      <c r="AQ41" s="343">
        <v>42911</v>
      </c>
      <c r="AR41" s="344">
        <v>190.1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1130492</v>
      </c>
      <c r="AN51" s="364">
        <v>426601</v>
      </c>
      <c r="AO51" s="365">
        <v>-19.100000000000001</v>
      </c>
      <c r="AP51" s="366">
        <v>333013</v>
      </c>
      <c r="AQ51" s="367">
        <v>5.3</v>
      </c>
      <c r="AR51" s="368">
        <v>-24.4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661465</v>
      </c>
      <c r="AN52" s="372">
        <v>249609</v>
      </c>
      <c r="AO52" s="373">
        <v>44.5</v>
      </c>
      <c r="AP52" s="374">
        <v>126732</v>
      </c>
      <c r="AQ52" s="375">
        <v>19.100000000000001</v>
      </c>
      <c r="AR52" s="376">
        <v>25.4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1316258</v>
      </c>
      <c r="AN53" s="364">
        <v>498017</v>
      </c>
      <c r="AO53" s="365">
        <v>16.7</v>
      </c>
      <c r="AP53" s="366">
        <v>280458</v>
      </c>
      <c r="AQ53" s="367">
        <v>-15.8</v>
      </c>
      <c r="AR53" s="368">
        <v>32.5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425603</v>
      </c>
      <c r="AN54" s="372">
        <v>161030</v>
      </c>
      <c r="AO54" s="373">
        <v>-35.5</v>
      </c>
      <c r="AP54" s="374">
        <v>127286</v>
      </c>
      <c r="AQ54" s="375">
        <v>0.4</v>
      </c>
      <c r="AR54" s="376">
        <v>-35.9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670645</v>
      </c>
      <c r="AN55" s="364">
        <v>258736</v>
      </c>
      <c r="AO55" s="365">
        <v>-48</v>
      </c>
      <c r="AP55" s="366">
        <v>291945</v>
      </c>
      <c r="AQ55" s="367">
        <v>4.0999999999999996</v>
      </c>
      <c r="AR55" s="368">
        <v>-52.1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462556</v>
      </c>
      <c r="AN56" s="372">
        <v>178455</v>
      </c>
      <c r="AO56" s="373">
        <v>10.8</v>
      </c>
      <c r="AP56" s="374">
        <v>127651</v>
      </c>
      <c r="AQ56" s="375">
        <v>0.3</v>
      </c>
      <c r="AR56" s="376">
        <v>10.5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1079250</v>
      </c>
      <c r="AN57" s="364">
        <v>421089</v>
      </c>
      <c r="AO57" s="365">
        <v>62.7</v>
      </c>
      <c r="AP57" s="366">
        <v>291173</v>
      </c>
      <c r="AQ57" s="367">
        <v>-0.3</v>
      </c>
      <c r="AR57" s="368">
        <v>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317294</v>
      </c>
      <c r="AN58" s="372">
        <v>123798</v>
      </c>
      <c r="AO58" s="373">
        <v>-30.6</v>
      </c>
      <c r="AP58" s="374">
        <v>119071</v>
      </c>
      <c r="AQ58" s="375">
        <v>-6.7</v>
      </c>
      <c r="AR58" s="376">
        <v>-23.9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351176</v>
      </c>
      <c r="AN59" s="364">
        <v>139633</v>
      </c>
      <c r="AO59" s="365">
        <v>-66.8</v>
      </c>
      <c r="AP59" s="366">
        <v>271581</v>
      </c>
      <c r="AQ59" s="367">
        <v>-6.7</v>
      </c>
      <c r="AR59" s="368">
        <v>-60.1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188357</v>
      </c>
      <c r="AN60" s="372">
        <v>74893</v>
      </c>
      <c r="AO60" s="373">
        <v>-39.5</v>
      </c>
      <c r="AP60" s="374">
        <v>117844</v>
      </c>
      <c r="AQ60" s="375">
        <v>-1</v>
      </c>
      <c r="AR60" s="376">
        <v>-38.5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909564</v>
      </c>
      <c r="AN61" s="379">
        <v>348815</v>
      </c>
      <c r="AO61" s="380">
        <v>-10.9</v>
      </c>
      <c r="AP61" s="381">
        <v>293634</v>
      </c>
      <c r="AQ61" s="382">
        <v>-2.7</v>
      </c>
      <c r="AR61" s="368">
        <v>-8.1999999999999993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411055</v>
      </c>
      <c r="AN62" s="372">
        <v>157557</v>
      </c>
      <c r="AO62" s="373">
        <v>-10.1</v>
      </c>
      <c r="AP62" s="374">
        <v>123717</v>
      </c>
      <c r="AQ62" s="375">
        <v>2.4</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88h2WfgM9UriG61HHrYHEuiOMHFfshEhDWZ/iadER8IUg6P7hzYcmORG/4fPDY//u6W/1iV/H72Xv8WiS20rA==" saltValue="d7bXpPkjE2pIS9X2fHie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aeZzF8to/RJe6iizY9F42KdCjjczarZ5pK4fdyMZSMs/YET99vgpjeQseBWIMcjfpK7/KD7e6SV04AxnkFUw==" saltValue="Tv3VYs4axl0txKGTbU7D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BFZaGWtf3osfU1NsQClMaO2J0ysDUEaOqCA7zcoSOpPvWjLm6tMHBu0oHB0Z6a1XaDKt3o4M1RutDsob013aQ==" saltValue="0fg+QJa+6TnbQYSK6KKcVQ=="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24.89</v>
      </c>
      <c r="G47" s="12">
        <v>27.31</v>
      </c>
      <c r="H47" s="12">
        <v>28.09</v>
      </c>
      <c r="I47" s="12">
        <v>25.42</v>
      </c>
      <c r="J47" s="13">
        <v>21.14</v>
      </c>
    </row>
    <row r="48" spans="2:10" ht="57.75" customHeight="1" x14ac:dyDescent="0.15">
      <c r="B48" s="14"/>
      <c r="C48" s="1234" t="s">
        <v>4</v>
      </c>
      <c r="D48" s="1234"/>
      <c r="E48" s="1235"/>
      <c r="F48" s="15">
        <v>4.1399999999999997</v>
      </c>
      <c r="G48" s="16">
        <v>5.7</v>
      </c>
      <c r="H48" s="16">
        <v>3.08</v>
      </c>
      <c r="I48" s="16">
        <v>3.51</v>
      </c>
      <c r="J48" s="17">
        <v>2.77</v>
      </c>
    </row>
    <row r="49" spans="2:10" ht="57.75" customHeight="1" thickBot="1" x14ac:dyDescent="0.2">
      <c r="B49" s="18"/>
      <c r="C49" s="1236" t="s">
        <v>5</v>
      </c>
      <c r="D49" s="1236"/>
      <c r="E49" s="1237"/>
      <c r="F49" s="19">
        <v>1.59</v>
      </c>
      <c r="G49" s="20">
        <v>3.44</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PeVjFJ4ANwLW6Qq5bjJrpj9v+7T7vQg4eRQxwR1Q/wmX5ps5F/TJD/D+3gjtQR27jOuSvLp1nr1ETvfXVXj0A==" saltValue="80NYVy/XATa74y5nV8J4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559</v>
      </c>
      <c r="D34" s="1244"/>
      <c r="E34" s="1245"/>
      <c r="F34" s="32">
        <v>4.1399999999999997</v>
      </c>
      <c r="G34" s="33">
        <v>5.7</v>
      </c>
      <c r="H34" s="33">
        <v>3.08</v>
      </c>
      <c r="I34" s="33">
        <v>3.51</v>
      </c>
      <c r="J34" s="34">
        <v>2.76</v>
      </c>
      <c r="K34" s="22"/>
      <c r="L34" s="22"/>
      <c r="M34" s="22"/>
      <c r="N34" s="22"/>
      <c r="O34" s="22"/>
      <c r="P34" s="22"/>
    </row>
    <row r="35" spans="1:16" ht="39" customHeight="1" x14ac:dyDescent="0.15">
      <c r="A35" s="22"/>
      <c r="B35" s="35"/>
      <c r="C35" s="1238" t="s">
        <v>560</v>
      </c>
      <c r="D35" s="1239"/>
      <c r="E35" s="1240"/>
      <c r="F35" s="36">
        <v>0.1</v>
      </c>
      <c r="G35" s="37">
        <v>0.1</v>
      </c>
      <c r="H35" s="37">
        <v>0.1</v>
      </c>
      <c r="I35" s="37">
        <v>0.1</v>
      </c>
      <c r="J35" s="38">
        <v>0.1</v>
      </c>
      <c r="K35" s="22"/>
      <c r="L35" s="22"/>
      <c r="M35" s="22"/>
      <c r="N35" s="22"/>
      <c r="O35" s="22"/>
      <c r="P35" s="22"/>
    </row>
    <row r="36" spans="1:16" ht="39" customHeight="1" x14ac:dyDescent="0.15">
      <c r="A36" s="22"/>
      <c r="B36" s="35"/>
      <c r="C36" s="1238" t="s">
        <v>561</v>
      </c>
      <c r="D36" s="1239"/>
      <c r="E36" s="1240"/>
      <c r="F36" s="36">
        <v>0.08</v>
      </c>
      <c r="G36" s="37">
        <v>0.04</v>
      </c>
      <c r="H36" s="37">
        <v>7.0000000000000007E-2</v>
      </c>
      <c r="I36" s="37">
        <v>0.05</v>
      </c>
      <c r="J36" s="38">
        <v>0.06</v>
      </c>
      <c r="K36" s="22"/>
      <c r="L36" s="22"/>
      <c r="M36" s="22"/>
      <c r="N36" s="22"/>
      <c r="O36" s="22"/>
      <c r="P36" s="22"/>
    </row>
    <row r="37" spans="1:16" ht="39" customHeight="1" x14ac:dyDescent="0.15">
      <c r="A37" s="22"/>
      <c r="B37" s="35"/>
      <c r="C37" s="1238" t="s">
        <v>562</v>
      </c>
      <c r="D37" s="1239"/>
      <c r="E37" s="1240"/>
      <c r="F37" s="36">
        <v>0.06</v>
      </c>
      <c r="G37" s="37">
        <v>0.04</v>
      </c>
      <c r="H37" s="37">
        <v>0.02</v>
      </c>
      <c r="I37" s="37">
        <v>0.03</v>
      </c>
      <c r="J37" s="38">
        <v>0.03</v>
      </c>
      <c r="K37" s="22"/>
      <c r="L37" s="22"/>
      <c r="M37" s="22"/>
      <c r="N37" s="22"/>
      <c r="O37" s="22"/>
      <c r="P37" s="22"/>
    </row>
    <row r="38" spans="1:16" ht="39" customHeight="1" x14ac:dyDescent="0.15">
      <c r="A38" s="22"/>
      <c r="B38" s="35"/>
      <c r="C38" s="1238" t="s">
        <v>563</v>
      </c>
      <c r="D38" s="1239"/>
      <c r="E38" s="1240"/>
      <c r="F38" s="36">
        <v>0.17</v>
      </c>
      <c r="G38" s="37">
        <v>0.16</v>
      </c>
      <c r="H38" s="37">
        <v>0.17</v>
      </c>
      <c r="I38" s="37">
        <v>0.17</v>
      </c>
      <c r="J38" s="38">
        <v>0.01</v>
      </c>
      <c r="K38" s="22"/>
      <c r="L38" s="22"/>
      <c r="M38" s="22"/>
      <c r="N38" s="22"/>
      <c r="O38" s="22"/>
      <c r="P38" s="22"/>
    </row>
    <row r="39" spans="1:16" ht="39" customHeight="1" x14ac:dyDescent="0.15">
      <c r="A39" s="22"/>
      <c r="B39" s="35"/>
      <c r="C39" s="1238" t="s">
        <v>564</v>
      </c>
      <c r="D39" s="1239"/>
      <c r="E39" s="1240"/>
      <c r="F39" s="36">
        <v>0</v>
      </c>
      <c r="G39" s="37">
        <v>0</v>
      </c>
      <c r="H39" s="37">
        <v>0.03</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566</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lsxoUCK66VHKtvki8DmVzBINprDMyqOsxCoQqZ8ee63BL06FixYqWv0rFArsFqZTrgzNaxB/cngaaUmtzGLjw==" saltValue="Oe7mleJhywQhsDIOmAMY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57" sqref="N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717</v>
      </c>
      <c r="L45" s="60">
        <v>721</v>
      </c>
      <c r="M45" s="60">
        <v>767</v>
      </c>
      <c r="N45" s="60">
        <v>807</v>
      </c>
      <c r="O45" s="61">
        <v>846</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15">
      <c r="A48" s="48"/>
      <c r="B48" s="1266"/>
      <c r="C48" s="1267"/>
      <c r="D48" s="62"/>
      <c r="E48" s="1248" t="s">
        <v>14</v>
      </c>
      <c r="F48" s="1248"/>
      <c r="G48" s="1248"/>
      <c r="H48" s="1248"/>
      <c r="I48" s="1248"/>
      <c r="J48" s="1249"/>
      <c r="K48" s="63">
        <v>103</v>
      </c>
      <c r="L48" s="64">
        <v>105</v>
      </c>
      <c r="M48" s="64">
        <v>108</v>
      </c>
      <c r="N48" s="64">
        <v>101</v>
      </c>
      <c r="O48" s="65">
        <v>99</v>
      </c>
      <c r="P48" s="48"/>
      <c r="Q48" s="48"/>
      <c r="R48" s="48"/>
      <c r="S48" s="48"/>
      <c r="T48" s="48"/>
      <c r="U48" s="48"/>
    </row>
    <row r="49" spans="1:21" ht="30.75" customHeight="1" x14ac:dyDescent="0.15">
      <c r="A49" s="48"/>
      <c r="B49" s="1266"/>
      <c r="C49" s="1267"/>
      <c r="D49" s="62"/>
      <c r="E49" s="1248" t="s">
        <v>15</v>
      </c>
      <c r="F49" s="1248"/>
      <c r="G49" s="1248"/>
      <c r="H49" s="1248"/>
      <c r="I49" s="1248"/>
      <c r="J49" s="1249"/>
      <c r="K49" s="63">
        <v>17</v>
      </c>
      <c r="L49" s="64">
        <v>17</v>
      </c>
      <c r="M49" s="64">
        <v>15</v>
      </c>
      <c r="N49" s="64">
        <v>19</v>
      </c>
      <c r="O49" s="65">
        <v>13</v>
      </c>
      <c r="P49" s="48"/>
      <c r="Q49" s="48"/>
      <c r="R49" s="48"/>
      <c r="S49" s="48"/>
      <c r="T49" s="48"/>
      <c r="U49" s="48"/>
    </row>
    <row r="50" spans="1:21" ht="30.75" customHeight="1" x14ac:dyDescent="0.15">
      <c r="A50" s="48"/>
      <c r="B50" s="1266"/>
      <c r="C50" s="1267"/>
      <c r="D50" s="62"/>
      <c r="E50" s="1248" t="s">
        <v>16</v>
      </c>
      <c r="F50" s="1248"/>
      <c r="G50" s="1248"/>
      <c r="H50" s="1248"/>
      <c r="I50" s="1248"/>
      <c r="J50" s="1249"/>
      <c r="K50" s="63">
        <v>24</v>
      </c>
      <c r="L50" s="64">
        <v>24</v>
      </c>
      <c r="M50" s="64">
        <v>29</v>
      </c>
      <c r="N50" s="64">
        <v>33</v>
      </c>
      <c r="O50" s="65">
        <v>36</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t="s">
        <v>509</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607</v>
      </c>
      <c r="L52" s="64">
        <v>639</v>
      </c>
      <c r="M52" s="64">
        <v>617</v>
      </c>
      <c r="N52" s="64">
        <v>636</v>
      </c>
      <c r="O52" s="65">
        <v>681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254</v>
      </c>
      <c r="L53" s="69">
        <v>228</v>
      </c>
      <c r="M53" s="69">
        <v>302</v>
      </c>
      <c r="N53" s="69">
        <v>324</v>
      </c>
      <c r="O53" s="70">
        <v>313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583</v>
      </c>
      <c r="L57" s="83" t="s">
        <v>583</v>
      </c>
      <c r="M57" s="83" t="s">
        <v>583</v>
      </c>
      <c r="N57" s="83" t="s">
        <v>583</v>
      </c>
      <c r="O57" s="84" t="s">
        <v>583</v>
      </c>
    </row>
    <row r="58" spans="1:21" ht="31.5" customHeight="1" thickBot="1" x14ac:dyDescent="0.2">
      <c r="B58" s="1256"/>
      <c r="C58" s="1257"/>
      <c r="D58" s="1261" t="s">
        <v>26</v>
      </c>
      <c r="E58" s="1262"/>
      <c r="F58" s="1262"/>
      <c r="G58" s="1262"/>
      <c r="H58" s="1262"/>
      <c r="I58" s="1262"/>
      <c r="J58" s="1263"/>
      <c r="K58" s="85" t="s">
        <v>583</v>
      </c>
      <c r="L58" s="86" t="s">
        <v>583</v>
      </c>
      <c r="M58" s="86" t="s">
        <v>583</v>
      </c>
      <c r="N58" s="86" t="s">
        <v>583</v>
      </c>
      <c r="O58" s="87" t="s">
        <v>583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m9WfpjCiLkW/mRum6cge51EXx5g0di5y+YrHKws3WeRGXh/b6FKda4wTZN49SkEG3cGxhVUs/s7fkRXLDJ3Q==" saltValue="jAL14dN1mav2IXPkyTAo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84" t="s">
        <v>29</v>
      </c>
      <c r="C41" s="1285"/>
      <c r="D41" s="101"/>
      <c r="E41" s="1286" t="s">
        <v>30</v>
      </c>
      <c r="F41" s="1286"/>
      <c r="G41" s="1286"/>
      <c r="H41" s="1287"/>
      <c r="I41" s="102">
        <v>6541</v>
      </c>
      <c r="J41" s="103">
        <v>6833</v>
      </c>
      <c r="K41" s="103">
        <v>6766</v>
      </c>
      <c r="L41" s="103">
        <v>6804</v>
      </c>
      <c r="M41" s="104">
        <v>6294</v>
      </c>
    </row>
    <row r="42" spans="2:13" ht="27.75" customHeight="1" x14ac:dyDescent="0.15">
      <c r="B42" s="1274"/>
      <c r="C42" s="1275"/>
      <c r="D42" s="105"/>
      <c r="E42" s="1278" t="s">
        <v>31</v>
      </c>
      <c r="F42" s="1278"/>
      <c r="G42" s="1278"/>
      <c r="H42" s="1279"/>
      <c r="I42" s="106">
        <v>147</v>
      </c>
      <c r="J42" s="107">
        <v>139</v>
      </c>
      <c r="K42" s="107">
        <v>130</v>
      </c>
      <c r="L42" s="107">
        <v>121</v>
      </c>
      <c r="M42" s="108">
        <v>113</v>
      </c>
    </row>
    <row r="43" spans="2:13" ht="27.75" customHeight="1" x14ac:dyDescent="0.15">
      <c r="B43" s="1274"/>
      <c r="C43" s="1275"/>
      <c r="D43" s="105"/>
      <c r="E43" s="1278" t="s">
        <v>32</v>
      </c>
      <c r="F43" s="1278"/>
      <c r="G43" s="1278"/>
      <c r="H43" s="1279"/>
      <c r="I43" s="106">
        <v>1085</v>
      </c>
      <c r="J43" s="107">
        <v>1025</v>
      </c>
      <c r="K43" s="107">
        <v>1045</v>
      </c>
      <c r="L43" s="107">
        <v>1103</v>
      </c>
      <c r="M43" s="108">
        <v>1063</v>
      </c>
    </row>
    <row r="44" spans="2:13" ht="27.75" customHeight="1" x14ac:dyDescent="0.15">
      <c r="B44" s="1274"/>
      <c r="C44" s="1275"/>
      <c r="D44" s="105"/>
      <c r="E44" s="1278" t="s">
        <v>33</v>
      </c>
      <c r="F44" s="1278"/>
      <c r="G44" s="1278"/>
      <c r="H44" s="1279"/>
      <c r="I44" s="106">
        <v>130</v>
      </c>
      <c r="J44" s="107">
        <v>114</v>
      </c>
      <c r="K44" s="107">
        <v>100</v>
      </c>
      <c r="L44" s="107">
        <v>82</v>
      </c>
      <c r="M44" s="108">
        <v>79</v>
      </c>
    </row>
    <row r="45" spans="2:13" ht="27.75" customHeight="1" x14ac:dyDescent="0.15">
      <c r="B45" s="1274"/>
      <c r="C45" s="1275"/>
      <c r="D45" s="105"/>
      <c r="E45" s="1278" t="s">
        <v>34</v>
      </c>
      <c r="F45" s="1278"/>
      <c r="G45" s="1278"/>
      <c r="H45" s="1279"/>
      <c r="I45" s="106">
        <v>446</v>
      </c>
      <c r="J45" s="107">
        <v>382</v>
      </c>
      <c r="K45" s="107">
        <v>348</v>
      </c>
      <c r="L45" s="107">
        <v>354</v>
      </c>
      <c r="M45" s="108">
        <v>308</v>
      </c>
    </row>
    <row r="46" spans="2:13" ht="27.75" customHeight="1" x14ac:dyDescent="0.15">
      <c r="B46" s="1274"/>
      <c r="C46" s="1275"/>
      <c r="D46" s="109"/>
      <c r="E46" s="1278" t="s">
        <v>35</v>
      </c>
      <c r="F46" s="1278"/>
      <c r="G46" s="1278"/>
      <c r="H46" s="1279"/>
      <c r="I46" s="106" t="s">
        <v>509</v>
      </c>
      <c r="J46" s="107" t="s">
        <v>509</v>
      </c>
      <c r="K46" s="107" t="s">
        <v>509</v>
      </c>
      <c r="L46" s="107" t="s">
        <v>509</v>
      </c>
      <c r="M46" s="108" t="s">
        <v>509</v>
      </c>
    </row>
    <row r="47" spans="2:13" ht="27.75" customHeight="1" x14ac:dyDescent="0.15">
      <c r="B47" s="1274"/>
      <c r="C47" s="1275"/>
      <c r="D47" s="110"/>
      <c r="E47" s="1288" t="s">
        <v>36</v>
      </c>
      <c r="F47" s="1289"/>
      <c r="G47" s="1289"/>
      <c r="H47" s="1290"/>
      <c r="I47" s="106" t="s">
        <v>509</v>
      </c>
      <c r="J47" s="107" t="s">
        <v>509</v>
      </c>
      <c r="K47" s="107" t="s">
        <v>509</v>
      </c>
      <c r="L47" s="107" t="s">
        <v>509</v>
      </c>
      <c r="M47" s="108" t="s">
        <v>509</v>
      </c>
    </row>
    <row r="48" spans="2:13" ht="27.75" customHeight="1" x14ac:dyDescent="0.15">
      <c r="B48" s="1274"/>
      <c r="C48" s="1275"/>
      <c r="D48" s="105"/>
      <c r="E48" s="1278" t="s">
        <v>37</v>
      </c>
      <c r="F48" s="1278"/>
      <c r="G48" s="1278"/>
      <c r="H48" s="1279"/>
      <c r="I48" s="106" t="s">
        <v>509</v>
      </c>
      <c r="J48" s="107" t="s">
        <v>509</v>
      </c>
      <c r="K48" s="107" t="s">
        <v>509</v>
      </c>
      <c r="L48" s="107" t="s">
        <v>509</v>
      </c>
      <c r="M48" s="108" t="s">
        <v>509</v>
      </c>
    </row>
    <row r="49" spans="2:13" ht="27.75" customHeight="1" x14ac:dyDescent="0.15">
      <c r="B49" s="1276"/>
      <c r="C49" s="1277"/>
      <c r="D49" s="105"/>
      <c r="E49" s="1278" t="s">
        <v>38</v>
      </c>
      <c r="F49" s="1278"/>
      <c r="G49" s="1278"/>
      <c r="H49" s="1279"/>
      <c r="I49" s="106" t="s">
        <v>509</v>
      </c>
      <c r="J49" s="107" t="s">
        <v>509</v>
      </c>
      <c r="K49" s="107" t="s">
        <v>509</v>
      </c>
      <c r="L49" s="107" t="s">
        <v>509</v>
      </c>
      <c r="M49" s="108" t="s">
        <v>509</v>
      </c>
    </row>
    <row r="50" spans="2:13" ht="27.75" customHeight="1" x14ac:dyDescent="0.15">
      <c r="B50" s="1272" t="s">
        <v>39</v>
      </c>
      <c r="C50" s="1273"/>
      <c r="D50" s="111"/>
      <c r="E50" s="1278" t="s">
        <v>40</v>
      </c>
      <c r="F50" s="1278"/>
      <c r="G50" s="1278"/>
      <c r="H50" s="1279"/>
      <c r="I50" s="106">
        <v>1678</v>
      </c>
      <c r="J50" s="107">
        <v>1793</v>
      </c>
      <c r="K50" s="107">
        <v>1829</v>
      </c>
      <c r="L50" s="107">
        <v>1692</v>
      </c>
      <c r="M50" s="108">
        <v>1612</v>
      </c>
    </row>
    <row r="51" spans="2:13" ht="27.75" customHeight="1" x14ac:dyDescent="0.15">
      <c r="B51" s="1274"/>
      <c r="C51" s="1275"/>
      <c r="D51" s="105"/>
      <c r="E51" s="1278" t="s">
        <v>41</v>
      </c>
      <c r="F51" s="1278"/>
      <c r="G51" s="1278"/>
      <c r="H51" s="1279"/>
      <c r="I51" s="106">
        <v>368</v>
      </c>
      <c r="J51" s="107">
        <v>240</v>
      </c>
      <c r="K51" s="107">
        <v>118</v>
      </c>
      <c r="L51" s="107">
        <v>191</v>
      </c>
      <c r="M51" s="108">
        <v>276</v>
      </c>
    </row>
    <row r="52" spans="2:13" ht="27.75" customHeight="1" x14ac:dyDescent="0.15">
      <c r="B52" s="1276"/>
      <c r="C52" s="1277"/>
      <c r="D52" s="105"/>
      <c r="E52" s="1278" t="s">
        <v>42</v>
      </c>
      <c r="F52" s="1278"/>
      <c r="G52" s="1278"/>
      <c r="H52" s="1279"/>
      <c r="I52" s="106">
        <v>5335</v>
      </c>
      <c r="J52" s="107">
        <v>5239</v>
      </c>
      <c r="K52" s="107">
        <v>5122</v>
      </c>
      <c r="L52" s="107">
        <v>5139</v>
      </c>
      <c r="M52" s="108">
        <v>4676</v>
      </c>
    </row>
    <row r="53" spans="2:13" ht="27.75" customHeight="1" thickBot="1" x14ac:dyDescent="0.2">
      <c r="B53" s="1280" t="s">
        <v>43</v>
      </c>
      <c r="C53" s="1281"/>
      <c r="D53" s="112"/>
      <c r="E53" s="1282" t="s">
        <v>44</v>
      </c>
      <c r="F53" s="1282"/>
      <c r="G53" s="1282"/>
      <c r="H53" s="1283"/>
      <c r="I53" s="113">
        <v>970</v>
      </c>
      <c r="J53" s="114">
        <v>1221</v>
      </c>
      <c r="K53" s="114">
        <v>1321</v>
      </c>
      <c r="L53" s="114">
        <v>1444</v>
      </c>
      <c r="M53" s="115">
        <v>1292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V/XIZpvsPg2mk6TXm1LzsTgfOMuUwQojBfHSJVvkRyKrkJ/IniQAC/lJJJZEzPloq08LWR4LFiddtq5kajZjg==" saltValue="ZDjKEc0weQHBu5W0fVoe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47</v>
      </c>
      <c r="D55" s="1299"/>
      <c r="E55" s="1300"/>
      <c r="F55" s="127">
        <v>819</v>
      </c>
      <c r="G55" s="127">
        <v>718</v>
      </c>
      <c r="H55" s="128">
        <v>593</v>
      </c>
    </row>
    <row r="56" spans="2:8" ht="52.5" customHeight="1" x14ac:dyDescent="0.15">
      <c r="B56" s="129"/>
      <c r="C56" s="1301" t="s">
        <v>48</v>
      </c>
      <c r="D56" s="1301"/>
      <c r="E56" s="1302"/>
      <c r="F56" s="130">
        <v>3</v>
      </c>
      <c r="G56" s="130">
        <v>3</v>
      </c>
      <c r="H56" s="131">
        <v>3</v>
      </c>
    </row>
    <row r="57" spans="2:8" ht="53.25" customHeight="1" x14ac:dyDescent="0.15">
      <c r="B57" s="129"/>
      <c r="C57" s="1303" t="s">
        <v>49</v>
      </c>
      <c r="D57" s="1303"/>
      <c r="E57" s="1304"/>
      <c r="F57" s="132">
        <v>734</v>
      </c>
      <c r="G57" s="132">
        <v>698</v>
      </c>
      <c r="H57" s="133">
        <v>743</v>
      </c>
    </row>
    <row r="58" spans="2:8" ht="45.75" customHeight="1" x14ac:dyDescent="0.15">
      <c r="B58" s="134"/>
      <c r="C58" s="1291" t="s">
        <v>578</v>
      </c>
      <c r="D58" s="1292"/>
      <c r="E58" s="1293"/>
      <c r="F58" s="135">
        <v>597</v>
      </c>
      <c r="G58" s="135">
        <v>572</v>
      </c>
      <c r="H58" s="136">
        <v>614</v>
      </c>
    </row>
    <row r="59" spans="2:8" ht="45.75" customHeight="1" x14ac:dyDescent="0.15">
      <c r="B59" s="134"/>
      <c r="C59" s="1291" t="s">
        <v>579</v>
      </c>
      <c r="D59" s="1292"/>
      <c r="E59" s="1293"/>
      <c r="F59" s="135">
        <v>77</v>
      </c>
      <c r="G59" s="135">
        <v>68</v>
      </c>
      <c r="H59" s="136">
        <v>59</v>
      </c>
    </row>
    <row r="60" spans="2:8" ht="45.75" customHeight="1" x14ac:dyDescent="0.15">
      <c r="B60" s="134"/>
      <c r="C60" s="1291" t="s">
        <v>580</v>
      </c>
      <c r="D60" s="1292"/>
      <c r="E60" s="1293"/>
      <c r="F60" s="135">
        <v>34</v>
      </c>
      <c r="G60" s="135">
        <v>46</v>
      </c>
      <c r="H60" s="136">
        <v>59</v>
      </c>
    </row>
    <row r="61" spans="2:8" ht="45.75" customHeight="1" x14ac:dyDescent="0.15">
      <c r="B61" s="134"/>
      <c r="C61" s="1291" t="s">
        <v>581</v>
      </c>
      <c r="D61" s="1292"/>
      <c r="E61" s="1293"/>
      <c r="F61" s="135">
        <v>11</v>
      </c>
      <c r="G61" s="135">
        <v>11</v>
      </c>
      <c r="H61" s="136">
        <v>11</v>
      </c>
    </row>
    <row r="62" spans="2:8" ht="45.75" customHeight="1" thickBot="1" x14ac:dyDescent="0.2">
      <c r="B62" s="137"/>
      <c r="C62" s="1294" t="s">
        <v>582</v>
      </c>
      <c r="D62" s="1295"/>
      <c r="E62" s="1296"/>
      <c r="F62" s="138">
        <v>1</v>
      </c>
      <c r="G62" s="138">
        <v>1</v>
      </c>
      <c r="H62" s="139">
        <v>1</v>
      </c>
    </row>
    <row r="63" spans="2:8" ht="52.5" customHeight="1" thickBot="1" x14ac:dyDescent="0.2">
      <c r="B63" s="140"/>
      <c r="C63" s="1297" t="s">
        <v>50</v>
      </c>
      <c r="D63" s="1297"/>
      <c r="E63" s="1298"/>
      <c r="F63" s="141">
        <v>1556</v>
      </c>
      <c r="G63" s="141">
        <v>1419</v>
      </c>
      <c r="H63" s="142">
        <v>1339</v>
      </c>
    </row>
    <row r="64" spans="2:8" ht="15" customHeight="1" x14ac:dyDescent="0.15"/>
    <row r="65" ht="0" hidden="1" customHeight="1" x14ac:dyDescent="0.15"/>
    <row r="66" ht="0" hidden="1" customHeight="1" x14ac:dyDescent="0.15"/>
  </sheetData>
  <sheetProtection algorithmName="SHA-512" hashValue="lUP7tg8elWuBmVFmbIKByXCaKSi/bVzYIMMDudgORDgQiTS/SGFZR3WN1IG5OCKZdfHkknOTXlouTtUlG3a7/A==" saltValue="Yv/Yt6EGYMBfvE1uEGG6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0F39-70B8-4F18-B47D-1F37AC74080C}">
  <sheetPr>
    <pageSetUpPr fitToPage="1"/>
  </sheetPr>
  <dimension ref="A1:WZM191"/>
  <sheetViews>
    <sheetView showGridLines="0" topLeftCell="A22" zoomScaleNormal="100" zoomScaleSheetLayoutView="55" workbookViewId="0">
      <selection activeCell="AW17" sqref="AW17"/>
    </sheetView>
  </sheetViews>
  <sheetFormatPr defaultColWidth="0" defaultRowHeight="13.5"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5"/>
      <c r="DE19" s="385"/>
    </row>
    <row r="20" spans="1:351"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x14ac:dyDescent="0.15">
      <c r="B23" s="386"/>
    </row>
    <row r="24" spans="1:351" x14ac:dyDescent="0.15">
      <c r="B24" s="386"/>
    </row>
    <row r="25" spans="1:351" x14ac:dyDescent="0.15">
      <c r="B25" s="386"/>
    </row>
    <row r="26" spans="1:351" x14ac:dyDescent="0.15">
      <c r="B26" s="386"/>
    </row>
    <row r="27" spans="1:351" x14ac:dyDescent="0.15">
      <c r="B27" s="386"/>
    </row>
    <row r="28" spans="1:351" x14ac:dyDescent="0.15">
      <c r="B28" s="386"/>
    </row>
    <row r="29" spans="1:351" x14ac:dyDescent="0.15">
      <c r="B29" s="386"/>
    </row>
    <row r="30" spans="1:351" x14ac:dyDescent="0.15">
      <c r="B30" s="386"/>
    </row>
    <row r="31" spans="1:351" x14ac:dyDescent="0.15">
      <c r="B31" s="386"/>
    </row>
    <row r="32" spans="1:351" x14ac:dyDescent="0.15">
      <c r="B32" s="386"/>
    </row>
    <row r="33" spans="2:109" x14ac:dyDescent="0.15">
      <c r="B33" s="386"/>
    </row>
    <row r="34" spans="2:109" x14ac:dyDescent="0.15">
      <c r="B34" s="386"/>
    </row>
    <row r="35" spans="2:109" x14ac:dyDescent="0.15">
      <c r="B35" s="386"/>
    </row>
    <row r="36" spans="2:109" x14ac:dyDescent="0.15">
      <c r="B36" s="386"/>
    </row>
    <row r="37" spans="2:109" x14ac:dyDescent="0.15">
      <c r="B37" s="386"/>
    </row>
    <row r="38" spans="2:109" x14ac:dyDescent="0.15">
      <c r="B38" s="386"/>
    </row>
    <row r="39" spans="2:109"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x14ac:dyDescent="0.15">
      <c r="B40" s="406"/>
      <c r="DD40" s="406"/>
      <c r="DE40" s="385"/>
    </row>
    <row r="41" spans="2:109" ht="17.25" x14ac:dyDescent="0.15">
      <c r="B41" s="416" t="s">
        <v>592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x14ac:dyDescent="0.15">
      <c r="B42" s="386"/>
      <c r="G42" s="402"/>
      <c r="I42" s="401"/>
      <c r="J42" s="401"/>
      <c r="K42" s="401"/>
      <c r="AM42" s="402"/>
      <c r="AN42" s="402" t="s">
        <v>589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594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x14ac:dyDescent="0.15">
      <c r="B49" s="386"/>
      <c r="AN49" s="385" t="s">
        <v>588</v>
      </c>
    </row>
    <row r="50" spans="1:109"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587</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05">
        <v>51.4</v>
      </c>
      <c r="BY51" s="1305"/>
      <c r="BZ51" s="1305"/>
      <c r="CA51" s="1305"/>
      <c r="CB51" s="1305"/>
      <c r="CC51" s="1305"/>
      <c r="CD51" s="1305"/>
      <c r="CE51" s="1305"/>
      <c r="CF51" s="1305">
        <v>57.4</v>
      </c>
      <c r="CG51" s="1305"/>
      <c r="CH51" s="1305"/>
      <c r="CI51" s="1305"/>
      <c r="CJ51" s="1305"/>
      <c r="CK51" s="1305"/>
      <c r="CL51" s="1305"/>
      <c r="CM51" s="1305"/>
      <c r="CN51" s="1305">
        <v>64.8</v>
      </c>
      <c r="CO51" s="1305"/>
      <c r="CP51" s="1305"/>
      <c r="CQ51" s="1305"/>
      <c r="CR51" s="1305"/>
      <c r="CS51" s="1305"/>
      <c r="CT51" s="1305"/>
      <c r="CU51" s="1305"/>
      <c r="CV51" s="1305">
        <v>59.4</v>
      </c>
      <c r="CW51" s="1305"/>
      <c r="CX51" s="1305"/>
      <c r="CY51" s="1305"/>
      <c r="CZ51" s="1305"/>
      <c r="DA51" s="1305"/>
      <c r="DB51" s="1305"/>
      <c r="DC51" s="1305"/>
    </row>
    <row r="52" spans="1:109"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591</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05">
        <v>69.8</v>
      </c>
      <c r="BY53" s="1305"/>
      <c r="BZ53" s="1305"/>
      <c r="CA53" s="1305"/>
      <c r="CB53" s="1305"/>
      <c r="CC53" s="1305"/>
      <c r="CD53" s="1305"/>
      <c r="CE53" s="1305"/>
      <c r="CF53" s="1305">
        <v>74.3</v>
      </c>
      <c r="CG53" s="1305"/>
      <c r="CH53" s="1305"/>
      <c r="CI53" s="1305"/>
      <c r="CJ53" s="1305"/>
      <c r="CK53" s="1305"/>
      <c r="CL53" s="1305"/>
      <c r="CM53" s="1305"/>
      <c r="CN53" s="1305">
        <v>74.400000000000006</v>
      </c>
      <c r="CO53" s="1305"/>
      <c r="CP53" s="1305"/>
      <c r="CQ53" s="1305"/>
      <c r="CR53" s="1305"/>
      <c r="CS53" s="1305"/>
      <c r="CT53" s="1305"/>
      <c r="CU53" s="1305"/>
      <c r="CV53" s="1305">
        <v>74.400000000000006</v>
      </c>
      <c r="CW53" s="1305"/>
      <c r="CX53" s="1305"/>
      <c r="CY53" s="1305"/>
      <c r="CZ53" s="1305"/>
      <c r="DA53" s="1305"/>
      <c r="DB53" s="1305"/>
      <c r="DC53" s="1305"/>
    </row>
    <row r="54" spans="1:109"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1"/>
      <c r="B55" s="386"/>
      <c r="G55" s="1311"/>
      <c r="H55" s="1311"/>
      <c r="I55" s="1311"/>
      <c r="J55" s="1311"/>
      <c r="K55" s="1312"/>
      <c r="L55" s="1312"/>
      <c r="M55" s="1312"/>
      <c r="N55" s="1312"/>
      <c r="AN55" s="1307" t="s">
        <v>586</v>
      </c>
      <c r="AO55" s="1307"/>
      <c r="AP55" s="1307"/>
      <c r="AQ55" s="1307"/>
      <c r="AR55" s="1307"/>
      <c r="AS55" s="1307"/>
      <c r="AT55" s="1307"/>
      <c r="AU55" s="1307"/>
      <c r="AV55" s="1307"/>
      <c r="AW55" s="1307"/>
      <c r="AX55" s="1307"/>
      <c r="AY55" s="1307"/>
      <c r="AZ55" s="1307"/>
      <c r="BA55" s="1307"/>
      <c r="BB55" s="1308" t="s">
        <v>585</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591</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12"/>
      <c r="DE57" s="407"/>
    </row>
    <row r="58" spans="1:109" s="401" customFormat="1"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590</v>
      </c>
    </row>
    <row r="64" spans="1:109" x14ac:dyDescent="0.15">
      <c r="B64" s="386"/>
      <c r="G64" s="402"/>
      <c r="I64" s="404"/>
      <c r="J64" s="404"/>
      <c r="K64" s="404"/>
      <c r="L64" s="404"/>
      <c r="M64" s="404"/>
      <c r="N64" s="403"/>
      <c r="AM64" s="402"/>
      <c r="AN64" s="402" t="s">
        <v>589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x14ac:dyDescent="0.15">
      <c r="B65" s="386"/>
      <c r="AN65" s="1317" t="s">
        <v>595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x14ac:dyDescent="0.15">
      <c r="B71" s="386"/>
      <c r="G71" s="396"/>
      <c r="I71" s="399"/>
      <c r="J71" s="398"/>
      <c r="K71" s="398"/>
      <c r="L71" s="397"/>
      <c r="M71" s="398"/>
      <c r="N71" s="397"/>
      <c r="AM71" s="396"/>
      <c r="AN71" s="385" t="s">
        <v>588</v>
      </c>
    </row>
    <row r="72" spans="2:107"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x14ac:dyDescent="0.15">
      <c r="B73" s="386"/>
      <c r="G73" s="1316"/>
      <c r="H73" s="1316"/>
      <c r="I73" s="1316"/>
      <c r="J73" s="1316"/>
      <c r="K73" s="1306"/>
      <c r="L73" s="1306"/>
      <c r="M73" s="1306"/>
      <c r="N73" s="1306"/>
      <c r="AM73" s="393"/>
      <c r="AN73" s="1308" t="s">
        <v>587</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v>42.8</v>
      </c>
      <c r="BQ73" s="1305"/>
      <c r="BR73" s="1305"/>
      <c r="BS73" s="1305"/>
      <c r="BT73" s="1305"/>
      <c r="BU73" s="1305"/>
      <c r="BV73" s="1305"/>
      <c r="BW73" s="1305"/>
      <c r="BX73" s="1305">
        <v>51.4</v>
      </c>
      <c r="BY73" s="1305"/>
      <c r="BZ73" s="1305"/>
      <c r="CA73" s="1305"/>
      <c r="CB73" s="1305"/>
      <c r="CC73" s="1305"/>
      <c r="CD73" s="1305"/>
      <c r="CE73" s="1305"/>
      <c r="CF73" s="1305">
        <v>57.4</v>
      </c>
      <c r="CG73" s="1305"/>
      <c r="CH73" s="1305"/>
      <c r="CI73" s="1305"/>
      <c r="CJ73" s="1305"/>
      <c r="CK73" s="1305"/>
      <c r="CL73" s="1305"/>
      <c r="CM73" s="1305"/>
      <c r="CN73" s="1305">
        <v>64.8</v>
      </c>
      <c r="CO73" s="1305"/>
      <c r="CP73" s="1305"/>
      <c r="CQ73" s="1305"/>
      <c r="CR73" s="1305"/>
      <c r="CS73" s="1305"/>
      <c r="CT73" s="1305"/>
      <c r="CU73" s="1305"/>
      <c r="CV73" s="1305">
        <v>59.4</v>
      </c>
      <c r="CW73" s="1305"/>
      <c r="CX73" s="1305"/>
      <c r="CY73" s="1305"/>
      <c r="CZ73" s="1305"/>
      <c r="DA73" s="1305"/>
      <c r="DB73" s="1305"/>
      <c r="DC73" s="1305"/>
    </row>
    <row r="74" spans="2:107"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584</v>
      </c>
      <c r="BC75" s="1308"/>
      <c r="BD75" s="1308"/>
      <c r="BE75" s="1308"/>
      <c r="BF75" s="1308"/>
      <c r="BG75" s="1308"/>
      <c r="BH75" s="1308"/>
      <c r="BI75" s="1308"/>
      <c r="BJ75" s="1308"/>
      <c r="BK75" s="1308"/>
      <c r="BL75" s="1308"/>
      <c r="BM75" s="1308"/>
      <c r="BN75" s="1308"/>
      <c r="BO75" s="1308"/>
      <c r="BP75" s="1305">
        <v>9.9</v>
      </c>
      <c r="BQ75" s="1305"/>
      <c r="BR75" s="1305"/>
      <c r="BS75" s="1305"/>
      <c r="BT75" s="1305"/>
      <c r="BU75" s="1305"/>
      <c r="BV75" s="1305"/>
      <c r="BW75" s="1305"/>
      <c r="BX75" s="1305">
        <v>10.1</v>
      </c>
      <c r="BY75" s="1305"/>
      <c r="BZ75" s="1305"/>
      <c r="CA75" s="1305"/>
      <c r="CB75" s="1305"/>
      <c r="CC75" s="1305"/>
      <c r="CD75" s="1305"/>
      <c r="CE75" s="1305"/>
      <c r="CF75" s="1305">
        <v>11.2</v>
      </c>
      <c r="CG75" s="1305"/>
      <c r="CH75" s="1305"/>
      <c r="CI75" s="1305"/>
      <c r="CJ75" s="1305"/>
      <c r="CK75" s="1305"/>
      <c r="CL75" s="1305"/>
      <c r="CM75" s="1305"/>
      <c r="CN75" s="1305">
        <v>12.4</v>
      </c>
      <c r="CO75" s="1305"/>
      <c r="CP75" s="1305"/>
      <c r="CQ75" s="1305"/>
      <c r="CR75" s="1305"/>
      <c r="CS75" s="1305"/>
      <c r="CT75" s="1305"/>
      <c r="CU75" s="1305"/>
      <c r="CV75" s="1305">
        <v>14</v>
      </c>
      <c r="CW75" s="1305"/>
      <c r="CX75" s="1305"/>
      <c r="CY75" s="1305"/>
      <c r="CZ75" s="1305"/>
      <c r="DA75" s="1305"/>
      <c r="DB75" s="1305"/>
      <c r="DC75" s="1305"/>
    </row>
    <row r="76" spans="2:107"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86"/>
      <c r="G77" s="1311"/>
      <c r="H77" s="1311"/>
      <c r="I77" s="1311"/>
      <c r="J77" s="1311"/>
      <c r="K77" s="1306"/>
      <c r="L77" s="1306"/>
      <c r="M77" s="1306"/>
      <c r="N77" s="1306"/>
      <c r="AN77" s="1307" t="s">
        <v>586</v>
      </c>
      <c r="AO77" s="1307"/>
      <c r="AP77" s="1307"/>
      <c r="AQ77" s="1307"/>
      <c r="AR77" s="1307"/>
      <c r="AS77" s="1307"/>
      <c r="AT77" s="1307"/>
      <c r="AU77" s="1307"/>
      <c r="AV77" s="1307"/>
      <c r="AW77" s="1307"/>
      <c r="AX77" s="1307"/>
      <c r="AY77" s="1307"/>
      <c r="AZ77" s="1307"/>
      <c r="BA77" s="1307"/>
      <c r="BB77" s="1308" t="s">
        <v>585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584</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x14ac:dyDescent="0.15">
      <c r="DD84" s="385"/>
      <c r="DE84" s="385"/>
    </row>
    <row r="85" spans="2:109" x14ac:dyDescent="0.15">
      <c r="DD85" s="385"/>
      <c r="DE85" s="385"/>
    </row>
    <row r="86" spans="2:109" hidden="1" x14ac:dyDescent="0.15">
      <c r="DD86" s="385"/>
      <c r="DE86" s="385"/>
    </row>
    <row r="87" spans="2:109" hidden="1" x14ac:dyDescent="0.15">
      <c r="K87" s="388"/>
      <c r="AQ87" s="388"/>
      <c r="BC87" s="388"/>
      <c r="BO87" s="388"/>
      <c r="CA87" s="388"/>
      <c r="CM87" s="388"/>
      <c r="CY87" s="388"/>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XLzTpYaqEo55vqMYyr4VdNuL56x0fHl1wiAK/RoV1yH9JH5bodUX7SdbSNbhaXdIuHQP1451a/18lUZfNAk8A==" saltValue="EdEAOURU4aaWwoX9NRhc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A261-A422-420E-92A3-6D741653603B}">
  <sheetPr>
    <pageSetUpPr fitToPage="1"/>
  </sheetPr>
  <dimension ref="A1:DR135"/>
  <sheetViews>
    <sheetView showGridLines="0" topLeftCell="A6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s1WDzxEHpjk4qQ2I9q2EIkwIohLVwPXe98fm8UIDamOBV3qpvagQt8THXIPjbwxAUFvSpH3HW70N9141IJmQ==" saltValue="IemUcIZ4AaUpZECg66Nt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5182-1F80-4043-B7ED-295D899B7DA7}">
  <sheetPr>
    <pageSetUpPr fitToPage="1"/>
  </sheetPr>
  <dimension ref="A1:DR135"/>
  <sheetViews>
    <sheetView showGridLines="0" tabSelected="1" topLeftCell="A43"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7z2ZeRjX+qSxlwqzLC/LwpAbYfwB1fcwq/YebjpC8k9cFQbyBNISekZd4HcqsnaEBNIUIp2ZIZOFwz4gvJ6uA==" saltValue="Zb9OYBA9mUf1X3XQ5asQ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426601</v>
      </c>
      <c r="E3" s="161"/>
      <c r="F3" s="162">
        <v>333013</v>
      </c>
      <c r="G3" s="163"/>
      <c r="H3" s="164"/>
    </row>
    <row r="4" spans="1:8" x14ac:dyDescent="0.15">
      <c r="A4" s="165"/>
      <c r="B4" s="166"/>
      <c r="C4" s="167"/>
      <c r="D4" s="168">
        <v>249609</v>
      </c>
      <c r="E4" s="169"/>
      <c r="F4" s="170">
        <v>126732</v>
      </c>
      <c r="G4" s="171"/>
      <c r="H4" s="172"/>
    </row>
    <row r="5" spans="1:8" x14ac:dyDescent="0.15">
      <c r="A5" s="153" t="s">
        <v>543</v>
      </c>
      <c r="B5" s="158"/>
      <c r="C5" s="159"/>
      <c r="D5" s="160">
        <v>498017</v>
      </c>
      <c r="E5" s="161"/>
      <c r="F5" s="162">
        <v>280458</v>
      </c>
      <c r="G5" s="163"/>
      <c r="H5" s="164"/>
    </row>
    <row r="6" spans="1:8" x14ac:dyDescent="0.15">
      <c r="A6" s="165"/>
      <c r="B6" s="166"/>
      <c r="C6" s="167"/>
      <c r="D6" s="168">
        <v>161030</v>
      </c>
      <c r="E6" s="169"/>
      <c r="F6" s="170">
        <v>127286</v>
      </c>
      <c r="G6" s="171"/>
      <c r="H6" s="172"/>
    </row>
    <row r="7" spans="1:8" x14ac:dyDescent="0.15">
      <c r="A7" s="153" t="s">
        <v>544</v>
      </c>
      <c r="B7" s="158"/>
      <c r="C7" s="159"/>
      <c r="D7" s="160">
        <v>258736</v>
      </c>
      <c r="E7" s="161"/>
      <c r="F7" s="162">
        <v>291945</v>
      </c>
      <c r="G7" s="163"/>
      <c r="H7" s="164"/>
    </row>
    <row r="8" spans="1:8" x14ac:dyDescent="0.15">
      <c r="A8" s="165"/>
      <c r="B8" s="166"/>
      <c r="C8" s="167"/>
      <c r="D8" s="168">
        <v>178455</v>
      </c>
      <c r="E8" s="169"/>
      <c r="F8" s="170">
        <v>127651</v>
      </c>
      <c r="G8" s="171"/>
      <c r="H8" s="172"/>
    </row>
    <row r="9" spans="1:8" x14ac:dyDescent="0.15">
      <c r="A9" s="153" t="s">
        <v>545</v>
      </c>
      <c r="B9" s="158"/>
      <c r="C9" s="159"/>
      <c r="D9" s="160">
        <v>421089</v>
      </c>
      <c r="E9" s="161"/>
      <c r="F9" s="162">
        <v>291173</v>
      </c>
      <c r="G9" s="163"/>
      <c r="H9" s="164"/>
    </row>
    <row r="10" spans="1:8" x14ac:dyDescent="0.15">
      <c r="A10" s="165"/>
      <c r="B10" s="166"/>
      <c r="C10" s="167"/>
      <c r="D10" s="168">
        <v>123798</v>
      </c>
      <c r="E10" s="169"/>
      <c r="F10" s="170">
        <v>119071</v>
      </c>
      <c r="G10" s="171"/>
      <c r="H10" s="172"/>
    </row>
    <row r="11" spans="1:8" x14ac:dyDescent="0.15">
      <c r="A11" s="153" t="s">
        <v>546</v>
      </c>
      <c r="B11" s="158"/>
      <c r="C11" s="159"/>
      <c r="D11" s="160">
        <v>139633</v>
      </c>
      <c r="E11" s="161"/>
      <c r="F11" s="162">
        <v>271581</v>
      </c>
      <c r="G11" s="163"/>
      <c r="H11" s="164"/>
    </row>
    <row r="12" spans="1:8" x14ac:dyDescent="0.15">
      <c r="A12" s="165"/>
      <c r="B12" s="166"/>
      <c r="C12" s="173"/>
      <c r="D12" s="168">
        <v>74893</v>
      </c>
      <c r="E12" s="169"/>
      <c r="F12" s="170">
        <v>117844</v>
      </c>
      <c r="G12" s="171"/>
      <c r="H12" s="172"/>
    </row>
    <row r="13" spans="1:8" x14ac:dyDescent="0.15">
      <c r="A13" s="153"/>
      <c r="B13" s="158"/>
      <c r="C13" s="174"/>
      <c r="D13" s="175">
        <v>348815</v>
      </c>
      <c r="E13" s="176"/>
      <c r="F13" s="177">
        <v>293634</v>
      </c>
      <c r="G13" s="178"/>
      <c r="H13" s="164"/>
    </row>
    <row r="14" spans="1:8" x14ac:dyDescent="0.15">
      <c r="A14" s="165"/>
      <c r="B14" s="166"/>
      <c r="C14" s="167"/>
      <c r="D14" s="168">
        <v>157557</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4.1399999999999997</v>
      </c>
      <c r="C19" s="179">
        <f>ROUND(VALUE(SUBSTITUTE(実質収支比率等に係る経年分析!G$48,"▲","-")),2)</f>
        <v>5.7</v>
      </c>
      <c r="D19" s="179">
        <f>ROUND(VALUE(SUBSTITUTE(実質収支比率等に係る経年分析!H$48,"▲","-")),2)</f>
        <v>3.08</v>
      </c>
      <c r="E19" s="179">
        <f>ROUND(VALUE(SUBSTITUTE(実質収支比率等に係る経年分析!I$48,"▲","-")),2)</f>
        <v>3.51</v>
      </c>
      <c r="F19" s="179">
        <f>ROUND(VALUE(SUBSTITUTE(実質収支比率等に係る経年分析!J$48,"▲","-")),2)</f>
        <v>2.77</v>
      </c>
    </row>
    <row r="20" spans="1:11" x14ac:dyDescent="0.15">
      <c r="A20" s="179" t="s">
        <v>54</v>
      </c>
      <c r="B20" s="179">
        <f>ROUND(VALUE(SUBSTITUTE(実質収支比率等に係る経年分析!F$47,"▲","-")),2)</f>
        <v>24.89</v>
      </c>
      <c r="C20" s="179">
        <f>ROUND(VALUE(SUBSTITUTE(実質収支比率等に係る経年分析!G$47,"▲","-")),2)</f>
        <v>27.31</v>
      </c>
      <c r="D20" s="179">
        <f>ROUND(VALUE(SUBSTITUTE(実質収支比率等に係る経年分析!H$47,"▲","-")),2)</f>
        <v>28.09</v>
      </c>
      <c r="E20" s="179">
        <f>ROUND(VALUE(SUBSTITUTE(実質収支比率等に係る経年分析!I$47,"▲","-")),2)</f>
        <v>25.42</v>
      </c>
      <c r="F20" s="179">
        <f>ROUND(VALUE(SUBSTITUTE(実質収支比率等に係る経年分析!J$47,"▲","-")),2)</f>
        <v>21.14</v>
      </c>
    </row>
    <row r="21" spans="1:11" x14ac:dyDescent="0.15">
      <c r="A21" s="179" t="s">
        <v>55</v>
      </c>
      <c r="B21" s="179">
        <f>IF(ISNUMBER(VALUE(SUBSTITUTE(実質収支比率等に係る経年分析!F$49,"▲","-"))),ROUND(VALUE(SUBSTITUTE(実質収支比率等に係る経年分析!F$49,"▲","-")),2),NA())</f>
        <v>1.59</v>
      </c>
      <c r="C21" s="179">
        <f>IF(ISNUMBER(VALUE(SUBSTITUTE(実質収支比率等に係る経年分析!G$49,"▲","-"))),ROUND(VALUE(SUBSTITUTE(実質収支比率等に係る経年分析!G$49,"▲","-")),2),NA())</f>
        <v>3.44</v>
      </c>
      <c r="D21" s="179">
        <f>IF(ISNUMBER(VALUE(SUBSTITUTE(実質収支比率等に係る経年分析!H$49,"▲","-"))),ROUND(VALUE(SUBSTITUTE(実質収支比率等に係る経年分析!H$49,"▲","-")),2),NA())</f>
        <v>-4.8099999999999996</v>
      </c>
      <c r="E21" s="179">
        <f>IF(ISNUMBER(VALUE(SUBSTITUTE(実質収支比率等に係る経年分析!I$49,"▲","-"))),ROUND(VALUE(SUBSTITUTE(実質収支比率等に係る経年分析!I$49,"▲","-")),2),NA())</f>
        <v>-5.0199999999999996</v>
      </c>
      <c r="F21" s="179">
        <f>IF(ISNUMBER(VALUE(SUBSTITUTE(実質収支比率等に係る経年分析!J$49,"▲","-"))),ROUND(VALUE(SUBSTITUTE(実質収支比率等に係る経年分析!J$49,"▲","-")),2),NA())</f>
        <v>-5.22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7.0000000000000007E-2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4.1399999999999997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607</v>
      </c>
      <c r="E42" s="181"/>
      <c r="F42" s="181"/>
      <c r="G42" s="181">
        <f>'実質公債費比率（分子）の構造'!L$52</f>
        <v>639</v>
      </c>
      <c r="H42" s="181"/>
      <c r="I42" s="181"/>
      <c r="J42" s="181">
        <f>'実質公債費比率（分子）の構造'!M$52</f>
        <v>617</v>
      </c>
      <c r="K42" s="181"/>
      <c r="L42" s="181"/>
      <c r="M42" s="181">
        <f>'実質公債費比率（分子）の構造'!N$52</f>
        <v>636</v>
      </c>
      <c r="N42" s="181"/>
      <c r="O42" s="181"/>
      <c r="P42" s="181">
        <f>'実質公債費比率（分子）の構造'!O$52</f>
        <v>681</v>
      </c>
    </row>
    <row r="43" spans="1:16" x14ac:dyDescent="0.15">
      <c r="A43" s="181" t="s">
        <v>63</v>
      </c>
      <c r="B43" s="181">
        <f>'実質公債費比率（分子）の構造'!K$51</f>
        <v>0</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24</v>
      </c>
      <c r="C44" s="181"/>
      <c r="D44" s="181"/>
      <c r="E44" s="181">
        <f>'実質公債費比率（分子）の構造'!L$50</f>
        <v>24</v>
      </c>
      <c r="F44" s="181"/>
      <c r="G44" s="181"/>
      <c r="H44" s="181">
        <f>'実質公債費比率（分子）の構造'!M$50</f>
        <v>29</v>
      </c>
      <c r="I44" s="181"/>
      <c r="J44" s="181"/>
      <c r="K44" s="181">
        <f>'実質公債費比率（分子）の構造'!N$50</f>
        <v>33</v>
      </c>
      <c r="L44" s="181"/>
      <c r="M44" s="181"/>
      <c r="N44" s="181">
        <f>'実質公債費比率（分子）の構造'!O$50</f>
        <v>36</v>
      </c>
      <c r="O44" s="181"/>
      <c r="P44" s="181"/>
    </row>
    <row r="45" spans="1:16" x14ac:dyDescent="0.15">
      <c r="A45" s="181" t="s">
        <v>65</v>
      </c>
      <c r="B45" s="181">
        <f>'実質公債費比率（分子）の構造'!K$49</f>
        <v>17</v>
      </c>
      <c r="C45" s="181"/>
      <c r="D45" s="181"/>
      <c r="E45" s="181">
        <f>'実質公債費比率（分子）の構造'!L$49</f>
        <v>17</v>
      </c>
      <c r="F45" s="181"/>
      <c r="G45" s="181"/>
      <c r="H45" s="181">
        <f>'実質公債費比率（分子）の構造'!M$49</f>
        <v>15</v>
      </c>
      <c r="I45" s="181"/>
      <c r="J45" s="181"/>
      <c r="K45" s="181">
        <f>'実質公債費比率（分子）の構造'!N$49</f>
        <v>19</v>
      </c>
      <c r="L45" s="181"/>
      <c r="M45" s="181"/>
      <c r="N45" s="181">
        <f>'実質公債費比率（分子）の構造'!O$49</f>
        <v>13</v>
      </c>
      <c r="O45" s="181"/>
      <c r="P45" s="181"/>
    </row>
    <row r="46" spans="1:16" x14ac:dyDescent="0.15">
      <c r="A46" s="181" t="s">
        <v>66</v>
      </c>
      <c r="B46" s="181">
        <f>'実質公債費比率（分子）の構造'!K$48</f>
        <v>103</v>
      </c>
      <c r="C46" s="181"/>
      <c r="D46" s="181"/>
      <c r="E46" s="181">
        <f>'実質公債費比率（分子）の構造'!L$48</f>
        <v>105</v>
      </c>
      <c r="F46" s="181"/>
      <c r="G46" s="181"/>
      <c r="H46" s="181">
        <f>'実質公債費比率（分子）の構造'!M$48</f>
        <v>108</v>
      </c>
      <c r="I46" s="181"/>
      <c r="J46" s="181"/>
      <c r="K46" s="181">
        <f>'実質公債費比率（分子）の構造'!N$48</f>
        <v>101</v>
      </c>
      <c r="L46" s="181"/>
      <c r="M46" s="181"/>
      <c r="N46" s="181">
        <f>'実質公債費比率（分子）の構造'!O$48</f>
        <v>99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717</v>
      </c>
      <c r="C49" s="181"/>
      <c r="D49" s="181"/>
      <c r="E49" s="181">
        <f>'実質公債費比率（分子）の構造'!L$45</f>
        <v>721</v>
      </c>
      <c r="F49" s="181"/>
      <c r="G49" s="181"/>
      <c r="H49" s="181">
        <f>'実質公債費比率（分子）の構造'!M$45</f>
        <v>767</v>
      </c>
      <c r="I49" s="181"/>
      <c r="J49" s="181"/>
      <c r="K49" s="181">
        <f>'実質公債費比率（分子）の構造'!N$45</f>
        <v>807</v>
      </c>
      <c r="L49" s="181"/>
      <c r="M49" s="181"/>
      <c r="N49" s="181">
        <f>'実質公債費比率（分子）の構造'!O$45</f>
        <v>846</v>
      </c>
      <c r="O49" s="181"/>
      <c r="P49" s="181"/>
    </row>
    <row r="50" spans="1:16" x14ac:dyDescent="0.15">
      <c r="A50" s="181" t="s">
        <v>70</v>
      </c>
      <c r="B50" s="181" t="e">
        <f>NA()</f>
        <v>#N/A</v>
      </c>
      <c r="C50" s="181">
        <f>IF(ISNUMBER('実質公債費比率（分子）の構造'!K$53),'実質公債費比率（分子）の構造'!K$53,NA())</f>
        <v>254</v>
      </c>
      <c r="D50" s="181" t="e">
        <f>NA()</f>
        <v>#N/A</v>
      </c>
      <c r="E50" s="181" t="e">
        <f>NA()</f>
        <v>#N/A</v>
      </c>
      <c r="F50" s="181">
        <f>IF(ISNUMBER('実質公債費比率（分子）の構造'!L$53),'実質公債費比率（分子）の構造'!L$53,NA())</f>
        <v>228</v>
      </c>
      <c r="G50" s="181" t="e">
        <f>NA()</f>
        <v>#N/A</v>
      </c>
      <c r="H50" s="181" t="e">
        <f>NA()</f>
        <v>#N/A</v>
      </c>
      <c r="I50" s="181">
        <f>IF(ISNUMBER('実質公債費比率（分子）の構造'!M$53),'実質公債費比率（分子）の構造'!M$53,NA())</f>
        <v>302</v>
      </c>
      <c r="J50" s="181" t="e">
        <f>NA()</f>
        <v>#N/A</v>
      </c>
      <c r="K50" s="181" t="e">
        <f>NA()</f>
        <v>#N/A</v>
      </c>
      <c r="L50" s="181">
        <f>IF(ISNUMBER('実質公債費比率（分子）の構造'!N$53),'実質公債費比率（分子）の構造'!N$53,NA())</f>
        <v>324</v>
      </c>
      <c r="M50" s="181" t="e">
        <f>NA()</f>
        <v>#N/A</v>
      </c>
      <c r="N50" s="181" t="e">
        <f>NA()</f>
        <v>#N/A</v>
      </c>
      <c r="O50" s="181">
        <f>IF(ISNUMBER('実質公債費比率（分子）の構造'!O$53),'実質公債費比率（分子）の構造'!O$53,NA())</f>
        <v>313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5335</v>
      </c>
      <c r="E56" s="180"/>
      <c r="F56" s="180"/>
      <c r="G56" s="180">
        <f>'将来負担比率（分子）の構造'!J$52</f>
        <v>5239</v>
      </c>
      <c r="H56" s="180"/>
      <c r="I56" s="180"/>
      <c r="J56" s="180">
        <f>'将来負担比率（分子）の構造'!K$52</f>
        <v>5122</v>
      </c>
      <c r="K56" s="180"/>
      <c r="L56" s="180"/>
      <c r="M56" s="180">
        <f>'将来負担比率（分子）の構造'!L$52</f>
        <v>5139</v>
      </c>
      <c r="N56" s="180"/>
      <c r="O56" s="180"/>
      <c r="P56" s="180">
        <f>'将来負担比率（分子）の構造'!M$52</f>
        <v>4676</v>
      </c>
    </row>
    <row r="57" spans="1:16" x14ac:dyDescent="0.15">
      <c r="A57" s="180" t="s">
        <v>41</v>
      </c>
      <c r="B57" s="180"/>
      <c r="C57" s="180"/>
      <c r="D57" s="180">
        <f>'将来負担比率（分子）の構造'!I$51</f>
        <v>368</v>
      </c>
      <c r="E57" s="180"/>
      <c r="F57" s="180"/>
      <c r="G57" s="180">
        <f>'将来負担比率（分子）の構造'!J$51</f>
        <v>240</v>
      </c>
      <c r="H57" s="180"/>
      <c r="I57" s="180"/>
      <c r="J57" s="180">
        <f>'将来負担比率（分子）の構造'!K$51</f>
        <v>118</v>
      </c>
      <c r="K57" s="180"/>
      <c r="L57" s="180"/>
      <c r="M57" s="180">
        <f>'将来負担比率（分子）の構造'!L$51</f>
        <v>191</v>
      </c>
      <c r="N57" s="180"/>
      <c r="O57" s="180"/>
      <c r="P57" s="180">
        <f>'将来負担比率（分子）の構造'!M$51</f>
        <v>276</v>
      </c>
    </row>
    <row r="58" spans="1:16" x14ac:dyDescent="0.15">
      <c r="A58" s="180" t="s">
        <v>40</v>
      </c>
      <c r="B58" s="180"/>
      <c r="C58" s="180"/>
      <c r="D58" s="180">
        <f>'将来負担比率（分子）の構造'!I$50</f>
        <v>1678</v>
      </c>
      <c r="E58" s="180"/>
      <c r="F58" s="180"/>
      <c r="G58" s="180">
        <f>'将来負担比率（分子）の構造'!J$50</f>
        <v>1793</v>
      </c>
      <c r="H58" s="180"/>
      <c r="I58" s="180"/>
      <c r="J58" s="180">
        <f>'将来負担比率（分子）の構造'!K$50</f>
        <v>1829</v>
      </c>
      <c r="K58" s="180"/>
      <c r="L58" s="180"/>
      <c r="M58" s="180">
        <f>'将来負担比率（分子）の構造'!L$50</f>
        <v>1692</v>
      </c>
      <c r="N58" s="180"/>
      <c r="O58" s="180"/>
      <c r="P58" s="180">
        <f>'将来負担比率（分子）の構造'!M$50</f>
        <v>1612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446</v>
      </c>
      <c r="C62" s="180"/>
      <c r="D62" s="180"/>
      <c r="E62" s="180">
        <f>'将来負担比率（分子）の構造'!J$45</f>
        <v>382</v>
      </c>
      <c r="F62" s="180"/>
      <c r="G62" s="180"/>
      <c r="H62" s="180">
        <f>'将来負担比率（分子）の構造'!K$45</f>
        <v>348</v>
      </c>
      <c r="I62" s="180"/>
      <c r="J62" s="180"/>
      <c r="K62" s="180">
        <f>'将来負担比率（分子）の構造'!L$45</f>
        <v>354</v>
      </c>
      <c r="L62" s="180"/>
      <c r="M62" s="180"/>
      <c r="N62" s="180">
        <f>'将来負担比率（分子）の構造'!M$45</f>
        <v>308</v>
      </c>
      <c r="O62" s="180"/>
      <c r="P62" s="180"/>
    </row>
    <row r="63" spans="1:16" x14ac:dyDescent="0.15">
      <c r="A63" s="180" t="s">
        <v>33</v>
      </c>
      <c r="B63" s="180">
        <f>'将来負担比率（分子）の構造'!I$44</f>
        <v>130</v>
      </c>
      <c r="C63" s="180"/>
      <c r="D63" s="180"/>
      <c r="E63" s="180">
        <f>'将来負担比率（分子）の構造'!J$44</f>
        <v>114</v>
      </c>
      <c r="F63" s="180"/>
      <c r="G63" s="180"/>
      <c r="H63" s="180">
        <f>'将来負担比率（分子）の構造'!K$44</f>
        <v>100</v>
      </c>
      <c r="I63" s="180"/>
      <c r="J63" s="180"/>
      <c r="K63" s="180">
        <f>'将来負担比率（分子）の構造'!L$44</f>
        <v>82</v>
      </c>
      <c r="L63" s="180"/>
      <c r="M63" s="180"/>
      <c r="N63" s="180">
        <f>'将来負担比率（分子）の構造'!M$44</f>
        <v>79</v>
      </c>
      <c r="O63" s="180"/>
      <c r="P63" s="180"/>
    </row>
    <row r="64" spans="1:16" x14ac:dyDescent="0.15">
      <c r="A64" s="180" t="s">
        <v>32</v>
      </c>
      <c r="B64" s="180">
        <f>'将来負担比率（分子）の構造'!I$43</f>
        <v>1085</v>
      </c>
      <c r="C64" s="180"/>
      <c r="D64" s="180"/>
      <c r="E64" s="180">
        <f>'将来負担比率（分子）の構造'!J$43</f>
        <v>1025</v>
      </c>
      <c r="F64" s="180"/>
      <c r="G64" s="180"/>
      <c r="H64" s="180">
        <f>'将来負担比率（分子）の構造'!K$43</f>
        <v>1045</v>
      </c>
      <c r="I64" s="180"/>
      <c r="J64" s="180"/>
      <c r="K64" s="180">
        <f>'将来負担比率（分子）の構造'!L$43</f>
        <v>1103</v>
      </c>
      <c r="L64" s="180"/>
      <c r="M64" s="180"/>
      <c r="N64" s="180">
        <f>'将来負担比率（分子）の構造'!M$43</f>
        <v>1063</v>
      </c>
      <c r="O64" s="180"/>
      <c r="P64" s="180"/>
    </row>
    <row r="65" spans="1:16" x14ac:dyDescent="0.15">
      <c r="A65" s="180" t="s">
        <v>31</v>
      </c>
      <c r="B65" s="180">
        <f>'将来負担比率（分子）の構造'!I$42</f>
        <v>147</v>
      </c>
      <c r="C65" s="180"/>
      <c r="D65" s="180"/>
      <c r="E65" s="180">
        <f>'将来負担比率（分子）の構造'!J$42</f>
        <v>139</v>
      </c>
      <c r="F65" s="180"/>
      <c r="G65" s="180"/>
      <c r="H65" s="180">
        <f>'将来負担比率（分子）の構造'!K$42</f>
        <v>130</v>
      </c>
      <c r="I65" s="180"/>
      <c r="J65" s="180"/>
      <c r="K65" s="180">
        <f>'将来負担比率（分子）の構造'!L$42</f>
        <v>121</v>
      </c>
      <c r="L65" s="180"/>
      <c r="M65" s="180"/>
      <c r="N65" s="180">
        <f>'将来負担比率（分子）の構造'!M$42</f>
        <v>113</v>
      </c>
      <c r="O65" s="180"/>
      <c r="P65" s="180"/>
    </row>
    <row r="66" spans="1:16" x14ac:dyDescent="0.15">
      <c r="A66" s="180" t="s">
        <v>30</v>
      </c>
      <c r="B66" s="180">
        <f>'将来負担比率（分子）の構造'!I$41</f>
        <v>6541</v>
      </c>
      <c r="C66" s="180"/>
      <c r="D66" s="180"/>
      <c r="E66" s="180">
        <f>'将来負担比率（分子）の構造'!J$41</f>
        <v>6833</v>
      </c>
      <c r="F66" s="180"/>
      <c r="G66" s="180"/>
      <c r="H66" s="180">
        <f>'将来負担比率（分子）の構造'!K$41</f>
        <v>6766</v>
      </c>
      <c r="I66" s="180"/>
      <c r="J66" s="180"/>
      <c r="K66" s="180">
        <f>'将来負担比率（分子）の構造'!L$41</f>
        <v>6804</v>
      </c>
      <c r="L66" s="180"/>
      <c r="M66" s="180"/>
      <c r="N66" s="180">
        <f>'将来負担比率（分子）の構造'!M$41</f>
        <v>6294</v>
      </c>
      <c r="O66" s="180"/>
      <c r="P66" s="180"/>
    </row>
    <row r="67" spans="1:16" x14ac:dyDescent="0.15">
      <c r="A67" s="180" t="s">
        <v>74</v>
      </c>
      <c r="B67" s="180" t="e">
        <f>NA()</f>
        <v>#N/A</v>
      </c>
      <c r="C67" s="180">
        <f>IF(ISNUMBER('将来負担比率（分子）の構造'!I$53), IF('将来負担比率（分子）の構造'!I$53 &lt; 0, 0, '将来負担比率（分子）の構造'!I$53), NA())</f>
        <v>970</v>
      </c>
      <c r="D67" s="180" t="e">
        <f>NA()</f>
        <v>#N/A</v>
      </c>
      <c r="E67" s="180" t="e">
        <f>NA()</f>
        <v>#N/A</v>
      </c>
      <c r="F67" s="180">
        <f>IF(ISNUMBER('将来負担比率（分子）の構造'!J$53), IF('将来負担比率（分子）の構造'!J$53 &lt; 0, 0, '将来負担比率（分子）の構造'!J$53), NA())</f>
        <v>1221</v>
      </c>
      <c r="G67" s="180" t="e">
        <f>NA()</f>
        <v>#N/A</v>
      </c>
      <c r="H67" s="180" t="e">
        <f>NA()</f>
        <v>#N/A</v>
      </c>
      <c r="I67" s="180">
        <f>IF(ISNUMBER('将来負担比率（分子）の構造'!K$53), IF('将来負担比率（分子）の構造'!K$53 &lt; 0, 0, '将来負担比率（分子）の構造'!K$53), NA())</f>
        <v>1321</v>
      </c>
      <c r="J67" s="180" t="e">
        <f>NA()</f>
        <v>#N/A</v>
      </c>
      <c r="K67" s="180" t="e">
        <f>NA()</f>
        <v>#N/A</v>
      </c>
      <c r="L67" s="180">
        <f>IF(ISNUMBER('将来負担比率（分子）の構造'!L$53), IF('将来負担比率（分子）の構造'!L$53 &lt; 0, 0, '将来負担比率（分子）の構造'!L$53), NA())</f>
        <v>1444</v>
      </c>
      <c r="M67" s="180" t="e">
        <f>NA()</f>
        <v>#N/A</v>
      </c>
      <c r="N67" s="180" t="e">
        <f>NA()</f>
        <v>#N/A</v>
      </c>
      <c r="O67" s="180">
        <f>IF(ISNUMBER('将来負担比率（分子）の構造'!M$53), IF('将来負担比率（分子）の構造'!M$53 &lt; 0, 0, '将来負担比率（分子）の構造'!M$53), NA())</f>
        <v>1292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819</v>
      </c>
      <c r="C72" s="184">
        <f>基金残高に係る経年分析!G55</f>
        <v>718</v>
      </c>
      <c r="D72" s="184">
        <f>基金残高に係る経年分析!H55</f>
        <v>593</v>
      </c>
    </row>
    <row r="73" spans="1:16" x14ac:dyDescent="0.15">
      <c r="A73" s="183" t="s">
        <v>77</v>
      </c>
      <c r="B73" s="184">
        <f>基金残高に係る経年分析!F56</f>
        <v>3</v>
      </c>
      <c r="C73" s="184">
        <f>基金残高に係る経年分析!G56</f>
        <v>3</v>
      </c>
      <c r="D73" s="184">
        <f>基金残高に係る経年分析!H56</f>
        <v>3</v>
      </c>
    </row>
    <row r="74" spans="1:16" x14ac:dyDescent="0.15">
      <c r="A74" s="183" t="s">
        <v>78</v>
      </c>
      <c r="B74" s="184">
        <f>基金残高に係る経年分析!F57</f>
        <v>734</v>
      </c>
      <c r="C74" s="184">
        <f>基金残高に係る経年分析!G57</f>
        <v>698</v>
      </c>
      <c r="D74" s="184">
        <f>基金残高に係る経年分析!H57</f>
        <v>743</v>
      </c>
    </row>
  </sheetData>
  <sheetProtection algorithmName="SHA-512" hashValue="F7cDVCSSLbM+Z2LEusJvcTDPKAO7S66OJreSf0dTNcLkNBbyagrhxJFvMXh2OmUt7sy3HrPyiTBOHRjiCX8fJg==" saltValue="OvtbjOWfZP0YpRMHbGiD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2020-03-12T08:58:15Z</cp:lastPrinted>
  <dcterms:created xsi:type="dcterms:W3CDTF">2020-02-10T02:02:57Z</dcterms:created>
  <dcterms:modified xsi:type="dcterms:W3CDTF">2020-10-01T00:23:46Z</dcterms:modified>
  <cp:category/>
</cp:coreProperties>
</file>