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npu zaisei\Documents\財政係（係長）\決算\財政状況資料集\H27財政状況資料集\報告\"/>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U35" i="9" s="1"/>
  <c r="C34" i="9"/>
  <c r="U36" i="9" l="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<sst xmlns="http://schemas.openxmlformats.org/spreadsheetml/2006/main" count="956" uniqueCount="533">
  <si>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</si>
  <si>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</si>
  <si>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</si>
  <si>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</si>
  <si>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</si>
  <si>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</si>
  <si>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</si>
  <si>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</si>
  <si>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</si>
  <si>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</si>
  <si>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</si>
  <si>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</si>
  <si>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</si>
  <si>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</si>
  <si>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</si>
  <si>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</si>
  <si>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</si>
  <si>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</si>
  <si>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</si>
  <si>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</si>
  <si>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</si>
  <si>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</si>
  <si>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</si>
  <si>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</si>
  <si>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</si>
  <si>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</si>
  <si>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</si>
  <si>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</si>
  <si>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</si>
  <si>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</si>
  <si>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</si>
  <si>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</si>
  <si>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</si>
  <si>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</si>
  <si>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</si>
  <si>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</si>
  <si>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</si>
  <si>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</si>
  <si>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</si>
  <si>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</si>
  <si>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</si>
  <si>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</si>
  <si>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</si>
  <si>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</si>
  <si>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</si>
  <si>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</si>
  <si>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</si>
  <si>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</si>
  <si>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</si>
  <si>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</si>
  <si>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</si>
  <si>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</si>
  <si>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</si>
  <si>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</si>
  <si>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</si>
  <si>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</si>
  <si>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</si>
  <si>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</si>
  <si>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</si>
  <si>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</si>
  <si>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</si>
  <si>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</si>
  <si>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</si>
  <si>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</si>
  <si>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</si>
  <si>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</si>
  <si>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</si>
  <si>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</si>
  <si>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</si>
  <si>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</si>
  <si>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</si>
  <si>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</si>
  <si>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</si>
  <si>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</si>
  <si>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</si>
  <si>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</si>
  <si>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</si>
  <si>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</si>
  <si>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</si>
  <si>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</si>
  <si>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</si>
  <si>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</si>
  <si>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南富良野町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</si>
  <si>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</si>
  <si>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</si>
  <si>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</si>
  <si>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</si>
  <si>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</si>
  <si>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</si>
  <si>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</si>
  <si>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</si>
  <si>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</si>
  <si>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</si>
  <si>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</si>
  <si>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</si>
  <si>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</si>
  <si>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</si>
  <si>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</si>
  <si>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</si>
  <si>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</si>
  <si>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</si>
  <si>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</si>
  <si>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</si>
  <si>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</si>
  <si>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</si>
  <si>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</si>
  <si>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</si>
  <si>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</si>
  <si>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</si>
  <si>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</si>
  <si>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</si>
  <si>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</si>
  <si>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</si>
  <si>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</si>
  <si>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</si>
  <si>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</si>
  <si>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</si>
  <si>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</si>
  <si>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</si>
  <si>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</si>
  <si>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</si>
  <si>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</si>
  <si>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</si>
  <si>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</si>
  <si>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</si>
  <si>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</si>
  <si>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</si>
  <si>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</si>
  <si>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</si>
  <si>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</si>
  <si>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</si>
  <si>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</si>
  <si>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</si>
  <si>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</si>
  <si>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</si>
  <si>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</si>
  <si>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</si>
  <si>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</si>
  <si>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</si>
  <si>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</si>
  <si>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</si>
  <si>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</si>
  <si>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</si>
  <si>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</si>
  <si>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</si>
  <si>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</si>
  <si>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</si>
  <si>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</si>
  <si>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</si>
  <si>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</si>
  <si>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</si>
  <si>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</si>
  <si>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</si>
  <si>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</si>
  <si>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</si>
  <si>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</si>
  <si>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</si>
  <si>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</si>
  <si>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</si>
  <si>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</si>
  <si>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</si>
  <si>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</si>
  <si>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</si>
  <si>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</si>
  <si>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</si>
  <si>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</si>
  <si>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</si>
  <si>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</si>
  <si>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</si>
  <si>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</si>
  <si>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</si>
  <si>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</si>
  <si>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</si>
  <si>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</si>
  <si>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</si>
  <si>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</si>
  <si>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</si>
  <si>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</si>
  <si>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</si>
  <si>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</si>
  <si>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</si>
  <si>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</si>
  <si>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</si>
  <si>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</si>
  <si>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</si>
  <si>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</si>
  <si>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</si>
  <si>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</si>
  <si>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</si>
  <si>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</si>
  <si>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</si>
  <si>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</si>
  <si>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</si>
  <si>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北海道南富良野町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</si>
  <si>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</si>
  <si>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</si>
  <si>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</si>
  <si>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</si>
  <si>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</si>
  <si>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</si>
  <si>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</si>
  <si>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</si>
  <si>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</si>
  <si>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</si>
  <si>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</si>
  <si>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</si>
  <si>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</si>
  <si>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</si>
  <si>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</si>
  <si>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</si>
  <si>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</si>
  <si>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</si>
  <si>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</si>
  <si>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</si>
  <si>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</si>
  <si>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</si>
  <si>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</si>
  <si>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</si>
  <si>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</si>
  <si>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</si>
  <si>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</si>
  <si>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</si>
  <si>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</si>
  <si>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</si>
  <si>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</si>
  <si>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</si>
  <si>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</si>
  <si>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</si>
  <si>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</si>
  <si>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</si>
  <si>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</si>
  <si>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</si>
  <si>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</si>
  <si>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</si>
  <si>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</si>
  <si>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</si>
  <si>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</si>
  <si>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</si>
  <si>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</si>
  <si>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</si>
  <si>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</si>
  <si>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</si>
  <si>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</si>
  <si>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</si>
  <si>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</si>
  <si>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</si>
  <si>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</si>
  <si>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</si>
  <si>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</si>
  <si>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</si>
  <si>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</si>
  <si>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</si>
  <si>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</si>
  <si>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</si>
  <si>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</si>
  <si>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</si>
  <si>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</si>
  <si>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</si>
  <si>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</si>
  <si>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</si>
  <si>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</si>
  <si>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</si>
  <si>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</si>
  <si>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</si>
  <si>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</si>
  <si>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</si>
  <si>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</si>
  <si>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</si>
  <si>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</si>
  <si>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</si>
  <si>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</si>
  <si>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</si>
  <si>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</si>
  <si>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</si>
  <si>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</si>
  <si>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</si>
  <si>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</si>
  <si>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</si>
  <si>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</si>
  <si>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</si>
  <si>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</si>
  <si>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</si>
  <si>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</si>
  <si>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</si>
  <si>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</si>
  <si>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</si>
  <si>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</si>
  <si>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</si>
  <si>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</si>
  <si>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</si>
  <si>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</si>
  <si>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</si>
  <si>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</si>
  <si>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</si>
  <si>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</si>
  <si>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</si>
  <si>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</si>
  <si>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</si>
  <si>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</si>
  <si>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</si>
  <si>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</si>
  <si>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</si>
  <si>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</si>
  <si>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</si>
  <si>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</si>
  <si>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</si>
  <si>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</si>
  <si>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</si>
  <si>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</si>
  <si>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</si>
  <si>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</si>
  <si>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</si>
  <si>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</si>
  <si>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</si>
  <si>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</si>
  <si>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</si>
  <si>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</si>
  <si>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</si>
  <si>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</si>
  <si>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</si>
  <si>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</si>
  <si>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</si>
  <si>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</si>
  <si>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</si>
  <si>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</si>
  <si>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</si>
  <si>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</si>
  <si>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</si>
  <si>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</si>
  <si>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</si>
  <si>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</si>
  <si>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</si>
  <si>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</si>
  <si>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</si>
  <si>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</si>
  <si>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</si>
  <si>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</si>
  <si>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</si>
  <si>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</si>
  <si>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</si>
  <si>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</si>
  <si>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北海道南富良野町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</si>
  <si>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</si>
  <si>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</si>
  <si>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</si>
  <si>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</si>
  <si>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</si>
  <si>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</si>
  <si>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</si>
  <si>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</si>
  <si>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</si>
  <si>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</si>
  <si>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</si>
  <si>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</si>
  <si>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</si>
  <si>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</si>
  <si>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</si>
  <si>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</si>
  <si>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</si>
  <si>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</si>
  <si>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</si>
  <si>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</si>
  <si>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</si>
  <si>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</si>
  <si>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</si>
  <si>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</si>
  <si>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</si>
  <si>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</si>
  <si>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</si>
  <si>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</si>
  <si>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</si>
  <si>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</si>
  <si>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</si>
  <si>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</si>
  <si>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</si>
  <si>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</si>
  <si>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</si>
  <si>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</si>
  <si>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</si>
  <si>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</si>
  <si>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</si>
  <si>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</si>
  <si>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</si>
  <si>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</si>
  <si>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</si>
  <si>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</si>
  <si>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</si>
  <si>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</si>
  <si>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</si>
  <si>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</si>
  <si>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</si>
  <si>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</si>
  <si>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</si>
  <si>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</si>
  <si>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</si>
  <si>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</si>
  <si>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</si>
  <si>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</si>
  <si>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</si>
  <si>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</si>
  <si>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</si>
  <si>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</si>
  <si>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</si>
  <si>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</si>
  <si>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</si>
  <si>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</si>
  <si>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</si>
  <si>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</si>
  <si>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</si>
  <si>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</si>
  <si>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</si>
  <si>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</si>
  <si>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</si>
  <si>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</si>
  <si>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</si>
  <si>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</si>
  <si>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</si>
  <si>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</si>
  <si>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</si>
  <si>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</si>
  <si>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</si>
  <si>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</si>
  <si>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</si>
  <si>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</si>
  <si>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</si>
  <si>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</si>
  <si>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</si>
  <si>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</si>
  <si>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</si>
  <si>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</si>
  <si>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</si>
  <si>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</si>
  <si>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</si>
  <si>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</si>
  <si>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</si>
  <si>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</si>
  <si>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</si>
  <si>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</si>
  <si>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</si>
  <si>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</si>
  <si>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</si>
  <si>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</si>
  <si>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</si>
  <si>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</si>
  <si>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</si>
  <si>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</si>
  <si>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</si>
  <si>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</si>
  <si>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</si>
  <si>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</si>
  <si>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</si>
  <si>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</si>
  <si>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</si>
  <si>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</si>
  <si>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</si>
  <si>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</si>
  <si>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</si>
  <si>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</si>
  <si>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</si>
  <si>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</si>
  <si>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</si>
  <si>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</si>
  <si>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</si>
  <si>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</si>
  <si>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</si>
  <si>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</si>
  <si>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</si>
  <si>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</si>
  <si>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</si>
  <si>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</si>
  <si>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</si>
  <si>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</si>
  <si>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</si>
  <si>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</si>
  <si>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</si>
  <si>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</si>
  <si>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</si>
  <si>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</si>
  <si>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</si>
  <si>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</si>
  <si>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</si>
  <si>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</si>
  <si>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</si>
  <si>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</si>
  <si>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</si>
  <si>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</si>
  <si>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</si>
  <si>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</si>
  <si>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</si>
  <si>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</si>
  <si>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</si>
  <si>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</si>
  <si>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</si>
  <si>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</si>
  <si>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</si>
  <si>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</si>
  <si>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</si>
  <si>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</si>
  <si>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</si>
  <si>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</si>
  <si>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</si>
  <si>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</si>
  <si>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</si>
  <si>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</si>
  <si>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</si>
  <si>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</si>
  <si>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</si>
  <si>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</si>
  <si>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</si>
  <si>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</si>
  <si>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</si>
  <si>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</si>
  <si>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</si>
  <si>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</si>
  <si>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</si>
  <si>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</si>
  <si>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</si>
  <si>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</si>
  <si>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</si>
  <si>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</si>
  <si>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</si>
  <si>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2.22</t>
  </si>
  <si>
    <t>一般会計</t>
  </si>
  <si>
    <t>国民健康保険事業特別会計</t>
  </si>
  <si>
    <t>介護保険特別会計</t>
  </si>
  <si>
    <t>公共下水道事業特別会計</t>
  </si>
  <si>
    <t>簡易水道事業特別会計</t>
  </si>
  <si>
    <t>後期高齢者医療事業特別会計</t>
  </si>
  <si>
    <t>その他会計（赤字）</t>
  </si>
  <si>
    <t>その他会計（黒字）</t>
  </si>
  <si>
    <t>富良野広域連合</t>
    <rPh sb="0" eb="3">
      <t>フラノ</t>
    </rPh>
    <rPh sb="3" eb="5">
      <t>コウイキ</t>
    </rPh>
    <rPh sb="5" eb="7">
      <t>レンゴウ</t>
    </rPh>
    <phoneticPr fontId="2"/>
  </si>
  <si>
    <t>上川教育研修センター</t>
    <rPh sb="0" eb="2">
      <t>カミカワ</t>
    </rPh>
    <rPh sb="2" eb="4">
      <t>キョウイク</t>
    </rPh>
    <rPh sb="4" eb="6">
      <t>ケンシュウ</t>
    </rPh>
    <phoneticPr fontId="2"/>
  </si>
  <si>
    <t>南富良野町振興公社</t>
    <rPh sb="0" eb="5">
      <t>ミナミ</t>
    </rPh>
    <rPh sb="5" eb="7">
      <t>シンコウ</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</si>
</sst>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76966</c:v>
                </c:pt>
                <c:pt idx="1">
                  <c:v>126148</c:v>
                </c:pt>
                <c:pt idx="2">
                  <c:v>527111</c:v>
                </c:pt>
                <c:pt idx="3">
                  <c:v>426601</c:v>
                </c:pt>
                <c:pt idx="4">
                  <c:v>498017</c:v>
                </c:pt>
              </c:numCache>
            </c:numRef>
          </c:val>
          <c:smooth val="0"/>
        </c:ser>
        <c:dLbls>
          <c:showLegendKey val="0"/>
          <c:showVal val="0"/>
          <c:showCatName val="0"/>
          <c:showSerName val="0"/>
          <c:showPercent val="0"/>
          <c:showBubbleSize val="0"/>
        </c:dLbls>
        <c:marker val="1"/>
        <c:smooth val="0"/>
        <c:axId val="524405176"/>
        <c:axId val="524405568"/>
      </c:lineChart>
      <c:catAx>
        <c:axId val="524405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4405568"/>
        <c:crosses val="autoZero"/>
        <c:auto val="1"/>
        <c:lblAlgn val="ctr"/>
        <c:lblOffset val="100"/>
        <c:tickLblSkip val="1"/>
        <c:tickMarkSkip val="1"/>
        <c:noMultiLvlLbl val="0"/>
      </c:catAx>
      <c:valAx>
        <c:axId val="52440556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4405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c:v>
                </c:pt>
                <c:pt idx="1">
                  <c:v>3.27</c:v>
                </c:pt>
                <c:pt idx="2">
                  <c:v>3.7</c:v>
                </c:pt>
                <c:pt idx="3">
                  <c:v>4.1399999999999997</c:v>
                </c:pt>
                <c:pt idx="4">
                  <c:v>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23.54</c:v>
                </c:pt>
                <c:pt idx="1">
                  <c:v>21.56</c:v>
                </c:pt>
                <c:pt idx="2">
                  <c:v>23.39</c:v>
                </c:pt>
                <c:pt idx="3">
                  <c:v>24.89</c:v>
                </c:pt>
                <c:pt idx="4">
                  <c:v>27.31</c:v>
                </c:pt>
              </c:numCache>
            </c:numRef>
          </c:val>
        </c:ser>
        <c:dLbls>
          <c:showLegendKey val="0"/>
          <c:showVal val="0"/>
          <c:showCatName val="0"/>
          <c:showSerName val="0"/>
          <c:showPercent val="0"/>
          <c:showBubbleSize val="0"/>
        </c:dLbls>
        <c:gapWidth val="250"/>
        <c:overlap val="100"/>
        <c:axId val="524402824"/>
        <c:axId val="524402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c:v>
                </c:pt>
                <c:pt idx="1">
                  <c:v>-2.2200000000000002</c:v>
                </c:pt>
                <c:pt idx="2">
                  <c:v>3.39</c:v>
                </c:pt>
                <c:pt idx="3">
                  <c:v>1.59</c:v>
                </c:pt>
                <c:pt idx="4">
                  <c:v>3.44</c:v>
                </c:pt>
              </c:numCache>
            </c:numRef>
          </c:val>
          <c:smooth val="0"/>
        </c:ser>
        <c:dLbls>
          <c:showLegendKey val="0"/>
          <c:showVal val="0"/>
          <c:showCatName val="0"/>
          <c:showSerName val="0"/>
          <c:showPercent val="0"/>
          <c:showBubbleSize val="0"/>
        </c:dLbls>
        <c:marker val="1"/>
        <c:smooth val="0"/>
        <c:axId val="524402824"/>
        <c:axId val="524402432"/>
      </c:lineChart>
      <c:catAx>
        <c:axId val="52440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24402432"/>
        <c:crosses val="autoZero"/>
        <c:auto val="1"/>
        <c:lblAlgn val="ctr"/>
        <c:lblOffset val="100"/>
        <c:tickLblSkip val="1"/>
        <c:tickMarkSkip val="1"/>
        <c:noMultiLvlLbl val="0"/>
      </c:catAx>
      <c:valAx>
        <c:axId val="524402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440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0.06</c:v>
                </c:pt>
                <c:pt idx="4">
                  <c:v>#N/A</c:v>
                </c:pt>
                <c:pt idx="5">
                  <c:v>7.0000000000000007E-2</c:v>
                </c:pt>
                <c:pt idx="6">
                  <c:v>#N/A</c:v>
                </c:pt>
                <c:pt idx="7">
                  <c:v>0.08</c:v>
                </c:pt>
                <c:pt idx="8">
                  <c:v>#N/A</c:v>
                </c:pt>
                <c:pt idx="9">
                  <c:v>0.04</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0.04</c:v>
                </c:pt>
                <c:pt idx="4">
                  <c:v>#N/A</c:v>
                </c:pt>
                <c:pt idx="5">
                  <c:v>0.06</c:v>
                </c:pt>
                <c:pt idx="6">
                  <c:v>#N/A</c:v>
                </c:pt>
                <c:pt idx="7">
                  <c:v>0.06</c:v>
                </c:pt>
                <c:pt idx="8">
                  <c:v>#N/A</c:v>
                </c:pt>
                <c:pt idx="9">
                  <c:v>0.04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c:v>
                </c:pt>
                <c:pt idx="2">
                  <c:v>#N/A</c:v>
                </c:pt>
                <c:pt idx="3">
                  <c:v>0.12</c:v>
                </c:pt>
                <c:pt idx="4">
                  <c:v>#N/A</c:v>
                </c:pt>
                <c:pt idx="5">
                  <c:v>0.09</c:v>
                </c:pt>
                <c:pt idx="6">
                  <c:v>#N/A</c:v>
                </c:pt>
                <c:pt idx="7">
                  <c:v>0.1</c:v>
                </c:pt>
                <c:pt idx="8">
                  <c:v>#N/A</c:v>
                </c:pt>
                <c:pt idx="9">
                  <c:v>0.1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0.19</c:v>
                </c:pt>
                <c:pt idx="2">
                  <c:v>#N/A</c:v>
                </c:pt>
                <c:pt idx="3">
                  <c:v>0.52</c:v>
                </c:pt>
                <c:pt idx="4">
                  <c:v>#N/A</c:v>
                </c:pt>
                <c:pt idx="5">
                  <c:v>0.16</c:v>
                </c:pt>
                <c:pt idx="6">
                  <c:v>#N/A</c:v>
                </c:pt>
                <c:pt idx="7">
                  <c:v>0.17</c:v>
                </c:pt>
                <c:pt idx="8">
                  <c:v>#N/A</c:v>
                </c:pt>
                <c:pt idx="9">
                  <c:v>0.16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c:v>
                </c:pt>
                <c:pt idx="2">
                  <c:v>#N/A</c:v>
                </c:pt>
                <c:pt idx="3">
                  <c:v>3.27</c:v>
                </c:pt>
                <c:pt idx="4">
                  <c:v>#N/A</c:v>
                </c:pt>
                <c:pt idx="5">
                  <c:v>3.69</c:v>
                </c:pt>
                <c:pt idx="6">
                  <c:v>#N/A</c:v>
                </c:pt>
                <c:pt idx="7">
                  <c:v>4.1399999999999997</c:v>
                </c:pt>
                <c:pt idx="8">
                  <c:v>#N/A</c:v>
                </c:pt>
                <c:pt idx="9">
                  <c:v>5.7</c:v>
                </c:pt>
              </c:numCache>
            </c:numRef>
          </c:val>
        </c:ser>
        <c:dLbls>
          <c:showLegendKey val="0"/>
          <c:showVal val="0"/>
          <c:showCatName val="0"/>
          <c:showSerName val="0"/>
          <c:showPercent val="0"/>
          <c:showBubbleSize val="0"/>
        </c:dLbls>
        <c:gapWidth val="150"/>
        <c:overlap val="100"/>
        <c:axId val="524389104"/>
        <c:axId val="524389496"/>
      </c:barChart>
      <c:catAx>
        <c:axId val="52438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4389496"/>
        <c:crosses val="autoZero"/>
        <c:auto val="1"/>
        <c:lblAlgn val="ctr"/>
        <c:lblOffset val="100"/>
        <c:tickLblSkip val="1"/>
        <c:tickMarkSkip val="1"/>
        <c:noMultiLvlLbl val="0"/>
      </c:catAx>
      <c:valAx>
        <c:axId val="524389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4389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559</c:v>
                </c:pt>
                <c:pt idx="5">
                  <c:v>558</c:v>
                </c:pt>
                <c:pt idx="8">
                  <c:v>586</c:v>
                </c:pt>
                <c:pt idx="11">
                  <c:v>607</c:v>
                </c:pt>
                <c:pt idx="14">
                  <c:v>639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9</c:v>
                </c:pt>
                <c:pt idx="6">
                  <c:v>18</c:v>
                </c:pt>
                <c:pt idx="9">
                  <c:v>24</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c:v>
                </c:pt>
                <c:pt idx="3">
                  <c:v>17</c:v>
                </c:pt>
                <c:pt idx="6">
                  <c:v>17</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108</c:v>
                </c:pt>
                <c:pt idx="3">
                  <c:v>107</c:v>
                </c:pt>
                <c:pt idx="6">
                  <c:v>95</c:v>
                </c:pt>
                <c:pt idx="9">
                  <c:v>103</c:v>
                </c:pt>
                <c:pt idx="12">
                  <c:v>105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644</c:v>
                </c:pt>
                <c:pt idx="3">
                  <c:v>654</c:v>
                </c:pt>
                <c:pt idx="6">
                  <c:v>694</c:v>
                </c:pt>
                <c:pt idx="9">
                  <c:v>717</c:v>
                </c:pt>
                <c:pt idx="12">
                  <c:v>721</c:v>
                </c:pt>
              </c:numCache>
            </c:numRef>
          </c:val>
        </c:ser>
        <c:dLbls>
          <c:showLegendKey val="0"/>
          <c:showVal val="0"/>
          <c:showCatName val="0"/>
          <c:showSerName val="0"/>
          <c:showPercent val="0"/>
          <c:showBubbleSize val="0"/>
        </c:dLbls>
        <c:gapWidth val="100"/>
        <c:overlap val="100"/>
        <c:axId val="524390280"/>
        <c:axId val="524390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220</c:v>
                </c:pt>
                <c:pt idx="2">
                  <c:v>#N/A</c:v>
                </c:pt>
                <c:pt idx="3">
                  <c:v>#N/A</c:v>
                </c:pt>
                <c:pt idx="4">
                  <c:v>229</c:v>
                </c:pt>
                <c:pt idx="5">
                  <c:v>#N/A</c:v>
                </c:pt>
                <c:pt idx="6">
                  <c:v>#N/A</c:v>
                </c:pt>
                <c:pt idx="7">
                  <c:v>238</c:v>
                </c:pt>
                <c:pt idx="8">
                  <c:v>#N/A</c:v>
                </c:pt>
                <c:pt idx="9">
                  <c:v>#N/A</c:v>
                </c:pt>
                <c:pt idx="10">
                  <c:v>254</c:v>
                </c:pt>
                <c:pt idx="11">
                  <c:v>#N/A</c:v>
                </c:pt>
                <c:pt idx="12">
                  <c:v>#N/A</c:v>
                </c:pt>
                <c:pt idx="13">
                  <c:v>228</c:v>
                </c:pt>
                <c:pt idx="14">
                  <c:v>#N/A</c:v>
                </c:pt>
              </c:numCache>
            </c:numRef>
          </c:val>
          <c:smooth val="0"/>
        </c:ser>
        <c:dLbls>
          <c:showLegendKey val="0"/>
          <c:showVal val="0"/>
          <c:showCatName val="0"/>
          <c:showSerName val="0"/>
          <c:showPercent val="0"/>
          <c:showBubbleSize val="0"/>
        </c:dLbls>
        <c:marker val="1"/>
        <c:smooth val="0"/>
        <c:axId val="524390280"/>
        <c:axId val="524390672"/>
      </c:lineChart>
      <c:catAx>
        <c:axId val="524390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4390672"/>
        <c:crosses val="autoZero"/>
        <c:auto val="1"/>
        <c:lblAlgn val="ctr"/>
        <c:lblOffset val="100"/>
        <c:tickLblSkip val="1"/>
        <c:tickMarkSkip val="1"/>
        <c:noMultiLvlLbl val="0"/>
      </c:catAx>
      <c:valAx>
        <c:axId val="524390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4390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5088</c:v>
                </c:pt>
                <c:pt idx="5">
                  <c:v>4970</c:v>
                </c:pt>
                <c:pt idx="8">
                  <c:v>5070</c:v>
                </c:pt>
                <c:pt idx="11">
                  <c:v>5335</c:v>
                </c:pt>
                <c:pt idx="14">
                  <c:v>5239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667</c:v>
                </c:pt>
                <c:pt idx="5">
                  <c:v>590</c:v>
                </c:pt>
                <c:pt idx="8">
                  <c:v>486</c:v>
                </c:pt>
                <c:pt idx="11">
                  <c:v>368</c:v>
                </c:pt>
                <c:pt idx="14">
                  <c:v>240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1497</c:v>
                </c:pt>
                <c:pt idx="5">
                  <c:v>1729</c:v>
                </c:pt>
                <c:pt idx="8">
                  <c:v>1836</c:v>
                </c:pt>
                <c:pt idx="11">
                  <c:v>1678</c:v>
                </c:pt>
                <c:pt idx="14">
                  <c:v>1793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27</c:v>
                </c:pt>
                <c:pt idx="3">
                  <c:v>39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605</c:v>
                </c:pt>
                <c:pt idx="3">
                  <c:v>597</c:v>
                </c:pt>
                <c:pt idx="6">
                  <c:v>513</c:v>
                </c:pt>
                <c:pt idx="9">
                  <c:v>446</c:v>
                </c:pt>
                <c:pt idx="12">
                  <c:v>382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101</c:v>
                </c:pt>
                <c:pt idx="3">
                  <c:v>86</c:v>
                </c:pt>
                <c:pt idx="6">
                  <c:v>73</c:v>
                </c:pt>
                <c:pt idx="9">
                  <c:v>130</c:v>
                </c:pt>
                <c:pt idx="12">
                  <c:v>114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1366</c:v>
                </c:pt>
                <c:pt idx="3">
                  <c:v>1267</c:v>
                </c:pt>
                <c:pt idx="6">
                  <c:v>1169</c:v>
                </c:pt>
                <c:pt idx="9">
                  <c:v>1085</c:v>
                </c:pt>
                <c:pt idx="12">
                  <c:v>1025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180</c:v>
                </c:pt>
                <c:pt idx="3">
                  <c:v>170</c:v>
                </c:pt>
                <c:pt idx="6">
                  <c:v>159</c:v>
                </c:pt>
                <c:pt idx="9">
                  <c:v>147</c:v>
                </c:pt>
                <c:pt idx="12">
                  <c:v>139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6542</c:v>
                </c:pt>
                <c:pt idx="3">
                  <c:v>6353</c:v>
                </c:pt>
                <c:pt idx="6">
                  <c:v>6513</c:v>
                </c:pt>
                <c:pt idx="9">
                  <c:v>6541</c:v>
                </c:pt>
                <c:pt idx="12">
                  <c:v>6833</c:v>
                </c:pt>
              </c:numCache>
            </c:numRef>
          </c:val>
        </c:ser>
        <c:dLbls>
          <c:showLegendKey val="0"/>
          <c:showVal val="0"/>
          <c:showCatName val="0"/>
          <c:showSerName val="0"/>
          <c:showPercent val="0"/>
          <c:showBubbleSize val="0"/>
        </c:dLbls>
        <c:gapWidth val="100"/>
        <c:overlap val="100"/>
        <c:axId val="524391064"/>
        <c:axId val="524391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1570</c:v>
                </c:pt>
                <c:pt idx="2">
                  <c:v>#N/A</c:v>
                </c:pt>
                <c:pt idx="3">
                  <c:v>#N/A</c:v>
                </c:pt>
                <c:pt idx="4">
                  <c:v>1222</c:v>
                </c:pt>
                <c:pt idx="5">
                  <c:v>#N/A</c:v>
                </c:pt>
                <c:pt idx="6">
                  <c:v>#N/A</c:v>
                </c:pt>
                <c:pt idx="7">
                  <c:v>1035</c:v>
                </c:pt>
                <c:pt idx="8">
                  <c:v>#N/A</c:v>
                </c:pt>
                <c:pt idx="9">
                  <c:v>#N/A</c:v>
                </c:pt>
                <c:pt idx="10">
                  <c:v>970</c:v>
                </c:pt>
                <c:pt idx="11">
                  <c:v>#N/A</c:v>
                </c:pt>
                <c:pt idx="12">
                  <c:v>#N/A</c:v>
                </c:pt>
                <c:pt idx="13">
                  <c:v>1221</c:v>
                </c:pt>
                <c:pt idx="14">
                  <c:v>#N/A</c:v>
                </c:pt>
              </c:numCache>
            </c:numRef>
          </c:val>
          <c:smooth val="0"/>
        </c:ser>
        <c:dLbls>
          <c:showLegendKey val="0"/>
          <c:showVal val="0"/>
          <c:showCatName val="0"/>
          <c:showSerName val="0"/>
          <c:showPercent val="0"/>
          <c:showBubbleSize val="0"/>
        </c:dLbls>
        <c:marker val="1"/>
        <c:smooth val="0"/>
        <c:axId val="524391064"/>
        <c:axId val="524391848"/>
      </c:lineChart>
      <c:catAx>
        <c:axId val="524391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24391848"/>
        <c:crosses val="autoZero"/>
        <c:auto val="1"/>
        <c:lblAlgn val="ctr"/>
        <c:lblOffset val="100"/>
        <c:tickLblSkip val="1"/>
        <c:tickMarkSkip val="1"/>
        <c:noMultiLvlLbl val="0"/>
      </c:catAx>
      <c:valAx>
        <c:axId val="524391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4391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別養護老人ホーム整備事業や農山漁村活性化プロジェクト支援整備事業などに係る起債の元利償還金が増加してきている。今後も、小学校校舎改築事業などの地方債元利償還金の増加が見込まれるが、計画的な事業実施による地方債発行額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近年、地方債残高は減少してきていたが小学校校舎改築事業などにより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年度は増加となった。今後も、公営住宅建設事業や保育所改築事業などの地方債元利償還金の増加が見込まれるが、計画的な事業実施による地方債発行額の抑制に努める。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地方交付税、臨時財政対策債の増額等により、一時的に充当可能基金は増額に転じたが、今後地方交付税の減額が予想されることから、行財政改革の取り組みを一層推進しながら、充当可能基金の増額を図り、財政の健全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北海道南富良野町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2,643
2,634
665.54
5,025,429
4,854,535
170,821
2,995,863
6,832,838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51.4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人口の減少や全国平均を上回る高齢化率</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年度末</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31.9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％）に加え、</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町内に大型事業所等が少ないことなどにより財政基盤が弱く、類似団体平均を下回っている。人件費の平準化や投資的経費の抑制とともに、公共料金の改定や町税の収納率向上など歳入確保に努める。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5" name="直線コネクタ 74"/>
        <xdr:cNvCxnSpPr/>
      </xdr:nvCxnSpPr>
      <xdr:spPr>
        <a:xfrm>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施設の維持補修費や物件費が増加しているが、地方交付税の増加により前年度を下回っている。しかし、類似団体平均と比較すると上回っており、高止まり傾向にあることから、人件費の平準化や事務事業の効率化、施設の統廃合など、行財政改革の取り組みを一層推進し、義務的経費の抑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31327</xdr:rowOff>
    </xdr:from>
    <xdr:to>
      <xdr:col>7</xdr:col>
      <xdr:colOff>152400</xdr:colOff>
      <xdr:row>64</xdr:row>
      <xdr:rowOff>107738</xdr:rowOff>
    </xdr:to>
    <xdr:cxnSp macro="">
      <xdr:nvCxnSpPr>
        <xdr:cNvPr id="132" name="直線コネクタ 131"/>
        <xdr:cNvCxnSpPr/>
      </xdr:nvCxnSpPr>
      <xdr:spPr>
        <a:xfrm flipV="1">
          <a:off x="4114800" y="11004127"/>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64</xdr:row>
      <xdr:rowOff>107738</xdr:rowOff>
    </xdr:to>
    <xdr:cxnSp macro="">
      <xdr:nvCxnSpPr>
        <xdr:cNvPr id="135" name="直線コネクタ 134"/>
        <xdr:cNvCxnSpPr/>
      </xdr:nvCxnSpPr>
      <xdr:spPr>
        <a:xfrm>
          <a:off x="3225800" y="10867390"/>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80645</xdr:rowOff>
    </xdr:from>
    <xdr:to>
      <xdr:col>4</xdr:col>
      <xdr:colOff>482600</xdr:colOff>
      <xdr:row>63</xdr:row>
      <xdr:rowOff>66040</xdr:rowOff>
    </xdr:to>
    <xdr:cxnSp macro="">
      <xdr:nvCxnSpPr>
        <xdr:cNvPr id="138" name="直線コネクタ 137"/>
        <xdr:cNvCxnSpPr/>
      </xdr:nvCxnSpPr>
      <xdr:spPr>
        <a:xfrm>
          <a:off x="2336800" y="1071054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80645</xdr:rowOff>
    </xdr:from>
    <xdr:to>
      <xdr:col>3</xdr:col>
      <xdr:colOff>279400</xdr:colOff>
      <xdr:row>62</xdr:row>
      <xdr:rowOff>140970</xdr:rowOff>
    </xdr:to>
    <xdr:cxnSp macro="">
      <xdr:nvCxnSpPr>
        <xdr:cNvPr id="141" name="直線コネクタ 140"/>
        <xdr:cNvCxnSpPr/>
      </xdr:nvCxnSpPr>
      <xdr:spPr>
        <a:xfrm flipV="1">
          <a:off x="1447800" y="1071054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151977</xdr:rowOff>
    </xdr:from>
    <xdr:to>
      <xdr:col>7</xdr:col>
      <xdr:colOff>203200</xdr:colOff>
      <xdr:row>64</xdr:row>
      <xdr:rowOff>82127</xdr:rowOff>
    </xdr:to>
    <xdr:sp macro="" textlink="">
      <xdr:nvSpPr>
        <xdr:cNvPr id="151" name="円/楕円 150"/>
        <xdr:cNvSpPr/>
      </xdr:nvSpPr>
      <xdr:spPr>
        <a:xfrm>
          <a:off x="4902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124054</xdr:rowOff>
    </xdr:from>
    <xdr:ext cx="762000" cy="259045"/>
    <xdr:sp macro="" textlink="">
      <xdr:nvSpPr>
        <xdr:cNvPr id="152" name="財政構造の弾力性該当値テキスト"/>
        <xdr:cNvSpPr txBox="1"/>
      </xdr:nvSpPr>
      <xdr:spPr>
        <a:xfrm>
          <a:off x="5041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56938</xdr:rowOff>
    </xdr:from>
    <xdr:to>
      <xdr:col>6</xdr:col>
      <xdr:colOff>50800</xdr:colOff>
      <xdr:row>64</xdr:row>
      <xdr:rowOff>158538</xdr:rowOff>
    </xdr:to>
    <xdr:sp macro="" textlink="">
      <xdr:nvSpPr>
        <xdr:cNvPr id="153" name="円/楕円 152"/>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143315</xdr:rowOff>
    </xdr:from>
    <xdr:ext cx="736600" cy="259045"/>
    <xdr:sp macro="" textlink="">
      <xdr:nvSpPr>
        <xdr:cNvPr id="154" name="テキスト ボックス 153"/>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5" name="円/楕円 154"/>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6" name="テキスト ボックス 155"/>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29845</xdr:rowOff>
    </xdr:from>
    <xdr:to>
      <xdr:col>3</xdr:col>
      <xdr:colOff>330200</xdr:colOff>
      <xdr:row>62</xdr:row>
      <xdr:rowOff>131445</xdr:rowOff>
    </xdr:to>
    <xdr:sp macro="" textlink="">
      <xdr:nvSpPr>
        <xdr:cNvPr id="157" name="円/楕円 156"/>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58" name="テキスト ボックス 157"/>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9" name="円/楕円 158"/>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60" name="テキスト ボックス 159"/>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[621,523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山間に広大な行政面積を持ち、かつ中心部に人造湖を抱えていることから、集落が分散し行政コストが高くなる地理的条件にあり、類似団体平均を上回っている。人件費の平準化や、近隣市町村との広域事務化の拡大などにより経費節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8097</xdr:rowOff>
    </xdr:from>
    <xdr:to>
      <xdr:col>7</xdr:col>
      <xdr:colOff>152400</xdr:colOff>
      <xdr:row>84</xdr:row>
      <xdr:rowOff>55573</xdr:rowOff>
    </xdr:to>
    <xdr:cxnSp macro="">
      <xdr:nvCxnSpPr>
        <xdr:cNvPr id="196" name="直線コネクタ 195"/>
        <xdr:cNvCxnSpPr/>
      </xdr:nvCxnSpPr>
      <xdr:spPr>
        <a:xfrm>
          <a:off x="4114800" y="14409897"/>
          <a:ext cx="838200" cy="4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140612</xdr:rowOff>
    </xdr:from>
    <xdr:to>
      <xdr:col>6</xdr:col>
      <xdr:colOff>0</xdr:colOff>
      <xdr:row>84</xdr:row>
      <xdr:rowOff>8097</xdr:rowOff>
    </xdr:to>
    <xdr:cxnSp macro="">
      <xdr:nvCxnSpPr>
        <xdr:cNvPr id="199" name="直線コネクタ 198"/>
        <xdr:cNvCxnSpPr/>
      </xdr:nvCxnSpPr>
      <xdr:spPr>
        <a:xfrm>
          <a:off x="3225800" y="14370962"/>
          <a:ext cx="889000" cy="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112154</xdr:rowOff>
    </xdr:from>
    <xdr:to>
      <xdr:col>4</xdr:col>
      <xdr:colOff>482600</xdr:colOff>
      <xdr:row>83</xdr:row>
      <xdr:rowOff>140612</xdr:rowOff>
    </xdr:to>
    <xdr:cxnSp macro="">
      <xdr:nvCxnSpPr>
        <xdr:cNvPr id="202" name="直線コネクタ 201"/>
        <xdr:cNvCxnSpPr/>
      </xdr:nvCxnSpPr>
      <xdr:spPr>
        <a:xfrm>
          <a:off x="2336800" y="14342504"/>
          <a:ext cx="889000" cy="2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112154</xdr:rowOff>
    </xdr:from>
    <xdr:to>
      <xdr:col>3</xdr:col>
      <xdr:colOff>279400</xdr:colOff>
      <xdr:row>83</xdr:row>
      <xdr:rowOff>145007</xdr:rowOff>
    </xdr:to>
    <xdr:cxnSp macro="">
      <xdr:nvCxnSpPr>
        <xdr:cNvPr id="205" name="直線コネクタ 204"/>
        <xdr:cNvCxnSpPr/>
      </xdr:nvCxnSpPr>
      <xdr:spPr>
        <a:xfrm flipV="1">
          <a:off x="1447800" y="14342504"/>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4773</xdr:rowOff>
    </xdr:from>
    <xdr:to>
      <xdr:col>7</xdr:col>
      <xdr:colOff>203200</xdr:colOff>
      <xdr:row>84</xdr:row>
      <xdr:rowOff>106373</xdr:rowOff>
    </xdr:to>
    <xdr:sp macro="" textlink="">
      <xdr:nvSpPr>
        <xdr:cNvPr id="215" name="円/楕円 214"/>
        <xdr:cNvSpPr/>
      </xdr:nvSpPr>
      <xdr:spPr>
        <a:xfrm>
          <a:off x="4902200" y="1440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148300</xdr:rowOff>
    </xdr:from>
    <xdr:ext cx="762000" cy="259045"/>
    <xdr:sp macro="" textlink="">
      <xdr:nvSpPr>
        <xdr:cNvPr id="216" name="人件費・物件費等の状況該当値テキスト"/>
        <xdr:cNvSpPr txBox="1"/>
      </xdr:nvSpPr>
      <xdr:spPr>
        <a:xfrm>
          <a:off x="5041900" y="143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621,523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128747</xdr:rowOff>
    </xdr:from>
    <xdr:to>
      <xdr:col>6</xdr:col>
      <xdr:colOff>50800</xdr:colOff>
      <xdr:row>84</xdr:row>
      <xdr:rowOff>58897</xdr:rowOff>
    </xdr:to>
    <xdr:sp macro="" textlink="">
      <xdr:nvSpPr>
        <xdr:cNvPr id="217" name="円/楕円 216"/>
        <xdr:cNvSpPr/>
      </xdr:nvSpPr>
      <xdr:spPr>
        <a:xfrm>
          <a:off x="4064000" y="143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43674</xdr:rowOff>
    </xdr:from>
    <xdr:ext cx="736600" cy="259045"/>
    <xdr:sp macro="" textlink="">
      <xdr:nvSpPr>
        <xdr:cNvPr id="218" name="テキスト ボックス 217"/>
        <xdr:cNvSpPr txBox="1"/>
      </xdr:nvSpPr>
      <xdr:spPr>
        <a:xfrm>
          <a:off x="3733800" y="1444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580,205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89812</xdr:rowOff>
    </xdr:from>
    <xdr:to>
      <xdr:col>4</xdr:col>
      <xdr:colOff>533400</xdr:colOff>
      <xdr:row>84</xdr:row>
      <xdr:rowOff>19962</xdr:rowOff>
    </xdr:to>
    <xdr:sp macro="" textlink="">
      <xdr:nvSpPr>
        <xdr:cNvPr id="219" name="円/楕円 218"/>
        <xdr:cNvSpPr/>
      </xdr:nvSpPr>
      <xdr:spPr>
        <a:xfrm>
          <a:off x="3175000" y="143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4739</xdr:rowOff>
    </xdr:from>
    <xdr:ext cx="762000" cy="259045"/>
    <xdr:sp macro="" textlink="">
      <xdr:nvSpPr>
        <xdr:cNvPr id="220" name="テキスト ボックス 219"/>
        <xdr:cNvSpPr txBox="1"/>
      </xdr:nvSpPr>
      <xdr:spPr>
        <a:xfrm>
          <a:off x="2844800" y="144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546,319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61354</xdr:rowOff>
    </xdr:from>
    <xdr:to>
      <xdr:col>3</xdr:col>
      <xdr:colOff>330200</xdr:colOff>
      <xdr:row>83</xdr:row>
      <xdr:rowOff>162954</xdr:rowOff>
    </xdr:to>
    <xdr:sp macro="" textlink="">
      <xdr:nvSpPr>
        <xdr:cNvPr id="221" name="円/楕円 220"/>
        <xdr:cNvSpPr/>
      </xdr:nvSpPr>
      <xdr:spPr>
        <a:xfrm>
          <a:off x="2286000" y="1429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147731</xdr:rowOff>
    </xdr:from>
    <xdr:ext cx="762000" cy="259045"/>
    <xdr:sp macro="" textlink="">
      <xdr:nvSpPr>
        <xdr:cNvPr id="222" name="テキスト ボックス 221"/>
        <xdr:cNvSpPr txBox="1"/>
      </xdr:nvSpPr>
      <xdr:spPr>
        <a:xfrm>
          <a:off x="1955800" y="1437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521,554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94207</xdr:rowOff>
    </xdr:from>
    <xdr:to>
      <xdr:col>2</xdr:col>
      <xdr:colOff>127000</xdr:colOff>
      <xdr:row>84</xdr:row>
      <xdr:rowOff>24357</xdr:rowOff>
    </xdr:to>
    <xdr:sp macro="" textlink="">
      <xdr:nvSpPr>
        <xdr:cNvPr id="223" name="円/楕円 222"/>
        <xdr:cNvSpPr/>
      </xdr:nvSpPr>
      <xdr:spPr>
        <a:xfrm>
          <a:off x="1397000" y="1432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9134</xdr:rowOff>
    </xdr:from>
    <xdr:ext cx="762000" cy="259045"/>
    <xdr:sp macro="" textlink="">
      <xdr:nvSpPr>
        <xdr:cNvPr id="224" name="テキスト ボックス 223"/>
        <xdr:cNvSpPr txBox="1"/>
      </xdr:nvSpPr>
      <xdr:spPr>
        <a:xfrm>
          <a:off x="1066800" y="1441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550,145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300" b="0" i="0" u="none" strike="noStrike" kern="0" cap="none" spc="0" normalizeH="0" baseline="0" noProof="0">
              <a:ln>
                <a:noFill/>
              </a:ln>
              <a:solidFill>
                <a:srgbClr val="000000"/>
              </a:solidFill>
              <a:effectLst/>
              <a:uLnTx/>
              <a:uFillTx/>
              <a:latin typeface="ＭＳ Ｐゴシック"/>
              <a:ea typeface="ＭＳ Ｐゴシック"/>
              <a:cs typeface="+mn-cs"/>
            </a:rPr>
            <a:t>99.1</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と類似団体平均を上回っている。職員構成にバラツキがあることから、今後も増減が予想されるが、計画的な職員採用と給与の適正化を図り縮減に努める。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46779</xdr:rowOff>
    </xdr:from>
    <xdr:to>
      <xdr:col>24</xdr:col>
      <xdr:colOff>558800</xdr:colOff>
      <xdr:row>87</xdr:row>
      <xdr:rowOff>54821</xdr:rowOff>
    </xdr:to>
    <xdr:cxnSp macro="">
      <xdr:nvCxnSpPr>
        <xdr:cNvPr id="258" name="直線コネクタ 257"/>
        <xdr:cNvCxnSpPr/>
      </xdr:nvCxnSpPr>
      <xdr:spPr>
        <a:xfrm>
          <a:off x="16179800" y="14962929"/>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87</xdr:row>
      <xdr:rowOff>46779</xdr:rowOff>
    </xdr:to>
    <xdr:cxnSp macro="">
      <xdr:nvCxnSpPr>
        <xdr:cNvPr id="261" name="直線コネクタ 260"/>
        <xdr:cNvCxnSpPr/>
      </xdr:nvCxnSpPr>
      <xdr:spPr>
        <a:xfrm>
          <a:off x="15290800" y="1493477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89</xdr:row>
      <xdr:rowOff>1482</xdr:rowOff>
    </xdr:to>
    <xdr:cxnSp macro="">
      <xdr:nvCxnSpPr>
        <xdr:cNvPr id="264" name="直線コネクタ 263"/>
        <xdr:cNvCxnSpPr/>
      </xdr:nvCxnSpPr>
      <xdr:spPr>
        <a:xfrm flipV="1">
          <a:off x="14401800" y="14934777"/>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132714</xdr:rowOff>
    </xdr:from>
    <xdr:to>
      <xdr:col>21</xdr:col>
      <xdr:colOff>0</xdr:colOff>
      <xdr:row>89</xdr:row>
      <xdr:rowOff>1482</xdr:rowOff>
    </xdr:to>
    <xdr:cxnSp macro="">
      <xdr:nvCxnSpPr>
        <xdr:cNvPr id="267" name="直線コネクタ 266"/>
        <xdr:cNvCxnSpPr/>
      </xdr:nvCxnSpPr>
      <xdr:spPr>
        <a:xfrm>
          <a:off x="13512800" y="15220314"/>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4021</xdr:rowOff>
    </xdr:from>
    <xdr:to>
      <xdr:col>24</xdr:col>
      <xdr:colOff>609600</xdr:colOff>
      <xdr:row>87</xdr:row>
      <xdr:rowOff>105621</xdr:rowOff>
    </xdr:to>
    <xdr:sp macro="" textlink="">
      <xdr:nvSpPr>
        <xdr:cNvPr id="277" name="円/楕円 276"/>
        <xdr:cNvSpPr/>
      </xdr:nvSpPr>
      <xdr:spPr>
        <a:xfrm>
          <a:off x="169672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71348</xdr:rowOff>
    </xdr:from>
    <xdr:ext cx="762000" cy="259045"/>
    <xdr:sp macro="" textlink="">
      <xdr:nvSpPr>
        <xdr:cNvPr id="278" name="給与水準   （国との比較）該当値テキスト"/>
        <xdr:cNvSpPr txBox="1"/>
      </xdr:nvSpPr>
      <xdr:spPr>
        <a:xfrm>
          <a:off x="17106900" y="1481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167429</xdr:rowOff>
    </xdr:from>
    <xdr:to>
      <xdr:col>23</xdr:col>
      <xdr:colOff>457200</xdr:colOff>
      <xdr:row>87</xdr:row>
      <xdr:rowOff>97579</xdr:rowOff>
    </xdr:to>
    <xdr:sp macro="" textlink="">
      <xdr:nvSpPr>
        <xdr:cNvPr id="279" name="円/楕円 278"/>
        <xdr:cNvSpPr/>
      </xdr:nvSpPr>
      <xdr:spPr>
        <a:xfrm>
          <a:off x="16129000" y="14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82356</xdr:rowOff>
    </xdr:from>
    <xdr:ext cx="736600" cy="259045"/>
    <xdr:sp macro="" textlink="">
      <xdr:nvSpPr>
        <xdr:cNvPr id="280" name="テキスト ボックス 279"/>
        <xdr:cNvSpPr txBox="1"/>
      </xdr:nvSpPr>
      <xdr:spPr>
        <a:xfrm>
          <a:off x="15798800" y="1499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81" name="円/楕円 280"/>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54204</xdr:rowOff>
    </xdr:from>
    <xdr:ext cx="762000" cy="259045"/>
    <xdr:sp macro="" textlink="">
      <xdr:nvSpPr>
        <xdr:cNvPr id="282" name="テキスト ボックス 281"/>
        <xdr:cNvSpPr txBox="1"/>
      </xdr:nvSpPr>
      <xdr:spPr>
        <a:xfrm>
          <a:off x="14909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122132</xdr:rowOff>
    </xdr:from>
    <xdr:to>
      <xdr:col>21</xdr:col>
      <xdr:colOff>50800</xdr:colOff>
      <xdr:row>89</xdr:row>
      <xdr:rowOff>52282</xdr:rowOff>
    </xdr:to>
    <xdr:sp macro="" textlink="">
      <xdr:nvSpPr>
        <xdr:cNvPr id="283" name="円/楕円 282"/>
        <xdr:cNvSpPr/>
      </xdr:nvSpPr>
      <xdr:spPr>
        <a:xfrm>
          <a:off x="14351000" y="1520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37059</xdr:rowOff>
    </xdr:from>
    <xdr:ext cx="762000" cy="259045"/>
    <xdr:sp macro="" textlink="">
      <xdr:nvSpPr>
        <xdr:cNvPr id="284" name="テキスト ボックス 283"/>
        <xdr:cNvSpPr txBox="1"/>
      </xdr:nvSpPr>
      <xdr:spPr>
        <a:xfrm>
          <a:off x="14020800" y="1529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81914</xdr:rowOff>
    </xdr:from>
    <xdr:to>
      <xdr:col>19</xdr:col>
      <xdr:colOff>533400</xdr:colOff>
      <xdr:row>89</xdr:row>
      <xdr:rowOff>12064</xdr:rowOff>
    </xdr:to>
    <xdr:sp macro="" textlink="">
      <xdr:nvSpPr>
        <xdr:cNvPr id="285" name="円/楕円 284"/>
        <xdr:cNvSpPr/>
      </xdr:nvSpPr>
      <xdr:spPr>
        <a:xfrm>
          <a:off x="13462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168291</xdr:rowOff>
    </xdr:from>
    <xdr:ext cx="762000" cy="259045"/>
    <xdr:sp macro="" textlink="">
      <xdr:nvSpPr>
        <xdr:cNvPr id="286" name="テキスト ボックス 285"/>
        <xdr:cNvSpPr txBox="1"/>
      </xdr:nvSpPr>
      <xdr:spPr>
        <a:xfrm>
          <a:off x="13131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人と少ないため</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32.92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人と類似団体平均を上回っている。雇用の創設や住宅施策、更には子育て施策の充実により人口流出の抑制に努めるとともに人件費の平準化を図る。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43841</xdr:rowOff>
    </xdr:from>
    <xdr:to>
      <xdr:col>24</xdr:col>
      <xdr:colOff>558800</xdr:colOff>
      <xdr:row>63</xdr:row>
      <xdr:rowOff>64109</xdr:rowOff>
    </xdr:to>
    <xdr:cxnSp macro="">
      <xdr:nvCxnSpPr>
        <xdr:cNvPr id="318" name="直線コネクタ 317"/>
        <xdr:cNvCxnSpPr/>
      </xdr:nvCxnSpPr>
      <xdr:spPr>
        <a:xfrm>
          <a:off x="16179800" y="10845191"/>
          <a:ext cx="8382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171132</xdr:rowOff>
    </xdr:from>
    <xdr:to>
      <xdr:col>23</xdr:col>
      <xdr:colOff>406400</xdr:colOff>
      <xdr:row>63</xdr:row>
      <xdr:rowOff>43841</xdr:rowOff>
    </xdr:to>
    <xdr:cxnSp macro="">
      <xdr:nvCxnSpPr>
        <xdr:cNvPr id="321" name="直線コネクタ 320"/>
        <xdr:cNvCxnSpPr/>
      </xdr:nvCxnSpPr>
      <xdr:spPr>
        <a:xfrm>
          <a:off x="15290800" y="10801032"/>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161963</xdr:rowOff>
    </xdr:from>
    <xdr:to>
      <xdr:col>22</xdr:col>
      <xdr:colOff>203200</xdr:colOff>
      <xdr:row>62</xdr:row>
      <xdr:rowOff>171132</xdr:rowOff>
    </xdr:to>
    <xdr:cxnSp macro="">
      <xdr:nvCxnSpPr>
        <xdr:cNvPr id="324" name="直線コネクタ 323"/>
        <xdr:cNvCxnSpPr/>
      </xdr:nvCxnSpPr>
      <xdr:spPr>
        <a:xfrm>
          <a:off x="14401800" y="1079186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148451</xdr:rowOff>
    </xdr:from>
    <xdr:to>
      <xdr:col>21</xdr:col>
      <xdr:colOff>0</xdr:colOff>
      <xdr:row>62</xdr:row>
      <xdr:rowOff>161963</xdr:rowOff>
    </xdr:to>
    <xdr:cxnSp macro="">
      <xdr:nvCxnSpPr>
        <xdr:cNvPr id="327" name="直線コネクタ 326"/>
        <xdr:cNvCxnSpPr/>
      </xdr:nvCxnSpPr>
      <xdr:spPr>
        <a:xfrm>
          <a:off x="13512800" y="10778351"/>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13309</xdr:rowOff>
    </xdr:from>
    <xdr:to>
      <xdr:col>24</xdr:col>
      <xdr:colOff>609600</xdr:colOff>
      <xdr:row>63</xdr:row>
      <xdr:rowOff>114909</xdr:rowOff>
    </xdr:to>
    <xdr:sp macro="" textlink="">
      <xdr:nvSpPr>
        <xdr:cNvPr id="337" name="円/楕円 336"/>
        <xdr:cNvSpPr/>
      </xdr:nvSpPr>
      <xdr:spPr>
        <a:xfrm>
          <a:off x="16967200" y="1081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156836</xdr:rowOff>
    </xdr:from>
    <xdr:ext cx="762000" cy="259045"/>
    <xdr:sp macro="" textlink="">
      <xdr:nvSpPr>
        <xdr:cNvPr id="338" name="定員管理の状況該当値テキスト"/>
        <xdr:cNvSpPr txBox="1"/>
      </xdr:nvSpPr>
      <xdr:spPr>
        <a:xfrm>
          <a:off x="17106900" y="1078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164491</xdr:rowOff>
    </xdr:from>
    <xdr:to>
      <xdr:col>23</xdr:col>
      <xdr:colOff>457200</xdr:colOff>
      <xdr:row>63</xdr:row>
      <xdr:rowOff>94641</xdr:rowOff>
    </xdr:to>
    <xdr:sp macro="" textlink="">
      <xdr:nvSpPr>
        <xdr:cNvPr id="339" name="円/楕円 338"/>
        <xdr:cNvSpPr/>
      </xdr:nvSpPr>
      <xdr:spPr>
        <a:xfrm>
          <a:off x="16129000" y="107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79418</xdr:rowOff>
    </xdr:from>
    <xdr:ext cx="736600" cy="259045"/>
    <xdr:sp macro="" textlink="">
      <xdr:nvSpPr>
        <xdr:cNvPr id="340" name="テキスト ボックス 339"/>
        <xdr:cNvSpPr txBox="1"/>
      </xdr:nvSpPr>
      <xdr:spPr>
        <a:xfrm>
          <a:off x="15798800" y="1088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120332</xdr:rowOff>
    </xdr:from>
    <xdr:to>
      <xdr:col>22</xdr:col>
      <xdr:colOff>254000</xdr:colOff>
      <xdr:row>63</xdr:row>
      <xdr:rowOff>50482</xdr:rowOff>
    </xdr:to>
    <xdr:sp macro="" textlink="">
      <xdr:nvSpPr>
        <xdr:cNvPr id="341" name="円/楕円 340"/>
        <xdr:cNvSpPr/>
      </xdr:nvSpPr>
      <xdr:spPr>
        <a:xfrm>
          <a:off x="15240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35259</xdr:rowOff>
    </xdr:from>
    <xdr:ext cx="762000" cy="259045"/>
    <xdr:sp macro="" textlink="">
      <xdr:nvSpPr>
        <xdr:cNvPr id="342" name="テキスト ボックス 341"/>
        <xdr:cNvSpPr txBox="1"/>
      </xdr:nvSpPr>
      <xdr:spPr>
        <a:xfrm>
          <a:off x="14909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111163</xdr:rowOff>
    </xdr:from>
    <xdr:to>
      <xdr:col>21</xdr:col>
      <xdr:colOff>50800</xdr:colOff>
      <xdr:row>63</xdr:row>
      <xdr:rowOff>41313</xdr:rowOff>
    </xdr:to>
    <xdr:sp macro="" textlink="">
      <xdr:nvSpPr>
        <xdr:cNvPr id="343" name="円/楕円 342"/>
        <xdr:cNvSpPr/>
      </xdr:nvSpPr>
      <xdr:spPr>
        <a:xfrm>
          <a:off x="14351000" y="107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26090</xdr:rowOff>
    </xdr:from>
    <xdr:ext cx="762000" cy="259045"/>
    <xdr:sp macro="" textlink="">
      <xdr:nvSpPr>
        <xdr:cNvPr id="344" name="テキスト ボックス 343"/>
        <xdr:cNvSpPr txBox="1"/>
      </xdr:nvSpPr>
      <xdr:spPr>
        <a:xfrm>
          <a:off x="14020800" y="1082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97651</xdr:rowOff>
    </xdr:from>
    <xdr:to>
      <xdr:col>19</xdr:col>
      <xdr:colOff>533400</xdr:colOff>
      <xdr:row>63</xdr:row>
      <xdr:rowOff>27801</xdr:rowOff>
    </xdr:to>
    <xdr:sp macro="" textlink="">
      <xdr:nvSpPr>
        <xdr:cNvPr id="345" name="円/楕円 344"/>
        <xdr:cNvSpPr/>
      </xdr:nvSpPr>
      <xdr:spPr>
        <a:xfrm>
          <a:off x="13462000" y="10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12578</xdr:rowOff>
    </xdr:from>
    <xdr:ext cx="762000" cy="259045"/>
    <xdr:sp macro="" textlink="">
      <xdr:nvSpPr>
        <xdr:cNvPr id="346" name="テキスト ボックス 345"/>
        <xdr:cNvSpPr txBox="1"/>
      </xdr:nvSpPr>
      <xdr:spPr>
        <a:xfrm>
          <a:off x="13131800" y="1081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特別養護老人ホーム整備事業や農山漁村活性化プロジェクト支援整備事業などに係る起債の元利償還金が増加してきており、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％と前年度、更には類似団体平均を上回っている。今後更に、小学校校舎改築事業などの地方債元利償還金の増加が見込まれるが、計画的な事業実施による地方債発行額の抑制に努める。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20574</xdr:rowOff>
    </xdr:from>
    <xdr:to>
      <xdr:col>24</xdr:col>
      <xdr:colOff>558800</xdr:colOff>
      <xdr:row>42</xdr:row>
      <xdr:rowOff>30226</xdr:rowOff>
    </xdr:to>
    <xdr:cxnSp macro="">
      <xdr:nvCxnSpPr>
        <xdr:cNvPr id="377" name="直線コネクタ 376"/>
        <xdr:cNvCxnSpPr/>
      </xdr:nvCxnSpPr>
      <xdr:spPr>
        <a:xfrm>
          <a:off x="16179800" y="722147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167894</xdr:rowOff>
    </xdr:from>
    <xdr:to>
      <xdr:col>23</xdr:col>
      <xdr:colOff>406400</xdr:colOff>
      <xdr:row>42</xdr:row>
      <xdr:rowOff>20574</xdr:rowOff>
    </xdr:to>
    <xdr:cxnSp macro="">
      <xdr:nvCxnSpPr>
        <xdr:cNvPr id="380" name="直線コネクタ 379"/>
        <xdr:cNvCxnSpPr/>
      </xdr:nvCxnSpPr>
      <xdr:spPr>
        <a:xfrm>
          <a:off x="15290800" y="71973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163068</xdr:rowOff>
    </xdr:from>
    <xdr:to>
      <xdr:col>22</xdr:col>
      <xdr:colOff>203200</xdr:colOff>
      <xdr:row>41</xdr:row>
      <xdr:rowOff>167894</xdr:rowOff>
    </xdr:to>
    <xdr:cxnSp macro="">
      <xdr:nvCxnSpPr>
        <xdr:cNvPr id="383" name="直線コネクタ 382"/>
        <xdr:cNvCxnSpPr/>
      </xdr:nvCxnSpPr>
      <xdr:spPr>
        <a:xfrm>
          <a:off x="14401800" y="71925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163068</xdr:rowOff>
    </xdr:from>
    <xdr:to>
      <xdr:col>21</xdr:col>
      <xdr:colOff>0</xdr:colOff>
      <xdr:row>42</xdr:row>
      <xdr:rowOff>54356</xdr:rowOff>
    </xdr:to>
    <xdr:cxnSp macro="">
      <xdr:nvCxnSpPr>
        <xdr:cNvPr id="386" name="直線コネクタ 385"/>
        <xdr:cNvCxnSpPr/>
      </xdr:nvCxnSpPr>
      <xdr:spPr>
        <a:xfrm flipV="1">
          <a:off x="13512800" y="719251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150876</xdr:rowOff>
    </xdr:from>
    <xdr:to>
      <xdr:col>24</xdr:col>
      <xdr:colOff>609600</xdr:colOff>
      <xdr:row>42</xdr:row>
      <xdr:rowOff>81026</xdr:rowOff>
    </xdr:to>
    <xdr:sp macro="" textlink="">
      <xdr:nvSpPr>
        <xdr:cNvPr id="396" name="円/楕円 395"/>
        <xdr:cNvSpPr/>
      </xdr:nvSpPr>
      <xdr:spPr>
        <a:xfrm>
          <a:off x="169672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122953</xdr:rowOff>
    </xdr:from>
    <xdr:ext cx="762000" cy="259045"/>
    <xdr:sp macro="" textlink="">
      <xdr:nvSpPr>
        <xdr:cNvPr id="397" name="公債費負担の状況該当値テキスト"/>
        <xdr:cNvSpPr txBox="1"/>
      </xdr:nvSpPr>
      <xdr:spPr>
        <a:xfrm>
          <a:off x="17106900" y="715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141224</xdr:rowOff>
    </xdr:from>
    <xdr:to>
      <xdr:col>23</xdr:col>
      <xdr:colOff>457200</xdr:colOff>
      <xdr:row>42</xdr:row>
      <xdr:rowOff>71374</xdr:rowOff>
    </xdr:to>
    <xdr:sp macro="" textlink="">
      <xdr:nvSpPr>
        <xdr:cNvPr id="398" name="円/楕円 397"/>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56151</xdr:rowOff>
    </xdr:from>
    <xdr:ext cx="736600" cy="259045"/>
    <xdr:sp macro="" textlink="">
      <xdr:nvSpPr>
        <xdr:cNvPr id="399" name="テキスト ボックス 398"/>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0" name="円/楕円 399"/>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32021</xdr:rowOff>
    </xdr:from>
    <xdr:ext cx="762000" cy="259045"/>
    <xdr:sp macro="" textlink="">
      <xdr:nvSpPr>
        <xdr:cNvPr id="401" name="テキスト ボックス 400"/>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112268</xdr:rowOff>
    </xdr:from>
    <xdr:to>
      <xdr:col>21</xdr:col>
      <xdr:colOff>50800</xdr:colOff>
      <xdr:row>42</xdr:row>
      <xdr:rowOff>42418</xdr:rowOff>
    </xdr:to>
    <xdr:sp macro="" textlink="">
      <xdr:nvSpPr>
        <xdr:cNvPr id="402" name="円/楕円 401"/>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52595</xdr:rowOff>
    </xdr:from>
    <xdr:ext cx="762000" cy="259045"/>
    <xdr:sp macro="" textlink="">
      <xdr:nvSpPr>
        <xdr:cNvPr id="403" name="テキスト ボックス 402"/>
        <xdr:cNvSpPr txBox="1"/>
      </xdr:nvSpPr>
      <xdr:spPr>
        <a:xfrm>
          <a:off x="14020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404" name="円/楕円 403"/>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405" name="テキスト ボックス 404"/>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統合学校の建設に伴い地方債残高が増加したことにより前年度を上回っている。また、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を大きく上回っており、地方債残高が増加傾向にあることから、投資的経費の抑制による地方債残高の抑制や、充当可能基金の増額等を一層図ることにより、将来負担額の減少を図り、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29775</xdr:rowOff>
    </xdr:from>
    <xdr:to>
      <xdr:col>24</xdr:col>
      <xdr:colOff>558800</xdr:colOff>
      <xdr:row>17</xdr:row>
      <xdr:rowOff>145062</xdr:rowOff>
    </xdr:to>
    <xdr:cxnSp macro="">
      <xdr:nvCxnSpPr>
        <xdr:cNvPr id="439" name="直線コネクタ 438"/>
        <xdr:cNvCxnSpPr/>
      </xdr:nvCxnSpPr>
      <xdr:spPr>
        <a:xfrm>
          <a:off x="16179800" y="2944425"/>
          <a:ext cx="838200" cy="1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13688</xdr:rowOff>
    </xdr:from>
    <xdr:to>
      <xdr:col>23</xdr:col>
      <xdr:colOff>406400</xdr:colOff>
      <xdr:row>17</xdr:row>
      <xdr:rowOff>29775</xdr:rowOff>
    </xdr:to>
    <xdr:cxnSp macro="">
      <xdr:nvCxnSpPr>
        <xdr:cNvPr id="442" name="直線コネクタ 441"/>
        <xdr:cNvCxnSpPr/>
      </xdr:nvCxnSpPr>
      <xdr:spPr>
        <a:xfrm>
          <a:off x="15290800" y="29283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13688</xdr:rowOff>
    </xdr:from>
    <xdr:to>
      <xdr:col>22</xdr:col>
      <xdr:colOff>203200</xdr:colOff>
      <xdr:row>17</xdr:row>
      <xdr:rowOff>98143</xdr:rowOff>
    </xdr:to>
    <xdr:cxnSp macro="">
      <xdr:nvCxnSpPr>
        <xdr:cNvPr id="445" name="直線コネクタ 444"/>
        <xdr:cNvCxnSpPr/>
      </xdr:nvCxnSpPr>
      <xdr:spPr>
        <a:xfrm flipV="1">
          <a:off x="14401800" y="292833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98143</xdr:rowOff>
    </xdr:from>
    <xdr:to>
      <xdr:col>21</xdr:col>
      <xdr:colOff>0</xdr:colOff>
      <xdr:row>19</xdr:row>
      <xdr:rowOff>31397</xdr:rowOff>
    </xdr:to>
    <xdr:cxnSp macro="">
      <xdr:nvCxnSpPr>
        <xdr:cNvPr id="448" name="直線コネクタ 447"/>
        <xdr:cNvCxnSpPr/>
      </xdr:nvCxnSpPr>
      <xdr:spPr>
        <a:xfrm flipV="1">
          <a:off x="13512800" y="3012793"/>
          <a:ext cx="889000" cy="2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1" name="フローチャート :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94262</xdr:rowOff>
    </xdr:from>
    <xdr:to>
      <xdr:col>24</xdr:col>
      <xdr:colOff>609600</xdr:colOff>
      <xdr:row>18</xdr:row>
      <xdr:rowOff>24412</xdr:rowOff>
    </xdr:to>
    <xdr:sp macro="" textlink="">
      <xdr:nvSpPr>
        <xdr:cNvPr id="458" name="円/楕円 457"/>
        <xdr:cNvSpPr/>
      </xdr:nvSpPr>
      <xdr:spPr>
        <a:xfrm>
          <a:off x="16967200" y="30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66339</xdr:rowOff>
    </xdr:from>
    <xdr:ext cx="762000" cy="259045"/>
    <xdr:sp macro="" textlink="">
      <xdr:nvSpPr>
        <xdr:cNvPr id="459" name="将来負担の状況該当値テキスト"/>
        <xdr:cNvSpPr txBox="1"/>
      </xdr:nvSpPr>
      <xdr:spPr>
        <a:xfrm>
          <a:off x="17106900" y="298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150425</xdr:rowOff>
    </xdr:from>
    <xdr:to>
      <xdr:col>23</xdr:col>
      <xdr:colOff>457200</xdr:colOff>
      <xdr:row>17</xdr:row>
      <xdr:rowOff>80575</xdr:rowOff>
    </xdr:to>
    <xdr:sp macro="" textlink="">
      <xdr:nvSpPr>
        <xdr:cNvPr id="460" name="円/楕円 459"/>
        <xdr:cNvSpPr/>
      </xdr:nvSpPr>
      <xdr:spPr>
        <a:xfrm>
          <a:off x="16129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65352</xdr:rowOff>
    </xdr:from>
    <xdr:ext cx="736600" cy="259045"/>
    <xdr:sp macro="" textlink="">
      <xdr:nvSpPr>
        <xdr:cNvPr id="461" name="テキスト ボックス 460"/>
        <xdr:cNvSpPr txBox="1"/>
      </xdr:nvSpPr>
      <xdr:spPr>
        <a:xfrm>
          <a:off x="15798800" y="29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134338</xdr:rowOff>
    </xdr:from>
    <xdr:to>
      <xdr:col>22</xdr:col>
      <xdr:colOff>254000</xdr:colOff>
      <xdr:row>17</xdr:row>
      <xdr:rowOff>64488</xdr:rowOff>
    </xdr:to>
    <xdr:sp macro="" textlink="">
      <xdr:nvSpPr>
        <xdr:cNvPr id="462" name="円/楕円 461"/>
        <xdr:cNvSpPr/>
      </xdr:nvSpPr>
      <xdr:spPr>
        <a:xfrm>
          <a:off x="15240000" y="28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49265</xdr:rowOff>
    </xdr:from>
    <xdr:ext cx="762000" cy="259045"/>
    <xdr:sp macro="" textlink="">
      <xdr:nvSpPr>
        <xdr:cNvPr id="463" name="テキスト ボックス 462"/>
        <xdr:cNvSpPr txBox="1"/>
      </xdr:nvSpPr>
      <xdr:spPr>
        <a:xfrm>
          <a:off x="14909800" y="296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47343</xdr:rowOff>
    </xdr:from>
    <xdr:to>
      <xdr:col>21</xdr:col>
      <xdr:colOff>50800</xdr:colOff>
      <xdr:row>17</xdr:row>
      <xdr:rowOff>148943</xdr:rowOff>
    </xdr:to>
    <xdr:sp macro="" textlink="">
      <xdr:nvSpPr>
        <xdr:cNvPr id="464" name="円/楕円 463"/>
        <xdr:cNvSpPr/>
      </xdr:nvSpPr>
      <xdr:spPr>
        <a:xfrm>
          <a:off x="14351000" y="296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133720</xdr:rowOff>
    </xdr:from>
    <xdr:ext cx="762000" cy="259045"/>
    <xdr:sp macro="" textlink="">
      <xdr:nvSpPr>
        <xdr:cNvPr id="465" name="テキスト ボックス 464"/>
        <xdr:cNvSpPr txBox="1"/>
      </xdr:nvSpPr>
      <xdr:spPr>
        <a:xfrm>
          <a:off x="14020800" y="304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152047</xdr:rowOff>
    </xdr:from>
    <xdr:to>
      <xdr:col>19</xdr:col>
      <xdr:colOff>533400</xdr:colOff>
      <xdr:row>19</xdr:row>
      <xdr:rowOff>82197</xdr:rowOff>
    </xdr:to>
    <xdr:sp macro="" textlink="">
      <xdr:nvSpPr>
        <xdr:cNvPr id="466" name="円/楕円 465"/>
        <xdr:cNvSpPr/>
      </xdr:nvSpPr>
      <xdr:spPr>
        <a:xfrm>
          <a:off x="13462000" y="32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66974</xdr:rowOff>
    </xdr:from>
    <xdr:ext cx="762000" cy="259045"/>
    <xdr:sp macro="" textlink="">
      <xdr:nvSpPr>
        <xdr:cNvPr id="467" name="テキスト ボックス 466"/>
        <xdr:cNvSpPr txBox="1"/>
      </xdr:nvSpPr>
      <xdr:spPr>
        <a:xfrm>
          <a:off x="13131800" y="332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北海道南富良野町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2,643
2,634
665.54
5,025,429
4,854,535
170,821
2,995,863
6,832,838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51.4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大型事業に伴い前年度より事業量が増加したため、人件費の占める割合が減少したことから前年度より下回っている。類似団体平均と比較すると依然として上回っている状況であり、引き続き定住化策や地域支援策により税収の増加を図るとともに、人件費の平準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33274</xdr:rowOff>
    </xdr:to>
    <xdr:cxnSp macro="">
      <xdr:nvCxnSpPr>
        <xdr:cNvPr id="64" name="直線コネクタ 63"/>
        <xdr:cNvCxnSpPr/>
      </xdr:nvCxnSpPr>
      <xdr:spPr>
        <a:xfrm flipV="1">
          <a:off x="3987800" y="63540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33274</xdr:rowOff>
    </xdr:to>
    <xdr:cxnSp macro="">
      <xdr:nvCxnSpPr>
        <xdr:cNvPr id="67" name="直線コネクタ 66"/>
        <xdr:cNvCxnSpPr/>
      </xdr:nvCxnSpPr>
      <xdr:spPr>
        <a:xfrm>
          <a:off x="3098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36</xdr:row>
      <xdr:rowOff>163576</xdr:rowOff>
    </xdr:to>
    <xdr:cxnSp macro="">
      <xdr:nvCxnSpPr>
        <xdr:cNvPr id="70" name="直線コネクタ 69"/>
        <xdr:cNvCxnSpPr/>
      </xdr:nvCxnSpPr>
      <xdr:spPr>
        <a:xfrm>
          <a:off x="2209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37</xdr:row>
      <xdr:rowOff>88138</xdr:rowOff>
    </xdr:to>
    <xdr:cxnSp macro="">
      <xdr:nvCxnSpPr>
        <xdr:cNvPr id="73" name="直線コネクタ 72"/>
        <xdr:cNvCxnSpPr/>
      </xdr:nvCxnSpPr>
      <xdr:spPr>
        <a:xfrm flipV="1">
          <a:off x="1320800" y="63083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153924</xdr:rowOff>
    </xdr:from>
    <xdr:to>
      <xdr:col>5</xdr:col>
      <xdr:colOff>600075</xdr:colOff>
      <xdr:row>37</xdr:row>
      <xdr:rowOff>84074</xdr:rowOff>
    </xdr:to>
    <xdr:sp macro="" textlink="">
      <xdr:nvSpPr>
        <xdr:cNvPr id="85" name="円/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7" name="円/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27703</xdr:rowOff>
    </xdr:from>
    <xdr:ext cx="762000" cy="259045"/>
    <xdr:sp macro="" textlink="">
      <xdr:nvSpPr>
        <xdr:cNvPr id="88" name="テキスト ボックス 87"/>
        <xdr:cNvSpPr txBox="1"/>
      </xdr:nvSpPr>
      <xdr:spPr>
        <a:xfrm>
          <a:off x="2717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85344</xdr:rowOff>
    </xdr:from>
    <xdr:to>
      <xdr:col>3</xdr:col>
      <xdr:colOff>193675</xdr:colOff>
      <xdr:row>37</xdr:row>
      <xdr:rowOff>15494</xdr:rowOff>
    </xdr:to>
    <xdr:sp macro="" textlink="">
      <xdr:nvSpPr>
        <xdr:cNvPr id="89" name="円/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91" name="円/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2" name="テキスト ボックス 91"/>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委託料の増などにより物件費の額は増加したが、全体に占める割合は前年度より減少した。類似団体平均と比較すると依然として上回っている。山間に広大な行政面積を持ち、かつ中心部に人造湖を抱えていることから集落が分散し、人口規模に比べて公民館などの公共施設が多いことによるものである。既に施設の指定管理制度を導入しているが、今後も行財政改革による事務事業の効率化や施設の統廃合などにより経費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85090</xdr:rowOff>
    </xdr:from>
    <xdr:to>
      <xdr:col>24</xdr:col>
      <xdr:colOff>31750</xdr:colOff>
      <xdr:row>17</xdr:row>
      <xdr:rowOff>100330</xdr:rowOff>
    </xdr:to>
    <xdr:cxnSp macro="">
      <xdr:nvCxnSpPr>
        <xdr:cNvPr id="125" name="直線コネクタ 124"/>
        <xdr:cNvCxnSpPr/>
      </xdr:nvCxnSpPr>
      <xdr:spPr>
        <a:xfrm flipV="1">
          <a:off x="15671800" y="2999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100330</xdr:rowOff>
    </xdr:to>
    <xdr:cxnSp macro="">
      <xdr:nvCxnSpPr>
        <xdr:cNvPr id="128" name="直線コネクタ 127"/>
        <xdr:cNvCxnSpPr/>
      </xdr:nvCxnSpPr>
      <xdr:spPr>
        <a:xfrm>
          <a:off x="14782800" y="2976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62230</xdr:rowOff>
    </xdr:to>
    <xdr:cxnSp macro="">
      <xdr:nvCxnSpPr>
        <xdr:cNvPr id="131" name="直線コネクタ 130"/>
        <xdr:cNvCxnSpPr/>
      </xdr:nvCxnSpPr>
      <xdr:spPr>
        <a:xfrm>
          <a:off x="13893800" y="28473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16</xdr:row>
      <xdr:rowOff>104140</xdr:rowOff>
    </xdr:to>
    <xdr:cxnSp macro="">
      <xdr:nvCxnSpPr>
        <xdr:cNvPr id="134" name="直線コネクタ 133"/>
        <xdr:cNvCxnSpPr/>
      </xdr:nvCxnSpPr>
      <xdr:spPr>
        <a:xfrm>
          <a:off x="13004800" y="280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44" name="円/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6" name="円/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7" name="テキスト ボックス 146"/>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11430</xdr:rowOff>
    </xdr:from>
    <xdr:to>
      <xdr:col>21</xdr:col>
      <xdr:colOff>412750</xdr:colOff>
      <xdr:row>17</xdr:row>
      <xdr:rowOff>113030</xdr:rowOff>
    </xdr:to>
    <xdr:sp macro="" textlink="">
      <xdr:nvSpPr>
        <xdr:cNvPr id="148" name="円/楕円 147"/>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49" name="テキスト ボックス 14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2" name="円/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53" name="テキスト ボックス 152"/>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児童手当や医療費助成など年々上昇しているが、特定財源の確保に努め、</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％と類似団体平均を下回っている。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78015</xdr:rowOff>
    </xdr:to>
    <xdr:cxnSp macro="">
      <xdr:nvCxnSpPr>
        <xdr:cNvPr id="187" name="直線コネクタ 186"/>
        <xdr:cNvCxnSpPr/>
      </xdr:nvCxnSpPr>
      <xdr:spPr>
        <a:xfrm flipV="1">
          <a:off x="3987800" y="92710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78015</xdr:rowOff>
    </xdr:to>
    <xdr:cxnSp macro="">
      <xdr:nvCxnSpPr>
        <xdr:cNvPr id="190" name="直線コネクタ 189"/>
        <xdr:cNvCxnSpPr/>
      </xdr:nvCxnSpPr>
      <xdr:spPr>
        <a:xfrm>
          <a:off x="3098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61685</xdr:rowOff>
    </xdr:to>
    <xdr:cxnSp macro="">
      <xdr:nvCxnSpPr>
        <xdr:cNvPr id="193" name="直線コネクタ 192"/>
        <xdr:cNvCxnSpPr/>
      </xdr:nvCxnSpPr>
      <xdr:spPr>
        <a:xfrm>
          <a:off x="2209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45357</xdr:rowOff>
    </xdr:to>
    <xdr:cxnSp macro="">
      <xdr:nvCxnSpPr>
        <xdr:cNvPr id="196" name="直線コネクタ 195"/>
        <xdr:cNvCxnSpPr/>
      </xdr:nvCxnSpPr>
      <xdr:spPr>
        <a:xfrm flipV="1">
          <a:off x="1320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7"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2" name="円/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4" name="円/楕円 213"/>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5" name="テキスト ボックス 21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公共施設等の老朽化が進んでおり、今後は維持補修費の増加が見込まれることから、効率的な施設管理のあり方を含めて計画的な営繕の実施により維持補修費の平準化に努める。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40132</xdr:rowOff>
    </xdr:from>
    <xdr:to>
      <xdr:col>24</xdr:col>
      <xdr:colOff>31750</xdr:colOff>
      <xdr:row>56</xdr:row>
      <xdr:rowOff>62992</xdr:rowOff>
    </xdr:to>
    <xdr:cxnSp macro="">
      <xdr:nvCxnSpPr>
        <xdr:cNvPr id="245" name="直線コネクタ 244"/>
        <xdr:cNvCxnSpPr/>
      </xdr:nvCxnSpPr>
      <xdr:spPr>
        <a:xfrm>
          <a:off x="15671800" y="9641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56</xdr:row>
      <xdr:rowOff>40132</xdr:rowOff>
    </xdr:to>
    <xdr:cxnSp macro="">
      <xdr:nvCxnSpPr>
        <xdr:cNvPr id="248" name="直線コネクタ 247"/>
        <xdr:cNvCxnSpPr/>
      </xdr:nvCxnSpPr>
      <xdr:spPr>
        <a:xfrm>
          <a:off x="14782800" y="9581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21844</xdr:rowOff>
    </xdr:to>
    <xdr:cxnSp macro="">
      <xdr:nvCxnSpPr>
        <xdr:cNvPr id="251" name="直線コネクタ 250"/>
        <xdr:cNvCxnSpPr/>
      </xdr:nvCxnSpPr>
      <xdr:spPr>
        <a:xfrm flipV="1">
          <a:off x="13893800" y="95818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110998</xdr:rowOff>
    </xdr:from>
    <xdr:to>
      <xdr:col>20</xdr:col>
      <xdr:colOff>158750</xdr:colOff>
      <xdr:row>56</xdr:row>
      <xdr:rowOff>21844</xdr:rowOff>
    </xdr:to>
    <xdr:cxnSp macro="">
      <xdr:nvCxnSpPr>
        <xdr:cNvPr id="254" name="直線コネクタ 253"/>
        <xdr:cNvCxnSpPr/>
      </xdr:nvCxnSpPr>
      <xdr:spPr>
        <a:xfrm>
          <a:off x="13004800" y="9540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12192</xdr:rowOff>
    </xdr:from>
    <xdr:to>
      <xdr:col>24</xdr:col>
      <xdr:colOff>82550</xdr:colOff>
      <xdr:row>56</xdr:row>
      <xdr:rowOff>113792</xdr:rowOff>
    </xdr:to>
    <xdr:sp macro="" textlink="">
      <xdr:nvSpPr>
        <xdr:cNvPr id="264" name="円/楕円 263"/>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155719</xdr:rowOff>
    </xdr:from>
    <xdr:ext cx="762000" cy="259045"/>
    <xdr:sp macro="" textlink="">
      <xdr:nvSpPr>
        <xdr:cNvPr id="265" name="その他該当値テキスト"/>
        <xdr:cNvSpPr txBox="1"/>
      </xdr:nvSpPr>
      <xdr:spPr>
        <a:xfrm>
          <a:off x="165989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6" name="円/楕円 265"/>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67" name="テキスト ボックス 266"/>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68" name="円/楕円 267"/>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69" name="テキスト ボックス 268"/>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142494</xdr:rowOff>
    </xdr:from>
    <xdr:to>
      <xdr:col>20</xdr:col>
      <xdr:colOff>209550</xdr:colOff>
      <xdr:row>56</xdr:row>
      <xdr:rowOff>72644</xdr:rowOff>
    </xdr:to>
    <xdr:sp macro="" textlink="">
      <xdr:nvSpPr>
        <xdr:cNvPr id="270" name="円/楕円 269"/>
        <xdr:cNvSpPr/>
      </xdr:nvSpPr>
      <xdr:spPr>
        <a:xfrm>
          <a:off x="13843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71" name="テキスト ボックス 270"/>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60198</xdr:rowOff>
    </xdr:from>
    <xdr:to>
      <xdr:col>19</xdr:col>
      <xdr:colOff>6350</xdr:colOff>
      <xdr:row>55</xdr:row>
      <xdr:rowOff>161798</xdr:rowOff>
    </xdr:to>
    <xdr:sp macro="" textlink="">
      <xdr:nvSpPr>
        <xdr:cNvPr id="272" name="円/楕円 271"/>
        <xdr:cNvSpPr/>
      </xdr:nvSpPr>
      <xdr:spPr>
        <a:xfrm>
          <a:off x="12954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525</xdr:rowOff>
    </xdr:from>
    <xdr:ext cx="762000" cy="259045"/>
    <xdr:sp macro="" textlink="">
      <xdr:nvSpPr>
        <xdr:cNvPr id="273" name="テキスト ボックス 272"/>
        <xdr:cNvSpPr txBox="1"/>
      </xdr:nvSpPr>
      <xdr:spPr>
        <a:xfrm>
          <a:off x="12623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福祉や農業に対する補助費の増加により前年度及び類似団体平均を上回っている。今後も継続が見込まれるが、事業費の抑制に努める。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62992</xdr:rowOff>
    </xdr:from>
    <xdr:to>
      <xdr:col>24</xdr:col>
      <xdr:colOff>31750</xdr:colOff>
      <xdr:row>36</xdr:row>
      <xdr:rowOff>94996</xdr:rowOff>
    </xdr:to>
    <xdr:cxnSp macro="">
      <xdr:nvCxnSpPr>
        <xdr:cNvPr id="303" name="直線コネクタ 302"/>
        <xdr:cNvCxnSpPr/>
      </xdr:nvCxnSpPr>
      <xdr:spPr>
        <a:xfrm>
          <a:off x="15671800" y="6235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62992</xdr:rowOff>
    </xdr:to>
    <xdr:cxnSp macro="">
      <xdr:nvCxnSpPr>
        <xdr:cNvPr id="306" name="直線コネクタ 305"/>
        <xdr:cNvCxnSpPr/>
      </xdr:nvCxnSpPr>
      <xdr:spPr>
        <a:xfrm>
          <a:off x="14782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40132</xdr:rowOff>
    </xdr:from>
    <xdr:to>
      <xdr:col>21</xdr:col>
      <xdr:colOff>361950</xdr:colOff>
      <xdr:row>36</xdr:row>
      <xdr:rowOff>58420</xdr:rowOff>
    </xdr:to>
    <xdr:cxnSp macro="">
      <xdr:nvCxnSpPr>
        <xdr:cNvPr id="309" name="直線コネクタ 308"/>
        <xdr:cNvCxnSpPr/>
      </xdr:nvCxnSpPr>
      <xdr:spPr>
        <a:xfrm>
          <a:off x="13893800" y="6212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40132</xdr:rowOff>
    </xdr:to>
    <xdr:cxnSp macro="">
      <xdr:nvCxnSpPr>
        <xdr:cNvPr id="312" name="直線コネクタ 311"/>
        <xdr:cNvCxnSpPr/>
      </xdr:nvCxnSpPr>
      <xdr:spPr>
        <a:xfrm>
          <a:off x="13004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2" name="円/楕円 321"/>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16273</xdr:rowOff>
    </xdr:from>
    <xdr:ext cx="762000" cy="259045"/>
    <xdr:sp macro="" textlink="">
      <xdr:nvSpPr>
        <xdr:cNvPr id="323"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24" name="円/楕円 323"/>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25" name="テキスト ボックス 324"/>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6" name="円/楕円 325"/>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7" name="テキスト ボックス 326"/>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8" name="円/楕円 32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29" name="テキスト ボックス 32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142494</xdr:rowOff>
    </xdr:from>
    <xdr:to>
      <xdr:col>19</xdr:col>
      <xdr:colOff>6350</xdr:colOff>
      <xdr:row>36</xdr:row>
      <xdr:rowOff>72644</xdr:rowOff>
    </xdr:to>
    <xdr:sp macro="" textlink="">
      <xdr:nvSpPr>
        <xdr:cNvPr id="330" name="円/楕円 329"/>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82821</xdr:rowOff>
    </xdr:from>
    <xdr:ext cx="762000" cy="259045"/>
    <xdr:sp macro="" textlink="">
      <xdr:nvSpPr>
        <xdr:cNvPr id="331" name="テキスト ボックス 330"/>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過去２年間において、公有林債の繰り上げ償還を実施したことから償還額の増加により上昇していた。本年度は一時的に減少したが、今後も、小学校校舎改築事業などに係る地方債償還の増加が見込まれるため、今後、建設事業を抑制し縮減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142239</xdr:rowOff>
    </xdr:from>
    <xdr:to>
      <xdr:col>7</xdr:col>
      <xdr:colOff>15875</xdr:colOff>
      <xdr:row>78</xdr:row>
      <xdr:rowOff>46989</xdr:rowOff>
    </xdr:to>
    <xdr:cxnSp macro="">
      <xdr:nvCxnSpPr>
        <xdr:cNvPr id="363" name="直線コネクタ 362"/>
        <xdr:cNvCxnSpPr/>
      </xdr:nvCxnSpPr>
      <xdr:spPr>
        <a:xfrm flipV="1">
          <a:off x="3987800" y="1334388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127000</xdr:rowOff>
    </xdr:from>
    <xdr:to>
      <xdr:col>5</xdr:col>
      <xdr:colOff>549275</xdr:colOff>
      <xdr:row>78</xdr:row>
      <xdr:rowOff>46989</xdr:rowOff>
    </xdr:to>
    <xdr:cxnSp macro="">
      <xdr:nvCxnSpPr>
        <xdr:cNvPr id="366" name="直線コネクタ 365"/>
        <xdr:cNvCxnSpPr/>
      </xdr:nvCxnSpPr>
      <xdr:spPr>
        <a:xfrm>
          <a:off x="3098800" y="133286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58420</xdr:rowOff>
    </xdr:from>
    <xdr:to>
      <xdr:col>4</xdr:col>
      <xdr:colOff>346075</xdr:colOff>
      <xdr:row>77</xdr:row>
      <xdr:rowOff>127000</xdr:rowOff>
    </xdr:to>
    <xdr:cxnSp macro="">
      <xdr:nvCxnSpPr>
        <xdr:cNvPr id="369" name="直線コネクタ 368"/>
        <xdr:cNvCxnSpPr/>
      </xdr:nvCxnSpPr>
      <xdr:spPr>
        <a:xfrm>
          <a:off x="2209800" y="132600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58420</xdr:rowOff>
    </xdr:from>
    <xdr:to>
      <xdr:col>3</xdr:col>
      <xdr:colOff>142875</xdr:colOff>
      <xdr:row>77</xdr:row>
      <xdr:rowOff>107950</xdr:rowOff>
    </xdr:to>
    <xdr:cxnSp macro="">
      <xdr:nvCxnSpPr>
        <xdr:cNvPr id="372" name="直線コネクタ 371"/>
        <xdr:cNvCxnSpPr/>
      </xdr:nvCxnSpPr>
      <xdr:spPr>
        <a:xfrm flipV="1">
          <a:off x="1320800" y="13260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91439</xdr:rowOff>
    </xdr:from>
    <xdr:to>
      <xdr:col>7</xdr:col>
      <xdr:colOff>66675</xdr:colOff>
      <xdr:row>78</xdr:row>
      <xdr:rowOff>21589</xdr:rowOff>
    </xdr:to>
    <xdr:sp macro="" textlink="">
      <xdr:nvSpPr>
        <xdr:cNvPr id="382" name="円/楕円 381"/>
        <xdr:cNvSpPr/>
      </xdr:nvSpPr>
      <xdr:spPr>
        <a:xfrm>
          <a:off x="4775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63516</xdr:rowOff>
    </xdr:from>
    <xdr:ext cx="762000" cy="259045"/>
    <xdr:sp macro="" textlink="">
      <xdr:nvSpPr>
        <xdr:cNvPr id="383" name="公債費該当値テキスト"/>
        <xdr:cNvSpPr txBox="1"/>
      </xdr:nvSpPr>
      <xdr:spPr>
        <a:xfrm>
          <a:off x="4914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167639</xdr:rowOff>
    </xdr:from>
    <xdr:to>
      <xdr:col>5</xdr:col>
      <xdr:colOff>600075</xdr:colOff>
      <xdr:row>78</xdr:row>
      <xdr:rowOff>97789</xdr:rowOff>
    </xdr:to>
    <xdr:sp macro="" textlink="">
      <xdr:nvSpPr>
        <xdr:cNvPr id="384" name="円/楕円 383"/>
        <xdr:cNvSpPr/>
      </xdr:nvSpPr>
      <xdr:spPr>
        <a:xfrm>
          <a:off x="3937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82566</xdr:rowOff>
    </xdr:from>
    <xdr:ext cx="736600" cy="259045"/>
    <xdr:sp macro="" textlink="">
      <xdr:nvSpPr>
        <xdr:cNvPr id="385" name="テキスト ボックス 384"/>
        <xdr:cNvSpPr txBox="1"/>
      </xdr:nvSpPr>
      <xdr:spPr>
        <a:xfrm>
          <a:off x="3606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76200</xdr:rowOff>
    </xdr:from>
    <xdr:to>
      <xdr:col>4</xdr:col>
      <xdr:colOff>396875</xdr:colOff>
      <xdr:row>78</xdr:row>
      <xdr:rowOff>6350</xdr:rowOff>
    </xdr:to>
    <xdr:sp macro="" textlink="">
      <xdr:nvSpPr>
        <xdr:cNvPr id="386" name="円/楕円 385"/>
        <xdr:cNvSpPr/>
      </xdr:nvSpPr>
      <xdr:spPr>
        <a:xfrm>
          <a:off x="3048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162577</xdr:rowOff>
    </xdr:from>
    <xdr:ext cx="762000" cy="259045"/>
    <xdr:sp macro="" textlink="">
      <xdr:nvSpPr>
        <xdr:cNvPr id="387" name="テキスト ボックス 386"/>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7620</xdr:rowOff>
    </xdr:from>
    <xdr:to>
      <xdr:col>3</xdr:col>
      <xdr:colOff>193675</xdr:colOff>
      <xdr:row>77</xdr:row>
      <xdr:rowOff>109220</xdr:rowOff>
    </xdr:to>
    <xdr:sp macro="" textlink="">
      <xdr:nvSpPr>
        <xdr:cNvPr id="388" name="円/楕円 387"/>
        <xdr:cNvSpPr/>
      </xdr:nvSpPr>
      <xdr:spPr>
        <a:xfrm>
          <a:off x="2159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93997</xdr:rowOff>
    </xdr:from>
    <xdr:ext cx="762000" cy="259045"/>
    <xdr:sp macro="" textlink="">
      <xdr:nvSpPr>
        <xdr:cNvPr id="389" name="テキスト ボックス 388"/>
        <xdr:cNvSpPr txBox="1"/>
      </xdr:nvSpPr>
      <xdr:spPr>
        <a:xfrm>
          <a:off x="1828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90" name="円/楕円 389"/>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91" name="テキスト ボックス 390"/>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物件費の増加などにより類似団体平均を上回っている。新規採用者の抑制などによる人件費の削減や、行財政改革による事務事業の効率化や施設の統廃合などにより経費節減に努める。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24130</xdr:rowOff>
    </xdr:to>
    <xdr:cxnSp macro="">
      <xdr:nvCxnSpPr>
        <xdr:cNvPr id="424" name="直線コネクタ 423"/>
        <xdr:cNvCxnSpPr/>
      </xdr:nvCxnSpPr>
      <xdr:spPr>
        <a:xfrm>
          <a:off x="15671800" y="133934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xdr:rowOff>
    </xdr:from>
    <xdr:to>
      <xdr:col>21</xdr:col>
      <xdr:colOff>361950</xdr:colOff>
      <xdr:row>77</xdr:row>
      <xdr:rowOff>81280</xdr:rowOff>
    </xdr:to>
    <xdr:cxnSp macro="">
      <xdr:nvCxnSpPr>
        <xdr:cNvPr id="430" name="直線コネクタ 429"/>
        <xdr:cNvCxnSpPr/>
      </xdr:nvCxnSpPr>
      <xdr:spPr>
        <a:xfrm>
          <a:off x="13893800" y="132029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8889</xdr:rowOff>
    </xdr:to>
    <xdr:cxnSp macro="">
      <xdr:nvCxnSpPr>
        <xdr:cNvPr id="433" name="直線コネクタ 432"/>
        <xdr:cNvCxnSpPr/>
      </xdr:nvCxnSpPr>
      <xdr:spPr>
        <a:xfrm flipV="1">
          <a:off x="13004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7" name="テキスト ボックス 436"/>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144780</xdr:rowOff>
    </xdr:from>
    <xdr:to>
      <xdr:col>24</xdr:col>
      <xdr:colOff>82550</xdr:colOff>
      <xdr:row>78</xdr:row>
      <xdr:rowOff>74930</xdr:rowOff>
    </xdr:to>
    <xdr:sp macro="" textlink="">
      <xdr:nvSpPr>
        <xdr:cNvPr id="443" name="円/楕円 442"/>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116857</xdr:rowOff>
    </xdr:from>
    <xdr:ext cx="762000" cy="259045"/>
    <xdr:sp macro="" textlink="">
      <xdr:nvSpPr>
        <xdr:cNvPr id="444" name="公債費以外該当値テキスト"/>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49" name="円/楕円 448"/>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50" name="テキスト ボックス 449"/>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1" name="円/楕円 450"/>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52" name="テキスト ボックス 451"/>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北海道南富良野町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91142</xdr:rowOff>
    </xdr:from>
    <xdr:to>
      <xdr:col>4</xdr:col>
      <xdr:colOff>1117600</xdr:colOff>
      <xdr:row>16</xdr:row>
      <xdr:rowOff>119283</xdr:rowOff>
    </xdr:to>
    <xdr:cxnSp macro="">
      <xdr:nvCxnSpPr>
        <xdr:cNvPr id="49" name="直線コネクタ 48"/>
        <xdr:cNvCxnSpPr/>
      </xdr:nvCxnSpPr>
      <xdr:spPr bwMode="auto">
        <a:xfrm flipV="1">
          <a:off x="5003800" y="2881967"/>
          <a:ext cx="647700" cy="2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119283</xdr:rowOff>
    </xdr:from>
    <xdr:to>
      <xdr:col>4</xdr:col>
      <xdr:colOff>469900</xdr:colOff>
      <xdr:row>16</xdr:row>
      <xdr:rowOff>130233</xdr:rowOff>
    </xdr:to>
    <xdr:cxnSp macro="">
      <xdr:nvCxnSpPr>
        <xdr:cNvPr id="52" name="直線コネクタ 51"/>
        <xdr:cNvCxnSpPr/>
      </xdr:nvCxnSpPr>
      <xdr:spPr bwMode="auto">
        <a:xfrm flipV="1">
          <a:off x="4305300" y="2910108"/>
          <a:ext cx="698500" cy="1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130233</xdr:rowOff>
    </xdr:from>
    <xdr:to>
      <xdr:col>3</xdr:col>
      <xdr:colOff>904875</xdr:colOff>
      <xdr:row>16</xdr:row>
      <xdr:rowOff>140851</xdr:rowOff>
    </xdr:to>
    <xdr:cxnSp macro="">
      <xdr:nvCxnSpPr>
        <xdr:cNvPr id="55" name="直線コネクタ 54"/>
        <xdr:cNvCxnSpPr/>
      </xdr:nvCxnSpPr>
      <xdr:spPr bwMode="auto">
        <a:xfrm flipV="1">
          <a:off x="3606800" y="2921058"/>
          <a:ext cx="698500" cy="10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140851</xdr:rowOff>
    </xdr:from>
    <xdr:to>
      <xdr:col>3</xdr:col>
      <xdr:colOff>206375</xdr:colOff>
      <xdr:row>16</xdr:row>
      <xdr:rowOff>156356</xdr:rowOff>
    </xdr:to>
    <xdr:cxnSp macro="">
      <xdr:nvCxnSpPr>
        <xdr:cNvPr id="58" name="直線コネクタ 57"/>
        <xdr:cNvCxnSpPr/>
      </xdr:nvCxnSpPr>
      <xdr:spPr bwMode="auto">
        <a:xfrm flipV="1">
          <a:off x="2908300" y="2931676"/>
          <a:ext cx="698500" cy="15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40342</xdr:rowOff>
    </xdr:from>
    <xdr:to>
      <xdr:col>5</xdr:col>
      <xdr:colOff>34925</xdr:colOff>
      <xdr:row>16</xdr:row>
      <xdr:rowOff>141942</xdr:rowOff>
    </xdr:to>
    <xdr:sp macro="" textlink="">
      <xdr:nvSpPr>
        <xdr:cNvPr id="68" name="円/楕円 67"/>
        <xdr:cNvSpPr/>
      </xdr:nvSpPr>
      <xdr:spPr bwMode="auto">
        <a:xfrm>
          <a:off x="5600700" y="283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56869</xdr:rowOff>
    </xdr:from>
    <xdr:ext cx="762000" cy="259045"/>
    <xdr:sp macro="" textlink="">
      <xdr:nvSpPr>
        <xdr:cNvPr id="69" name="人口1人当たり決算額の推移該当値テキスト130"/>
        <xdr:cNvSpPr txBox="1"/>
      </xdr:nvSpPr>
      <xdr:spPr>
        <a:xfrm>
          <a:off x="5740400" y="26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353,823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68483</xdr:rowOff>
    </xdr:from>
    <xdr:to>
      <xdr:col>4</xdr:col>
      <xdr:colOff>520700</xdr:colOff>
      <xdr:row>16</xdr:row>
      <xdr:rowOff>170083</xdr:rowOff>
    </xdr:to>
    <xdr:sp macro="" textlink="">
      <xdr:nvSpPr>
        <xdr:cNvPr id="70" name="円/楕円 69"/>
        <xdr:cNvSpPr/>
      </xdr:nvSpPr>
      <xdr:spPr bwMode="auto">
        <a:xfrm>
          <a:off x="4953000" y="2859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8810</xdr:rowOff>
    </xdr:from>
    <xdr:ext cx="736600" cy="259045"/>
    <xdr:sp macro="" textlink="">
      <xdr:nvSpPr>
        <xdr:cNvPr id="71" name="テキスト ボックス 70"/>
        <xdr:cNvSpPr txBox="1"/>
      </xdr:nvSpPr>
      <xdr:spPr>
        <a:xfrm>
          <a:off x="4622800" y="262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339,051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79433</xdr:rowOff>
    </xdr:from>
    <xdr:to>
      <xdr:col>3</xdr:col>
      <xdr:colOff>955675</xdr:colOff>
      <xdr:row>17</xdr:row>
      <xdr:rowOff>9583</xdr:rowOff>
    </xdr:to>
    <xdr:sp macro="" textlink="">
      <xdr:nvSpPr>
        <xdr:cNvPr id="72" name="円/楕円 71"/>
        <xdr:cNvSpPr/>
      </xdr:nvSpPr>
      <xdr:spPr bwMode="auto">
        <a:xfrm>
          <a:off x="4254500" y="287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19760</xdr:rowOff>
    </xdr:from>
    <xdr:ext cx="762000" cy="259045"/>
    <xdr:sp macro="" textlink="">
      <xdr:nvSpPr>
        <xdr:cNvPr id="73" name="テキスト ボックス 72"/>
        <xdr:cNvSpPr txBox="1"/>
      </xdr:nvSpPr>
      <xdr:spPr>
        <a:xfrm>
          <a:off x="3924300" y="263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333,303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90051</xdr:rowOff>
    </xdr:from>
    <xdr:to>
      <xdr:col>3</xdr:col>
      <xdr:colOff>257175</xdr:colOff>
      <xdr:row>17</xdr:row>
      <xdr:rowOff>20201</xdr:rowOff>
    </xdr:to>
    <xdr:sp macro="" textlink="">
      <xdr:nvSpPr>
        <xdr:cNvPr id="74" name="円/楕円 73"/>
        <xdr:cNvSpPr/>
      </xdr:nvSpPr>
      <xdr:spPr bwMode="auto">
        <a:xfrm>
          <a:off x="3556000" y="288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30378</xdr:rowOff>
    </xdr:from>
    <xdr:ext cx="762000" cy="259045"/>
    <xdr:sp macro="" textlink="">
      <xdr:nvSpPr>
        <xdr:cNvPr id="75" name="テキスト ボックス 74"/>
        <xdr:cNvSpPr txBox="1"/>
      </xdr:nvSpPr>
      <xdr:spPr>
        <a:xfrm>
          <a:off x="3225800" y="264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327,729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105556</xdr:rowOff>
    </xdr:from>
    <xdr:to>
      <xdr:col>2</xdr:col>
      <xdr:colOff>692150</xdr:colOff>
      <xdr:row>17</xdr:row>
      <xdr:rowOff>35706</xdr:rowOff>
    </xdr:to>
    <xdr:sp macro="" textlink="">
      <xdr:nvSpPr>
        <xdr:cNvPr id="76" name="円/楕円 75"/>
        <xdr:cNvSpPr/>
      </xdr:nvSpPr>
      <xdr:spPr bwMode="auto">
        <a:xfrm>
          <a:off x="2857500" y="289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45883</xdr:rowOff>
    </xdr:from>
    <xdr:ext cx="762000" cy="259045"/>
    <xdr:sp macro="" textlink="">
      <xdr:nvSpPr>
        <xdr:cNvPr id="77" name="テキスト ボックス 76"/>
        <xdr:cNvSpPr txBox="1"/>
      </xdr:nvSpPr>
      <xdr:spPr>
        <a:xfrm>
          <a:off x="2527300" y="266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319,590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182816</xdr:rowOff>
    </xdr:from>
    <xdr:to>
      <xdr:col>4</xdr:col>
      <xdr:colOff>1117600</xdr:colOff>
      <xdr:row>34</xdr:row>
      <xdr:rowOff>251496</xdr:rowOff>
    </xdr:to>
    <xdr:cxnSp macro="">
      <xdr:nvCxnSpPr>
        <xdr:cNvPr id="110" name="直線コネクタ 109"/>
        <xdr:cNvCxnSpPr/>
      </xdr:nvCxnSpPr>
      <xdr:spPr bwMode="auto">
        <a:xfrm>
          <a:off x="5003800" y="6450266"/>
          <a:ext cx="647700" cy="68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182816</xdr:rowOff>
    </xdr:from>
    <xdr:to>
      <xdr:col>4</xdr:col>
      <xdr:colOff>469900</xdr:colOff>
      <xdr:row>34</xdr:row>
      <xdr:rowOff>244539</xdr:rowOff>
    </xdr:to>
    <xdr:cxnSp macro="">
      <xdr:nvCxnSpPr>
        <xdr:cNvPr id="113" name="直線コネクタ 112"/>
        <xdr:cNvCxnSpPr/>
      </xdr:nvCxnSpPr>
      <xdr:spPr bwMode="auto">
        <a:xfrm flipV="1">
          <a:off x="4305300" y="6450266"/>
          <a:ext cx="698500" cy="6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244539</xdr:rowOff>
    </xdr:from>
    <xdr:to>
      <xdr:col>3</xdr:col>
      <xdr:colOff>904875</xdr:colOff>
      <xdr:row>34</xdr:row>
      <xdr:rowOff>280429</xdr:rowOff>
    </xdr:to>
    <xdr:cxnSp macro="">
      <xdr:nvCxnSpPr>
        <xdr:cNvPr id="116" name="直線コネクタ 115"/>
        <xdr:cNvCxnSpPr/>
      </xdr:nvCxnSpPr>
      <xdr:spPr bwMode="auto">
        <a:xfrm flipV="1">
          <a:off x="3606800" y="6511989"/>
          <a:ext cx="698500" cy="35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280429</xdr:rowOff>
    </xdr:from>
    <xdr:to>
      <xdr:col>3</xdr:col>
      <xdr:colOff>206375</xdr:colOff>
      <xdr:row>34</xdr:row>
      <xdr:rowOff>315503</xdr:rowOff>
    </xdr:to>
    <xdr:cxnSp macro="">
      <xdr:nvCxnSpPr>
        <xdr:cNvPr id="119" name="直線コネクタ 118"/>
        <xdr:cNvCxnSpPr/>
      </xdr:nvCxnSpPr>
      <xdr:spPr bwMode="auto">
        <a:xfrm flipV="1">
          <a:off x="2908300" y="6547879"/>
          <a:ext cx="698500" cy="3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200696</xdr:rowOff>
    </xdr:from>
    <xdr:to>
      <xdr:col>5</xdr:col>
      <xdr:colOff>34925</xdr:colOff>
      <xdr:row>34</xdr:row>
      <xdr:rowOff>302296</xdr:rowOff>
    </xdr:to>
    <xdr:sp macro="" textlink="">
      <xdr:nvSpPr>
        <xdr:cNvPr id="129" name="円/楕円 128"/>
        <xdr:cNvSpPr/>
      </xdr:nvSpPr>
      <xdr:spPr bwMode="auto">
        <a:xfrm>
          <a:off x="5600700" y="6468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45773</xdr:rowOff>
    </xdr:from>
    <xdr:ext cx="762000" cy="259045"/>
    <xdr:sp macro="" textlink="">
      <xdr:nvSpPr>
        <xdr:cNvPr id="130" name="人口1人当たり決算額の推移該当値テキスト445"/>
        <xdr:cNvSpPr txBox="1"/>
      </xdr:nvSpPr>
      <xdr:spPr>
        <a:xfrm>
          <a:off x="5740400" y="631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132016</xdr:rowOff>
    </xdr:from>
    <xdr:to>
      <xdr:col>4</xdr:col>
      <xdr:colOff>520700</xdr:colOff>
      <xdr:row>34</xdr:row>
      <xdr:rowOff>233616</xdr:rowOff>
    </xdr:to>
    <xdr:sp macro="" textlink="">
      <xdr:nvSpPr>
        <xdr:cNvPr id="131" name="円/楕円 130"/>
        <xdr:cNvSpPr/>
      </xdr:nvSpPr>
      <xdr:spPr bwMode="auto">
        <a:xfrm>
          <a:off x="4953000" y="6399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243793</xdr:rowOff>
    </xdr:from>
    <xdr:ext cx="736600" cy="259045"/>
    <xdr:sp macro="" textlink="">
      <xdr:nvSpPr>
        <xdr:cNvPr id="132" name="テキスト ボックス 131"/>
        <xdr:cNvSpPr txBox="1"/>
      </xdr:nvSpPr>
      <xdr:spPr>
        <a:xfrm>
          <a:off x="4622800" y="616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95,175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193739</xdr:rowOff>
    </xdr:from>
    <xdr:to>
      <xdr:col>3</xdr:col>
      <xdr:colOff>955675</xdr:colOff>
      <xdr:row>34</xdr:row>
      <xdr:rowOff>295339</xdr:rowOff>
    </xdr:to>
    <xdr:sp macro="" textlink="">
      <xdr:nvSpPr>
        <xdr:cNvPr id="133" name="円/楕円 132"/>
        <xdr:cNvSpPr/>
      </xdr:nvSpPr>
      <xdr:spPr bwMode="auto">
        <a:xfrm>
          <a:off x="4254500" y="6461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305516</xdr:rowOff>
    </xdr:from>
    <xdr:ext cx="762000" cy="259045"/>
    <xdr:sp macro="" textlink="">
      <xdr:nvSpPr>
        <xdr:cNvPr id="134" name="テキスト ボックス 133"/>
        <xdr:cNvSpPr txBox="1"/>
      </xdr:nvSpPr>
      <xdr:spPr>
        <a:xfrm>
          <a:off x="3924300" y="623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87,075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229629</xdr:rowOff>
    </xdr:from>
    <xdr:to>
      <xdr:col>3</xdr:col>
      <xdr:colOff>257175</xdr:colOff>
      <xdr:row>34</xdr:row>
      <xdr:rowOff>331229</xdr:rowOff>
    </xdr:to>
    <xdr:sp macro="" textlink="">
      <xdr:nvSpPr>
        <xdr:cNvPr id="135" name="円/楕円 134"/>
        <xdr:cNvSpPr/>
      </xdr:nvSpPr>
      <xdr:spPr bwMode="auto">
        <a:xfrm>
          <a:off x="3556000" y="649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341406</xdr:rowOff>
    </xdr:from>
    <xdr:ext cx="762000" cy="259045"/>
    <xdr:sp macro="" textlink="">
      <xdr:nvSpPr>
        <xdr:cNvPr id="136" name="テキスト ボックス 135"/>
        <xdr:cNvSpPr txBox="1"/>
      </xdr:nvSpPr>
      <xdr:spPr>
        <a:xfrm>
          <a:off x="3225800" y="626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82,365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264703</xdr:rowOff>
    </xdr:from>
    <xdr:to>
      <xdr:col>2</xdr:col>
      <xdr:colOff>692150</xdr:colOff>
      <xdr:row>35</xdr:row>
      <xdr:rowOff>23403</xdr:rowOff>
    </xdr:to>
    <xdr:sp macro="" textlink="">
      <xdr:nvSpPr>
        <xdr:cNvPr id="137" name="円/楕円 136"/>
        <xdr:cNvSpPr/>
      </xdr:nvSpPr>
      <xdr:spPr bwMode="auto">
        <a:xfrm>
          <a:off x="2857500" y="653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33581</xdr:rowOff>
    </xdr:from>
    <xdr:ext cx="762000" cy="259045"/>
    <xdr:sp macro="" textlink="">
      <xdr:nvSpPr>
        <xdr:cNvPr id="138" name="テキスト ボックス 137"/>
        <xdr:cNvSpPr txBox="1"/>
      </xdr:nvSpPr>
      <xdr:spPr>
        <a:xfrm>
          <a:off x="2527300" y="63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北海道南富良野町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2,643
2,634
665.54
5,025,429
4,854,535
170,821
2,995,863
6,832,838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160411</xdr:rowOff>
    </xdr:from>
    <xdr:to>
      <xdr:col>6</xdr:col>
      <xdr:colOff>511175</xdr:colOff>
      <xdr:row>36</xdr:row>
      <xdr:rowOff>15841</xdr:rowOff>
    </xdr:to>
    <xdr:cxnSp macro="">
      <xdr:nvCxnSpPr>
        <xdr:cNvPr id="63" name="直線コネクタ 62"/>
        <xdr:cNvCxnSpPr/>
      </xdr:nvCxnSpPr>
      <xdr:spPr>
        <a:xfrm flipV="1">
          <a:off x="3797300" y="6161161"/>
          <a:ext cx="8382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15841</xdr:rowOff>
    </xdr:from>
    <xdr:to>
      <xdr:col>5</xdr:col>
      <xdr:colOff>358775</xdr:colOff>
      <xdr:row>36</xdr:row>
      <xdr:rowOff>51157</xdr:rowOff>
    </xdr:to>
    <xdr:cxnSp macro="">
      <xdr:nvCxnSpPr>
        <xdr:cNvPr id="66" name="直線コネクタ 65"/>
        <xdr:cNvCxnSpPr/>
      </xdr:nvCxnSpPr>
      <xdr:spPr>
        <a:xfrm flipV="1">
          <a:off x="2908300" y="6188041"/>
          <a:ext cx="889000" cy="3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51157</xdr:rowOff>
    </xdr:from>
    <xdr:to>
      <xdr:col>4</xdr:col>
      <xdr:colOff>155575</xdr:colOff>
      <xdr:row>36</xdr:row>
      <xdr:rowOff>69154</xdr:rowOff>
    </xdr:to>
    <xdr:cxnSp macro="">
      <xdr:nvCxnSpPr>
        <xdr:cNvPr id="69" name="直線コネクタ 68"/>
        <xdr:cNvCxnSpPr/>
      </xdr:nvCxnSpPr>
      <xdr:spPr>
        <a:xfrm flipV="1">
          <a:off x="2019300" y="6223357"/>
          <a:ext cx="889000" cy="1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69154</xdr:rowOff>
    </xdr:from>
    <xdr:to>
      <xdr:col>2</xdr:col>
      <xdr:colOff>638175</xdr:colOff>
      <xdr:row>36</xdr:row>
      <xdr:rowOff>69327</xdr:rowOff>
    </xdr:to>
    <xdr:cxnSp macro="">
      <xdr:nvCxnSpPr>
        <xdr:cNvPr id="72" name="直線コネクタ 71"/>
        <xdr:cNvCxnSpPr/>
      </xdr:nvCxnSpPr>
      <xdr:spPr>
        <a:xfrm flipV="1">
          <a:off x="1130300" y="6241354"/>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109611</xdr:rowOff>
    </xdr:from>
    <xdr:to>
      <xdr:col>6</xdr:col>
      <xdr:colOff>561975</xdr:colOff>
      <xdr:row>36</xdr:row>
      <xdr:rowOff>39761</xdr:rowOff>
    </xdr:to>
    <xdr:sp macro="" textlink="">
      <xdr:nvSpPr>
        <xdr:cNvPr id="82" name="円/楕円 81"/>
        <xdr:cNvSpPr/>
      </xdr:nvSpPr>
      <xdr:spPr>
        <a:xfrm>
          <a:off x="4584700" y="61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132488</xdr:rowOff>
    </xdr:from>
    <xdr:ext cx="599010" cy="259045"/>
    <xdr:sp macro="" textlink="">
      <xdr:nvSpPr>
        <xdr:cNvPr id="83" name="人件費該当値テキスト"/>
        <xdr:cNvSpPr txBox="1"/>
      </xdr:nvSpPr>
      <xdr:spPr>
        <a:xfrm>
          <a:off x="4686300" y="596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291,158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136491</xdr:rowOff>
    </xdr:from>
    <xdr:to>
      <xdr:col>5</xdr:col>
      <xdr:colOff>409575</xdr:colOff>
      <xdr:row>36</xdr:row>
      <xdr:rowOff>66641</xdr:rowOff>
    </xdr:to>
    <xdr:sp macro="" textlink="">
      <xdr:nvSpPr>
        <xdr:cNvPr id="84" name="円/楕円 83"/>
        <xdr:cNvSpPr/>
      </xdr:nvSpPr>
      <xdr:spPr>
        <a:xfrm>
          <a:off x="3746500" y="61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83168</xdr:rowOff>
    </xdr:from>
    <xdr:ext cx="599010" cy="259045"/>
    <xdr:sp macro="" textlink="">
      <xdr:nvSpPr>
        <xdr:cNvPr id="85" name="テキスト ボックス 84"/>
        <xdr:cNvSpPr txBox="1"/>
      </xdr:nvSpPr>
      <xdr:spPr>
        <a:xfrm>
          <a:off x="3497794" y="591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357</xdr:rowOff>
    </xdr:from>
    <xdr:to>
      <xdr:col>4</xdr:col>
      <xdr:colOff>206375</xdr:colOff>
      <xdr:row>36</xdr:row>
      <xdr:rowOff>101957</xdr:rowOff>
    </xdr:to>
    <xdr:sp macro="" textlink="">
      <xdr:nvSpPr>
        <xdr:cNvPr id="86" name="円/楕円 85"/>
        <xdr:cNvSpPr/>
      </xdr:nvSpPr>
      <xdr:spPr>
        <a:xfrm>
          <a:off x="2857500" y="617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118484</xdr:rowOff>
    </xdr:from>
    <xdr:ext cx="599010" cy="259045"/>
    <xdr:sp macro="" textlink="">
      <xdr:nvSpPr>
        <xdr:cNvPr id="87" name="テキスト ボックス 86"/>
        <xdr:cNvSpPr txBox="1"/>
      </xdr:nvSpPr>
      <xdr:spPr>
        <a:xfrm>
          <a:off x="2608794" y="59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18354</xdr:rowOff>
    </xdr:from>
    <xdr:to>
      <xdr:col>3</xdr:col>
      <xdr:colOff>3175</xdr:colOff>
      <xdr:row>36</xdr:row>
      <xdr:rowOff>119954</xdr:rowOff>
    </xdr:to>
    <xdr:sp macro="" textlink="">
      <xdr:nvSpPr>
        <xdr:cNvPr id="88" name="円/楕円 87"/>
        <xdr:cNvSpPr/>
      </xdr:nvSpPr>
      <xdr:spPr>
        <a:xfrm>
          <a:off x="1968500" y="619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136481</xdr:rowOff>
    </xdr:from>
    <xdr:ext cx="599010" cy="259045"/>
    <xdr:sp macro="" textlink="">
      <xdr:nvSpPr>
        <xdr:cNvPr id="89" name="テキスト ボックス 88"/>
        <xdr:cNvSpPr txBox="1"/>
      </xdr:nvSpPr>
      <xdr:spPr>
        <a:xfrm>
          <a:off x="1719794" y="59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18527</xdr:rowOff>
    </xdr:from>
    <xdr:to>
      <xdr:col>1</xdr:col>
      <xdr:colOff>485775</xdr:colOff>
      <xdr:row>36</xdr:row>
      <xdr:rowOff>120127</xdr:rowOff>
    </xdr:to>
    <xdr:sp macro="" textlink="">
      <xdr:nvSpPr>
        <xdr:cNvPr id="90" name="円/楕円 89"/>
        <xdr:cNvSpPr/>
      </xdr:nvSpPr>
      <xdr:spPr>
        <a:xfrm>
          <a:off x="1079500" y="61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136654</xdr:rowOff>
    </xdr:from>
    <xdr:ext cx="599010" cy="259045"/>
    <xdr:sp macro="" textlink="">
      <xdr:nvSpPr>
        <xdr:cNvPr id="91" name="テキスト ボックス 90"/>
        <xdr:cNvSpPr txBox="1"/>
      </xdr:nvSpPr>
      <xdr:spPr>
        <a:xfrm>
          <a:off x="830794" y="596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5803</xdr:rowOff>
    </xdr:from>
    <xdr:to>
      <xdr:col>6</xdr:col>
      <xdr:colOff>511175</xdr:colOff>
      <xdr:row>57</xdr:row>
      <xdr:rowOff>33726</xdr:rowOff>
    </xdr:to>
    <xdr:cxnSp macro="">
      <xdr:nvCxnSpPr>
        <xdr:cNvPr id="122" name="直線コネクタ 121"/>
        <xdr:cNvCxnSpPr/>
      </xdr:nvCxnSpPr>
      <xdr:spPr>
        <a:xfrm flipV="1">
          <a:off x="3797300" y="9778453"/>
          <a:ext cx="8382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33726</xdr:rowOff>
    </xdr:from>
    <xdr:to>
      <xdr:col>5</xdr:col>
      <xdr:colOff>358775</xdr:colOff>
      <xdr:row>57</xdr:row>
      <xdr:rowOff>56615</xdr:rowOff>
    </xdr:to>
    <xdr:cxnSp macro="">
      <xdr:nvCxnSpPr>
        <xdr:cNvPr id="125" name="直線コネクタ 124"/>
        <xdr:cNvCxnSpPr/>
      </xdr:nvCxnSpPr>
      <xdr:spPr>
        <a:xfrm flipV="1">
          <a:off x="2908300" y="9806376"/>
          <a:ext cx="889000" cy="2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56615</xdr:rowOff>
    </xdr:from>
    <xdr:to>
      <xdr:col>4</xdr:col>
      <xdr:colOff>155575</xdr:colOff>
      <xdr:row>57</xdr:row>
      <xdr:rowOff>84396</xdr:rowOff>
    </xdr:to>
    <xdr:cxnSp macro="">
      <xdr:nvCxnSpPr>
        <xdr:cNvPr id="128" name="直線コネクタ 127"/>
        <xdr:cNvCxnSpPr/>
      </xdr:nvCxnSpPr>
      <xdr:spPr>
        <a:xfrm flipV="1">
          <a:off x="2019300" y="9829265"/>
          <a:ext cx="889000" cy="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69762</xdr:rowOff>
    </xdr:from>
    <xdr:to>
      <xdr:col>2</xdr:col>
      <xdr:colOff>638175</xdr:colOff>
      <xdr:row>57</xdr:row>
      <xdr:rowOff>84396</xdr:rowOff>
    </xdr:to>
    <xdr:cxnSp macro="">
      <xdr:nvCxnSpPr>
        <xdr:cNvPr id="131" name="直線コネクタ 130"/>
        <xdr:cNvCxnSpPr/>
      </xdr:nvCxnSpPr>
      <xdr:spPr>
        <a:xfrm>
          <a:off x="1130300" y="9842412"/>
          <a:ext cx="889000" cy="1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126453</xdr:rowOff>
    </xdr:from>
    <xdr:to>
      <xdr:col>6</xdr:col>
      <xdr:colOff>561975</xdr:colOff>
      <xdr:row>57</xdr:row>
      <xdr:rowOff>56603</xdr:rowOff>
    </xdr:to>
    <xdr:sp macro="" textlink="">
      <xdr:nvSpPr>
        <xdr:cNvPr id="141" name="円/楕円 140"/>
        <xdr:cNvSpPr/>
      </xdr:nvSpPr>
      <xdr:spPr>
        <a:xfrm>
          <a:off x="4584700" y="97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149330</xdr:rowOff>
    </xdr:from>
    <xdr:ext cx="599010" cy="259045"/>
    <xdr:sp macro="" textlink="">
      <xdr:nvSpPr>
        <xdr:cNvPr id="142" name="物件費該当値テキスト"/>
        <xdr:cNvSpPr txBox="1"/>
      </xdr:nvSpPr>
      <xdr:spPr>
        <a:xfrm>
          <a:off x="4686300" y="957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267,002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154376</xdr:rowOff>
    </xdr:from>
    <xdr:to>
      <xdr:col>5</xdr:col>
      <xdr:colOff>409575</xdr:colOff>
      <xdr:row>57</xdr:row>
      <xdr:rowOff>84526</xdr:rowOff>
    </xdr:to>
    <xdr:sp macro="" textlink="">
      <xdr:nvSpPr>
        <xdr:cNvPr id="143" name="円/楕円 142"/>
        <xdr:cNvSpPr/>
      </xdr:nvSpPr>
      <xdr:spPr>
        <a:xfrm>
          <a:off x="3746500" y="97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101053</xdr:rowOff>
    </xdr:from>
    <xdr:ext cx="599010" cy="259045"/>
    <xdr:sp macro="" textlink="">
      <xdr:nvSpPr>
        <xdr:cNvPr id="144" name="テキスト ボックス 143"/>
        <xdr:cNvSpPr txBox="1"/>
      </xdr:nvSpPr>
      <xdr:spPr>
        <a:xfrm>
          <a:off x="3497794" y="953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5815</xdr:rowOff>
    </xdr:from>
    <xdr:to>
      <xdr:col>4</xdr:col>
      <xdr:colOff>206375</xdr:colOff>
      <xdr:row>57</xdr:row>
      <xdr:rowOff>107415</xdr:rowOff>
    </xdr:to>
    <xdr:sp macro="" textlink="">
      <xdr:nvSpPr>
        <xdr:cNvPr id="145" name="円/楕円 144"/>
        <xdr:cNvSpPr/>
      </xdr:nvSpPr>
      <xdr:spPr>
        <a:xfrm>
          <a:off x="2857500" y="97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123942</xdr:rowOff>
    </xdr:from>
    <xdr:ext cx="599010" cy="259045"/>
    <xdr:sp macro="" textlink="">
      <xdr:nvSpPr>
        <xdr:cNvPr id="146" name="テキスト ボックス 145"/>
        <xdr:cNvSpPr txBox="1"/>
      </xdr:nvSpPr>
      <xdr:spPr>
        <a:xfrm>
          <a:off x="2608794" y="955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33596</xdr:rowOff>
    </xdr:from>
    <xdr:to>
      <xdr:col>3</xdr:col>
      <xdr:colOff>3175</xdr:colOff>
      <xdr:row>57</xdr:row>
      <xdr:rowOff>135196</xdr:rowOff>
    </xdr:to>
    <xdr:sp macro="" textlink="">
      <xdr:nvSpPr>
        <xdr:cNvPr id="147" name="円/楕円 146"/>
        <xdr:cNvSpPr/>
      </xdr:nvSpPr>
      <xdr:spPr>
        <a:xfrm>
          <a:off x="1968500" y="980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151723</xdr:rowOff>
    </xdr:from>
    <xdr:ext cx="599010" cy="259045"/>
    <xdr:sp macro="" textlink="">
      <xdr:nvSpPr>
        <xdr:cNvPr id="148" name="テキスト ボックス 147"/>
        <xdr:cNvSpPr txBox="1"/>
      </xdr:nvSpPr>
      <xdr:spPr>
        <a:xfrm>
          <a:off x="1719794" y="95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18962</xdr:rowOff>
    </xdr:from>
    <xdr:to>
      <xdr:col>1</xdr:col>
      <xdr:colOff>485775</xdr:colOff>
      <xdr:row>57</xdr:row>
      <xdr:rowOff>120562</xdr:rowOff>
    </xdr:to>
    <xdr:sp macro="" textlink="">
      <xdr:nvSpPr>
        <xdr:cNvPr id="149" name="円/楕円 148"/>
        <xdr:cNvSpPr/>
      </xdr:nvSpPr>
      <xdr:spPr>
        <a:xfrm>
          <a:off x="1079500" y="979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137089</xdr:rowOff>
    </xdr:from>
    <xdr:ext cx="599010" cy="259045"/>
    <xdr:sp macro="" textlink="">
      <xdr:nvSpPr>
        <xdr:cNvPr id="150" name="テキスト ボックス 149"/>
        <xdr:cNvSpPr txBox="1"/>
      </xdr:nvSpPr>
      <xdr:spPr>
        <a:xfrm>
          <a:off x="830794" y="956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82271</xdr:rowOff>
    </xdr:from>
    <xdr:to>
      <xdr:col>6</xdr:col>
      <xdr:colOff>511175</xdr:colOff>
      <xdr:row>74</xdr:row>
      <xdr:rowOff>118288</xdr:rowOff>
    </xdr:to>
    <xdr:cxnSp macro="">
      <xdr:nvCxnSpPr>
        <xdr:cNvPr id="179" name="直線コネクタ 178"/>
        <xdr:cNvCxnSpPr/>
      </xdr:nvCxnSpPr>
      <xdr:spPr>
        <a:xfrm flipV="1">
          <a:off x="3797300" y="12598121"/>
          <a:ext cx="838200" cy="20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118288</xdr:rowOff>
    </xdr:from>
    <xdr:to>
      <xdr:col>5</xdr:col>
      <xdr:colOff>358775</xdr:colOff>
      <xdr:row>75</xdr:row>
      <xdr:rowOff>46799</xdr:rowOff>
    </xdr:to>
    <xdr:cxnSp macro="">
      <xdr:nvCxnSpPr>
        <xdr:cNvPr id="182" name="直線コネクタ 181"/>
        <xdr:cNvCxnSpPr/>
      </xdr:nvCxnSpPr>
      <xdr:spPr>
        <a:xfrm flipV="1">
          <a:off x="2908300" y="12805588"/>
          <a:ext cx="889000" cy="9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46799</xdr:rowOff>
    </xdr:from>
    <xdr:to>
      <xdr:col>4</xdr:col>
      <xdr:colOff>155575</xdr:colOff>
      <xdr:row>75</xdr:row>
      <xdr:rowOff>80797</xdr:rowOff>
    </xdr:to>
    <xdr:cxnSp macro="">
      <xdr:nvCxnSpPr>
        <xdr:cNvPr id="185" name="直線コネクタ 184"/>
        <xdr:cNvCxnSpPr/>
      </xdr:nvCxnSpPr>
      <xdr:spPr>
        <a:xfrm flipV="1">
          <a:off x="2019300" y="12905549"/>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165468</xdr:rowOff>
    </xdr:from>
    <xdr:to>
      <xdr:col>2</xdr:col>
      <xdr:colOff>638175</xdr:colOff>
      <xdr:row>75</xdr:row>
      <xdr:rowOff>80797</xdr:rowOff>
    </xdr:to>
    <xdr:cxnSp macro="">
      <xdr:nvCxnSpPr>
        <xdr:cNvPr id="188" name="直線コネクタ 187"/>
        <xdr:cNvCxnSpPr/>
      </xdr:nvCxnSpPr>
      <xdr:spPr>
        <a:xfrm>
          <a:off x="1130300" y="12681318"/>
          <a:ext cx="889000" cy="25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31471</xdr:rowOff>
    </xdr:from>
    <xdr:to>
      <xdr:col>6</xdr:col>
      <xdr:colOff>561975</xdr:colOff>
      <xdr:row>73</xdr:row>
      <xdr:rowOff>133071</xdr:rowOff>
    </xdr:to>
    <xdr:sp macro="" textlink="">
      <xdr:nvSpPr>
        <xdr:cNvPr id="198" name="円/楕円 197"/>
        <xdr:cNvSpPr/>
      </xdr:nvSpPr>
      <xdr:spPr>
        <a:xfrm>
          <a:off x="4584700" y="125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54348</xdr:rowOff>
    </xdr:from>
    <xdr:ext cx="534377" cy="259045"/>
    <xdr:sp macro="" textlink="">
      <xdr:nvSpPr>
        <xdr:cNvPr id="199" name="維持補修費該当値テキスト"/>
        <xdr:cNvSpPr txBox="1"/>
      </xdr:nvSpPr>
      <xdr:spPr>
        <a:xfrm>
          <a:off x="4686300" y="1239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78,022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67488</xdr:rowOff>
    </xdr:from>
    <xdr:to>
      <xdr:col>5</xdr:col>
      <xdr:colOff>409575</xdr:colOff>
      <xdr:row>74</xdr:row>
      <xdr:rowOff>169088</xdr:rowOff>
    </xdr:to>
    <xdr:sp macro="" textlink="">
      <xdr:nvSpPr>
        <xdr:cNvPr id="200" name="円/楕円 199"/>
        <xdr:cNvSpPr/>
      </xdr:nvSpPr>
      <xdr:spPr>
        <a:xfrm>
          <a:off x="3746500" y="127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14165</xdr:rowOff>
    </xdr:from>
    <xdr:ext cx="534377" cy="259045"/>
    <xdr:sp macro="" textlink="">
      <xdr:nvSpPr>
        <xdr:cNvPr id="201" name="テキスト ボックス 200"/>
        <xdr:cNvSpPr txBox="1"/>
      </xdr:nvSpPr>
      <xdr:spPr>
        <a:xfrm>
          <a:off x="3530111" y="12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167449</xdr:rowOff>
    </xdr:from>
    <xdr:to>
      <xdr:col>4</xdr:col>
      <xdr:colOff>206375</xdr:colOff>
      <xdr:row>75</xdr:row>
      <xdr:rowOff>97599</xdr:rowOff>
    </xdr:to>
    <xdr:sp macro="" textlink="">
      <xdr:nvSpPr>
        <xdr:cNvPr id="202" name="円/楕円 201"/>
        <xdr:cNvSpPr/>
      </xdr:nvSpPr>
      <xdr:spPr>
        <a:xfrm>
          <a:off x="2857500" y="128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114126</xdr:rowOff>
    </xdr:from>
    <xdr:ext cx="534377" cy="259045"/>
    <xdr:sp macro="" textlink="">
      <xdr:nvSpPr>
        <xdr:cNvPr id="203" name="テキスト ボックス 202"/>
        <xdr:cNvSpPr txBox="1"/>
      </xdr:nvSpPr>
      <xdr:spPr>
        <a:xfrm>
          <a:off x="2641111" y="1262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29997</xdr:rowOff>
    </xdr:from>
    <xdr:to>
      <xdr:col>3</xdr:col>
      <xdr:colOff>3175</xdr:colOff>
      <xdr:row>75</xdr:row>
      <xdr:rowOff>131597</xdr:rowOff>
    </xdr:to>
    <xdr:sp macro="" textlink="">
      <xdr:nvSpPr>
        <xdr:cNvPr id="204" name="円/楕円 203"/>
        <xdr:cNvSpPr/>
      </xdr:nvSpPr>
      <xdr:spPr>
        <a:xfrm>
          <a:off x="1968500" y="128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148124</xdr:rowOff>
    </xdr:from>
    <xdr:ext cx="534377" cy="259045"/>
    <xdr:sp macro="" textlink="">
      <xdr:nvSpPr>
        <xdr:cNvPr id="205" name="テキスト ボックス 204"/>
        <xdr:cNvSpPr txBox="1"/>
      </xdr:nvSpPr>
      <xdr:spPr>
        <a:xfrm>
          <a:off x="1752111" y="126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51,138</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114668</xdr:rowOff>
    </xdr:from>
    <xdr:to>
      <xdr:col>1</xdr:col>
      <xdr:colOff>485775</xdr:colOff>
      <xdr:row>74</xdr:row>
      <xdr:rowOff>44818</xdr:rowOff>
    </xdr:to>
    <xdr:sp macro="" textlink="">
      <xdr:nvSpPr>
        <xdr:cNvPr id="206" name="円/楕円 205"/>
        <xdr:cNvSpPr/>
      </xdr:nvSpPr>
      <xdr:spPr>
        <a:xfrm>
          <a:off x="1079500" y="12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61345</xdr:rowOff>
    </xdr:from>
    <xdr:ext cx="534377" cy="259045"/>
    <xdr:sp macro="" textlink="">
      <xdr:nvSpPr>
        <xdr:cNvPr id="207" name="テキスト ボックス 206"/>
        <xdr:cNvSpPr txBox="1"/>
      </xdr:nvSpPr>
      <xdr:spPr>
        <a:xfrm>
          <a:off x="863111" y="1240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21958</xdr:rowOff>
    </xdr:from>
    <xdr:to>
      <xdr:col>6</xdr:col>
      <xdr:colOff>511175</xdr:colOff>
      <xdr:row>96</xdr:row>
      <xdr:rowOff>90996</xdr:rowOff>
    </xdr:to>
    <xdr:cxnSp macro="">
      <xdr:nvCxnSpPr>
        <xdr:cNvPr id="237" name="直線コネクタ 236"/>
        <xdr:cNvCxnSpPr/>
      </xdr:nvCxnSpPr>
      <xdr:spPr>
        <a:xfrm>
          <a:off x="3797300" y="16481158"/>
          <a:ext cx="838200" cy="6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21958</xdr:rowOff>
    </xdr:from>
    <xdr:to>
      <xdr:col>5</xdr:col>
      <xdr:colOff>358775</xdr:colOff>
      <xdr:row>96</xdr:row>
      <xdr:rowOff>137224</xdr:rowOff>
    </xdr:to>
    <xdr:cxnSp macro="">
      <xdr:nvCxnSpPr>
        <xdr:cNvPr id="240" name="直線コネクタ 239"/>
        <xdr:cNvCxnSpPr/>
      </xdr:nvCxnSpPr>
      <xdr:spPr>
        <a:xfrm flipV="1">
          <a:off x="2908300" y="16481158"/>
          <a:ext cx="889000" cy="1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137224</xdr:rowOff>
    </xdr:from>
    <xdr:to>
      <xdr:col>4</xdr:col>
      <xdr:colOff>155575</xdr:colOff>
      <xdr:row>96</xdr:row>
      <xdr:rowOff>149186</xdr:rowOff>
    </xdr:to>
    <xdr:cxnSp macro="">
      <xdr:nvCxnSpPr>
        <xdr:cNvPr id="243" name="直線コネクタ 242"/>
        <xdr:cNvCxnSpPr/>
      </xdr:nvCxnSpPr>
      <xdr:spPr>
        <a:xfrm flipV="1">
          <a:off x="2019300" y="16596424"/>
          <a:ext cx="889000" cy="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149186</xdr:rowOff>
    </xdr:from>
    <xdr:to>
      <xdr:col>2</xdr:col>
      <xdr:colOff>638175</xdr:colOff>
      <xdr:row>97</xdr:row>
      <xdr:rowOff>2960</xdr:rowOff>
    </xdr:to>
    <xdr:cxnSp macro="">
      <xdr:nvCxnSpPr>
        <xdr:cNvPr id="246" name="直線コネクタ 245"/>
        <xdr:cNvCxnSpPr/>
      </xdr:nvCxnSpPr>
      <xdr:spPr>
        <a:xfrm flipV="1">
          <a:off x="1130300" y="16608386"/>
          <a:ext cx="889000" cy="2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40196</xdr:rowOff>
    </xdr:from>
    <xdr:to>
      <xdr:col>6</xdr:col>
      <xdr:colOff>561975</xdr:colOff>
      <xdr:row>96</xdr:row>
      <xdr:rowOff>141796</xdr:rowOff>
    </xdr:to>
    <xdr:sp macro="" textlink="">
      <xdr:nvSpPr>
        <xdr:cNvPr id="256" name="円/楕円 255"/>
        <xdr:cNvSpPr/>
      </xdr:nvSpPr>
      <xdr:spPr>
        <a:xfrm>
          <a:off x="4584700" y="164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63073</xdr:rowOff>
    </xdr:from>
    <xdr:ext cx="534377" cy="259045"/>
    <xdr:sp macro="" textlink="">
      <xdr:nvSpPr>
        <xdr:cNvPr id="257" name="扶助費該当値テキスト"/>
        <xdr:cNvSpPr txBox="1"/>
      </xdr:nvSpPr>
      <xdr:spPr>
        <a:xfrm>
          <a:off x="4686300" y="163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142608</xdr:rowOff>
    </xdr:from>
    <xdr:to>
      <xdr:col>5</xdr:col>
      <xdr:colOff>409575</xdr:colOff>
      <xdr:row>96</xdr:row>
      <xdr:rowOff>72758</xdr:rowOff>
    </xdr:to>
    <xdr:sp macro="" textlink="">
      <xdr:nvSpPr>
        <xdr:cNvPr id="258" name="円/楕円 257"/>
        <xdr:cNvSpPr/>
      </xdr:nvSpPr>
      <xdr:spPr>
        <a:xfrm>
          <a:off x="3746500" y="164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89285</xdr:rowOff>
    </xdr:from>
    <xdr:ext cx="534377" cy="259045"/>
    <xdr:sp macro="" textlink="">
      <xdr:nvSpPr>
        <xdr:cNvPr id="259" name="テキスト ボックス 258"/>
        <xdr:cNvSpPr txBox="1"/>
      </xdr:nvSpPr>
      <xdr:spPr>
        <a:xfrm>
          <a:off x="3530111" y="162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86424</xdr:rowOff>
    </xdr:from>
    <xdr:to>
      <xdr:col>4</xdr:col>
      <xdr:colOff>206375</xdr:colOff>
      <xdr:row>97</xdr:row>
      <xdr:rowOff>16574</xdr:rowOff>
    </xdr:to>
    <xdr:sp macro="" textlink="">
      <xdr:nvSpPr>
        <xdr:cNvPr id="260" name="円/楕円 259"/>
        <xdr:cNvSpPr/>
      </xdr:nvSpPr>
      <xdr:spPr>
        <a:xfrm>
          <a:off x="2857500" y="165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33101</xdr:rowOff>
    </xdr:from>
    <xdr:ext cx="534377" cy="259045"/>
    <xdr:sp macro="" textlink="">
      <xdr:nvSpPr>
        <xdr:cNvPr id="261" name="テキスト ボックス 260"/>
        <xdr:cNvSpPr txBox="1"/>
      </xdr:nvSpPr>
      <xdr:spPr>
        <a:xfrm>
          <a:off x="2641111" y="163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98386</xdr:rowOff>
    </xdr:from>
    <xdr:to>
      <xdr:col>3</xdr:col>
      <xdr:colOff>3175</xdr:colOff>
      <xdr:row>97</xdr:row>
      <xdr:rowOff>28536</xdr:rowOff>
    </xdr:to>
    <xdr:sp macro="" textlink="">
      <xdr:nvSpPr>
        <xdr:cNvPr id="262" name="円/楕円 261"/>
        <xdr:cNvSpPr/>
      </xdr:nvSpPr>
      <xdr:spPr>
        <a:xfrm>
          <a:off x="1968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45063</xdr:rowOff>
    </xdr:from>
    <xdr:ext cx="534377" cy="259045"/>
    <xdr:sp macro="" textlink="">
      <xdr:nvSpPr>
        <xdr:cNvPr id="263" name="テキスト ボックス 262"/>
        <xdr:cNvSpPr txBox="1"/>
      </xdr:nvSpPr>
      <xdr:spPr>
        <a:xfrm>
          <a:off x="1752111" y="163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123610</xdr:rowOff>
    </xdr:from>
    <xdr:to>
      <xdr:col>1</xdr:col>
      <xdr:colOff>485775</xdr:colOff>
      <xdr:row>97</xdr:row>
      <xdr:rowOff>53760</xdr:rowOff>
    </xdr:to>
    <xdr:sp macro="" textlink="">
      <xdr:nvSpPr>
        <xdr:cNvPr id="264" name="円/楕円 263"/>
        <xdr:cNvSpPr/>
      </xdr:nvSpPr>
      <xdr:spPr>
        <a:xfrm>
          <a:off x="1079500" y="165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70287</xdr:rowOff>
    </xdr:from>
    <xdr:ext cx="534377" cy="259045"/>
    <xdr:sp macro="" textlink="">
      <xdr:nvSpPr>
        <xdr:cNvPr id="265" name="テキスト ボックス 264"/>
        <xdr:cNvSpPr txBox="1"/>
      </xdr:nvSpPr>
      <xdr:spPr>
        <a:xfrm>
          <a:off x="863111" y="163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3999</xdr:rowOff>
    </xdr:from>
    <xdr:to>
      <xdr:col>15</xdr:col>
      <xdr:colOff>180975</xdr:colOff>
      <xdr:row>37</xdr:row>
      <xdr:rowOff>37385</xdr:rowOff>
    </xdr:to>
    <xdr:cxnSp macro="">
      <xdr:nvCxnSpPr>
        <xdr:cNvPr id="294" name="直線コネクタ 293"/>
        <xdr:cNvCxnSpPr/>
      </xdr:nvCxnSpPr>
      <xdr:spPr>
        <a:xfrm flipV="1">
          <a:off x="9639300" y="6347649"/>
          <a:ext cx="838200" cy="3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130615</xdr:rowOff>
    </xdr:from>
    <xdr:to>
      <xdr:col>14</xdr:col>
      <xdr:colOff>28575</xdr:colOff>
      <xdr:row>37</xdr:row>
      <xdr:rowOff>37385</xdr:rowOff>
    </xdr:to>
    <xdr:cxnSp macro="">
      <xdr:nvCxnSpPr>
        <xdr:cNvPr id="297" name="直線コネクタ 296"/>
        <xdr:cNvCxnSpPr/>
      </xdr:nvCxnSpPr>
      <xdr:spPr>
        <a:xfrm>
          <a:off x="8750300" y="6302815"/>
          <a:ext cx="8890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126062</xdr:rowOff>
    </xdr:from>
    <xdr:to>
      <xdr:col>12</xdr:col>
      <xdr:colOff>511175</xdr:colOff>
      <xdr:row>36</xdr:row>
      <xdr:rowOff>130615</xdr:rowOff>
    </xdr:to>
    <xdr:cxnSp macro="">
      <xdr:nvCxnSpPr>
        <xdr:cNvPr id="300" name="直線コネクタ 299"/>
        <xdr:cNvCxnSpPr/>
      </xdr:nvCxnSpPr>
      <xdr:spPr>
        <a:xfrm>
          <a:off x="7861300" y="6298262"/>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126062</xdr:rowOff>
    </xdr:from>
    <xdr:to>
      <xdr:col>11</xdr:col>
      <xdr:colOff>307975</xdr:colOff>
      <xdr:row>37</xdr:row>
      <xdr:rowOff>35312</xdr:rowOff>
    </xdr:to>
    <xdr:cxnSp macro="">
      <xdr:nvCxnSpPr>
        <xdr:cNvPr id="303" name="直線コネクタ 302"/>
        <xdr:cNvCxnSpPr/>
      </xdr:nvCxnSpPr>
      <xdr:spPr>
        <a:xfrm flipV="1">
          <a:off x="6972300" y="6298262"/>
          <a:ext cx="889000" cy="8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124649</xdr:rowOff>
    </xdr:from>
    <xdr:to>
      <xdr:col>15</xdr:col>
      <xdr:colOff>231775</xdr:colOff>
      <xdr:row>37</xdr:row>
      <xdr:rowOff>54799</xdr:rowOff>
    </xdr:to>
    <xdr:sp macro="" textlink="">
      <xdr:nvSpPr>
        <xdr:cNvPr id="313" name="円/楕円 312"/>
        <xdr:cNvSpPr/>
      </xdr:nvSpPr>
      <xdr:spPr>
        <a:xfrm>
          <a:off x="10426700" y="62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147526</xdr:rowOff>
    </xdr:from>
    <xdr:ext cx="599010" cy="259045"/>
    <xdr:sp macro="" textlink="">
      <xdr:nvSpPr>
        <xdr:cNvPr id="314" name="補助費等該当値テキスト"/>
        <xdr:cNvSpPr txBox="1"/>
      </xdr:nvSpPr>
      <xdr:spPr>
        <a:xfrm>
          <a:off x="10528300" y="614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201,234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158035</xdr:rowOff>
    </xdr:from>
    <xdr:to>
      <xdr:col>14</xdr:col>
      <xdr:colOff>79375</xdr:colOff>
      <xdr:row>37</xdr:row>
      <xdr:rowOff>88185</xdr:rowOff>
    </xdr:to>
    <xdr:sp macro="" textlink="">
      <xdr:nvSpPr>
        <xdr:cNvPr id="315" name="円/楕円 314"/>
        <xdr:cNvSpPr/>
      </xdr:nvSpPr>
      <xdr:spPr>
        <a:xfrm>
          <a:off x="9588500" y="633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104712</xdr:rowOff>
    </xdr:from>
    <xdr:ext cx="599010" cy="259045"/>
    <xdr:sp macro="" textlink="">
      <xdr:nvSpPr>
        <xdr:cNvPr id="316" name="テキスト ボックス 315"/>
        <xdr:cNvSpPr txBox="1"/>
      </xdr:nvSpPr>
      <xdr:spPr>
        <a:xfrm>
          <a:off x="9339794" y="610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183,709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79815</xdr:rowOff>
    </xdr:from>
    <xdr:to>
      <xdr:col>12</xdr:col>
      <xdr:colOff>561975</xdr:colOff>
      <xdr:row>37</xdr:row>
      <xdr:rowOff>9965</xdr:rowOff>
    </xdr:to>
    <xdr:sp macro="" textlink="">
      <xdr:nvSpPr>
        <xdr:cNvPr id="317" name="円/楕円 316"/>
        <xdr:cNvSpPr/>
      </xdr:nvSpPr>
      <xdr:spPr>
        <a:xfrm>
          <a:off x="8699500" y="625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26492</xdr:rowOff>
    </xdr:from>
    <xdr:ext cx="599010" cy="259045"/>
    <xdr:sp macro="" textlink="">
      <xdr:nvSpPr>
        <xdr:cNvPr id="318" name="テキスト ボックス 317"/>
        <xdr:cNvSpPr txBox="1"/>
      </xdr:nvSpPr>
      <xdr:spPr>
        <a:xfrm>
          <a:off x="8450794" y="602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224,769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75262</xdr:rowOff>
    </xdr:from>
    <xdr:to>
      <xdr:col>11</xdr:col>
      <xdr:colOff>358775</xdr:colOff>
      <xdr:row>37</xdr:row>
      <xdr:rowOff>5412</xdr:rowOff>
    </xdr:to>
    <xdr:sp macro="" textlink="">
      <xdr:nvSpPr>
        <xdr:cNvPr id="319" name="円/楕円 318"/>
        <xdr:cNvSpPr/>
      </xdr:nvSpPr>
      <xdr:spPr>
        <a:xfrm>
          <a:off x="7810500" y="62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21939</xdr:rowOff>
    </xdr:from>
    <xdr:ext cx="599010" cy="259045"/>
    <xdr:sp macro="" textlink="">
      <xdr:nvSpPr>
        <xdr:cNvPr id="320" name="テキスト ボックス 319"/>
        <xdr:cNvSpPr txBox="1"/>
      </xdr:nvSpPr>
      <xdr:spPr>
        <a:xfrm>
          <a:off x="7561794" y="602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155962</xdr:rowOff>
    </xdr:from>
    <xdr:to>
      <xdr:col>10</xdr:col>
      <xdr:colOff>155575</xdr:colOff>
      <xdr:row>37</xdr:row>
      <xdr:rowOff>86112</xdr:rowOff>
    </xdr:to>
    <xdr:sp macro="" textlink="">
      <xdr:nvSpPr>
        <xdr:cNvPr id="321" name="円/楕円 320"/>
        <xdr:cNvSpPr/>
      </xdr:nvSpPr>
      <xdr:spPr>
        <a:xfrm>
          <a:off x="6921500" y="63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102639</xdr:rowOff>
    </xdr:from>
    <xdr:ext cx="599010" cy="259045"/>
    <xdr:sp macro="" textlink="">
      <xdr:nvSpPr>
        <xdr:cNvPr id="322" name="テキスト ボックス 321"/>
        <xdr:cNvSpPr txBox="1"/>
      </xdr:nvSpPr>
      <xdr:spPr>
        <a:xfrm>
          <a:off x="6672794" y="610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7861</xdr:rowOff>
    </xdr:from>
    <xdr:to>
      <xdr:col>15</xdr:col>
      <xdr:colOff>180975</xdr:colOff>
      <xdr:row>57</xdr:row>
      <xdr:rowOff>62280</xdr:rowOff>
    </xdr:to>
    <xdr:cxnSp macro="">
      <xdr:nvCxnSpPr>
        <xdr:cNvPr id="351" name="直線コネクタ 350"/>
        <xdr:cNvCxnSpPr/>
      </xdr:nvCxnSpPr>
      <xdr:spPr>
        <a:xfrm flipV="1">
          <a:off x="9639300" y="9780511"/>
          <a:ext cx="838200" cy="5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157142</xdr:rowOff>
    </xdr:from>
    <xdr:to>
      <xdr:col>14</xdr:col>
      <xdr:colOff>28575</xdr:colOff>
      <xdr:row>57</xdr:row>
      <xdr:rowOff>62280</xdr:rowOff>
    </xdr:to>
    <xdr:cxnSp macro="">
      <xdr:nvCxnSpPr>
        <xdr:cNvPr id="354" name="直線コネクタ 353"/>
        <xdr:cNvCxnSpPr/>
      </xdr:nvCxnSpPr>
      <xdr:spPr>
        <a:xfrm>
          <a:off x="8750300" y="9758342"/>
          <a:ext cx="889000" cy="7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157142</xdr:rowOff>
    </xdr:from>
    <xdr:to>
      <xdr:col>12</xdr:col>
      <xdr:colOff>511175</xdr:colOff>
      <xdr:row>58</xdr:row>
      <xdr:rowOff>119775</xdr:rowOff>
    </xdr:to>
    <xdr:cxnSp macro="">
      <xdr:nvCxnSpPr>
        <xdr:cNvPr id="357" name="直線コネクタ 356"/>
        <xdr:cNvCxnSpPr/>
      </xdr:nvCxnSpPr>
      <xdr:spPr>
        <a:xfrm flipV="1">
          <a:off x="7861300" y="9758342"/>
          <a:ext cx="889000" cy="30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119775</xdr:rowOff>
    </xdr:from>
    <xdr:to>
      <xdr:col>11</xdr:col>
      <xdr:colOff>307975</xdr:colOff>
      <xdr:row>58</xdr:row>
      <xdr:rowOff>157252</xdr:rowOff>
    </xdr:to>
    <xdr:cxnSp macro="">
      <xdr:nvCxnSpPr>
        <xdr:cNvPr id="360" name="直線コネクタ 359"/>
        <xdr:cNvCxnSpPr/>
      </xdr:nvCxnSpPr>
      <xdr:spPr>
        <a:xfrm flipV="1">
          <a:off x="6972300" y="10063875"/>
          <a:ext cx="889000" cy="3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128511</xdr:rowOff>
    </xdr:from>
    <xdr:to>
      <xdr:col>15</xdr:col>
      <xdr:colOff>231775</xdr:colOff>
      <xdr:row>57</xdr:row>
      <xdr:rowOff>58661</xdr:rowOff>
    </xdr:to>
    <xdr:sp macro="" textlink="">
      <xdr:nvSpPr>
        <xdr:cNvPr id="370" name="円/楕円 369"/>
        <xdr:cNvSpPr/>
      </xdr:nvSpPr>
      <xdr:spPr>
        <a:xfrm>
          <a:off x="10426700" y="972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151388</xdr:rowOff>
    </xdr:from>
    <xdr:ext cx="599010" cy="259045"/>
    <xdr:sp macro="" textlink="">
      <xdr:nvSpPr>
        <xdr:cNvPr id="371" name="普通建設事業費該当値テキスト"/>
        <xdr:cNvSpPr txBox="1"/>
      </xdr:nvSpPr>
      <xdr:spPr>
        <a:xfrm>
          <a:off x="10528300" y="958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498,017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11480</xdr:rowOff>
    </xdr:from>
    <xdr:to>
      <xdr:col>14</xdr:col>
      <xdr:colOff>79375</xdr:colOff>
      <xdr:row>57</xdr:row>
      <xdr:rowOff>113080</xdr:rowOff>
    </xdr:to>
    <xdr:sp macro="" textlink="">
      <xdr:nvSpPr>
        <xdr:cNvPr id="372" name="円/楕円 371"/>
        <xdr:cNvSpPr/>
      </xdr:nvSpPr>
      <xdr:spPr>
        <a:xfrm>
          <a:off x="9588500" y="97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129607</xdr:rowOff>
    </xdr:from>
    <xdr:ext cx="599010" cy="259045"/>
    <xdr:sp macro="" textlink="">
      <xdr:nvSpPr>
        <xdr:cNvPr id="373" name="テキスト ボックス 372"/>
        <xdr:cNvSpPr txBox="1"/>
      </xdr:nvSpPr>
      <xdr:spPr>
        <a:xfrm>
          <a:off x="9339794" y="95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426,601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106342</xdr:rowOff>
    </xdr:from>
    <xdr:to>
      <xdr:col>12</xdr:col>
      <xdr:colOff>561975</xdr:colOff>
      <xdr:row>57</xdr:row>
      <xdr:rowOff>36492</xdr:rowOff>
    </xdr:to>
    <xdr:sp macro="" textlink="">
      <xdr:nvSpPr>
        <xdr:cNvPr id="374" name="円/楕円 373"/>
        <xdr:cNvSpPr/>
      </xdr:nvSpPr>
      <xdr:spPr>
        <a:xfrm>
          <a:off x="8699500" y="97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53019</xdr:rowOff>
    </xdr:from>
    <xdr:ext cx="599010" cy="259045"/>
    <xdr:sp macro="" textlink="">
      <xdr:nvSpPr>
        <xdr:cNvPr id="375" name="テキスト ボックス 374"/>
        <xdr:cNvSpPr txBox="1"/>
      </xdr:nvSpPr>
      <xdr:spPr>
        <a:xfrm>
          <a:off x="8450794" y="94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68975</xdr:rowOff>
    </xdr:from>
    <xdr:to>
      <xdr:col>11</xdr:col>
      <xdr:colOff>358775</xdr:colOff>
      <xdr:row>58</xdr:row>
      <xdr:rowOff>170575</xdr:rowOff>
    </xdr:to>
    <xdr:sp macro="" textlink="">
      <xdr:nvSpPr>
        <xdr:cNvPr id="376" name="円/楕円 375"/>
        <xdr:cNvSpPr/>
      </xdr:nvSpPr>
      <xdr:spPr>
        <a:xfrm>
          <a:off x="7810500" y="100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161702</xdr:rowOff>
    </xdr:from>
    <xdr:ext cx="599010" cy="259045"/>
    <xdr:sp macro="" textlink="">
      <xdr:nvSpPr>
        <xdr:cNvPr id="377" name="テキスト ボックス 376"/>
        <xdr:cNvSpPr txBox="1"/>
      </xdr:nvSpPr>
      <xdr:spPr>
        <a:xfrm>
          <a:off x="7561794" y="1010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126,148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106452</xdr:rowOff>
    </xdr:from>
    <xdr:to>
      <xdr:col>10</xdr:col>
      <xdr:colOff>155575</xdr:colOff>
      <xdr:row>59</xdr:row>
      <xdr:rowOff>36602</xdr:rowOff>
    </xdr:to>
    <xdr:sp macro="" textlink="">
      <xdr:nvSpPr>
        <xdr:cNvPr id="378" name="円/楕円 377"/>
        <xdr:cNvSpPr/>
      </xdr:nvSpPr>
      <xdr:spPr>
        <a:xfrm>
          <a:off x="6921500" y="100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27729</xdr:rowOff>
    </xdr:from>
    <xdr:ext cx="534377" cy="259045"/>
    <xdr:sp macro="" textlink="">
      <xdr:nvSpPr>
        <xdr:cNvPr id="379" name="テキスト ボックス 378"/>
        <xdr:cNvSpPr txBox="1"/>
      </xdr:nvSpPr>
      <xdr:spPr>
        <a:xfrm>
          <a:off x="6705111" y="101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32603</xdr:rowOff>
    </xdr:from>
    <xdr:to>
      <xdr:col>15</xdr:col>
      <xdr:colOff>180975</xdr:colOff>
      <xdr:row>78</xdr:row>
      <xdr:rowOff>109175</xdr:rowOff>
    </xdr:to>
    <xdr:cxnSp macro="">
      <xdr:nvCxnSpPr>
        <xdr:cNvPr id="408" name="直線コネクタ 407"/>
        <xdr:cNvCxnSpPr/>
      </xdr:nvCxnSpPr>
      <xdr:spPr>
        <a:xfrm>
          <a:off x="9639300" y="13234253"/>
          <a:ext cx="838200" cy="24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58375</xdr:rowOff>
    </xdr:from>
    <xdr:to>
      <xdr:col>15</xdr:col>
      <xdr:colOff>231775</xdr:colOff>
      <xdr:row>78</xdr:row>
      <xdr:rowOff>159975</xdr:rowOff>
    </xdr:to>
    <xdr:sp macro="" textlink="">
      <xdr:nvSpPr>
        <xdr:cNvPr id="418" name="円/楕円 417"/>
        <xdr:cNvSpPr/>
      </xdr:nvSpPr>
      <xdr:spPr>
        <a:xfrm>
          <a:off x="10426700" y="134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167084</xdr:rowOff>
    </xdr:from>
    <xdr:ext cx="534377" cy="259045"/>
    <xdr:sp macro="" textlink="">
      <xdr:nvSpPr>
        <xdr:cNvPr id="419" name="普通建設事業費 （ うち新規整備　）該当値テキスト"/>
        <xdr:cNvSpPr txBox="1"/>
      </xdr:nvSpPr>
      <xdr:spPr>
        <a:xfrm>
          <a:off x="10528300" y="133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84,036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153253</xdr:rowOff>
    </xdr:from>
    <xdr:to>
      <xdr:col>14</xdr:col>
      <xdr:colOff>79375</xdr:colOff>
      <xdr:row>77</xdr:row>
      <xdr:rowOff>83403</xdr:rowOff>
    </xdr:to>
    <xdr:sp macro="" textlink="">
      <xdr:nvSpPr>
        <xdr:cNvPr id="420" name="円/楕円 419"/>
        <xdr:cNvSpPr/>
      </xdr:nvSpPr>
      <xdr:spPr>
        <a:xfrm>
          <a:off x="9588500" y="131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99929</xdr:rowOff>
    </xdr:from>
    <xdr:ext cx="599010" cy="259045"/>
    <xdr:sp macro="" textlink="">
      <xdr:nvSpPr>
        <xdr:cNvPr id="421" name="テキスト ボックス 420"/>
        <xdr:cNvSpPr txBox="1"/>
      </xdr:nvSpPr>
      <xdr:spPr>
        <a:xfrm>
          <a:off x="9339794" y="1295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279,329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117999</xdr:rowOff>
    </xdr:from>
    <xdr:to>
      <xdr:col>15</xdr:col>
      <xdr:colOff>180975</xdr:colOff>
      <xdr:row>98</xdr:row>
      <xdr:rowOff>18146</xdr:rowOff>
    </xdr:to>
    <xdr:cxnSp macro="">
      <xdr:nvCxnSpPr>
        <xdr:cNvPr id="448" name="直線コネクタ 447"/>
        <xdr:cNvCxnSpPr/>
      </xdr:nvCxnSpPr>
      <xdr:spPr>
        <a:xfrm flipV="1">
          <a:off x="9639300" y="16577199"/>
          <a:ext cx="838200" cy="24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67199</xdr:rowOff>
    </xdr:from>
    <xdr:to>
      <xdr:col>15</xdr:col>
      <xdr:colOff>231775</xdr:colOff>
      <xdr:row>96</xdr:row>
      <xdr:rowOff>168799</xdr:rowOff>
    </xdr:to>
    <xdr:sp macro="" textlink="">
      <xdr:nvSpPr>
        <xdr:cNvPr id="458" name="円/楕円 457"/>
        <xdr:cNvSpPr/>
      </xdr:nvSpPr>
      <xdr:spPr>
        <a:xfrm>
          <a:off x="10426700" y="16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90076</xdr:rowOff>
    </xdr:from>
    <xdr:ext cx="599010" cy="259045"/>
    <xdr:sp macro="" textlink="">
      <xdr:nvSpPr>
        <xdr:cNvPr id="459" name="普通建設事業費 （ うち更新整備　）該当値テキスト"/>
        <xdr:cNvSpPr txBox="1"/>
      </xdr:nvSpPr>
      <xdr:spPr>
        <a:xfrm>
          <a:off x="10528300" y="1637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398,733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138796</xdr:rowOff>
    </xdr:from>
    <xdr:to>
      <xdr:col>14</xdr:col>
      <xdr:colOff>79375</xdr:colOff>
      <xdr:row>98</xdr:row>
      <xdr:rowOff>68946</xdr:rowOff>
    </xdr:to>
    <xdr:sp macro="" textlink="">
      <xdr:nvSpPr>
        <xdr:cNvPr id="460" name="円/楕円 459"/>
        <xdr:cNvSpPr/>
      </xdr:nvSpPr>
      <xdr:spPr>
        <a:xfrm>
          <a:off x="9588500" y="167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85473</xdr:rowOff>
    </xdr:from>
    <xdr:ext cx="599010" cy="259045"/>
    <xdr:sp macro="" textlink="">
      <xdr:nvSpPr>
        <xdr:cNvPr id="461" name="テキスト ボックス 460"/>
        <xdr:cNvSpPr txBox="1"/>
      </xdr:nvSpPr>
      <xdr:spPr>
        <a:xfrm>
          <a:off x="9339794" y="1654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4" name="直線コネクタ 49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15246</xdr:rowOff>
    </xdr:from>
    <xdr:to>
      <xdr:col>23</xdr:col>
      <xdr:colOff>517525</xdr:colOff>
      <xdr:row>76</xdr:row>
      <xdr:rowOff>39449</xdr:rowOff>
    </xdr:to>
    <xdr:cxnSp macro="">
      <xdr:nvCxnSpPr>
        <xdr:cNvPr id="600" name="直線コネクタ 599"/>
        <xdr:cNvCxnSpPr/>
      </xdr:nvCxnSpPr>
      <xdr:spPr>
        <a:xfrm>
          <a:off x="15481300" y="13045446"/>
          <a:ext cx="8382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15246</xdr:rowOff>
    </xdr:from>
    <xdr:to>
      <xdr:col>22</xdr:col>
      <xdr:colOff>365125</xdr:colOff>
      <xdr:row>76</xdr:row>
      <xdr:rowOff>48388</xdr:rowOff>
    </xdr:to>
    <xdr:cxnSp macro="">
      <xdr:nvCxnSpPr>
        <xdr:cNvPr id="603" name="直線コネクタ 602"/>
        <xdr:cNvCxnSpPr/>
      </xdr:nvCxnSpPr>
      <xdr:spPr>
        <a:xfrm flipV="1">
          <a:off x="14592300" y="13045446"/>
          <a:ext cx="889000" cy="3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48388</xdr:rowOff>
    </xdr:from>
    <xdr:to>
      <xdr:col>21</xdr:col>
      <xdr:colOff>161925</xdr:colOff>
      <xdr:row>76</xdr:row>
      <xdr:rowOff>110212</xdr:rowOff>
    </xdr:to>
    <xdr:cxnSp macro="">
      <xdr:nvCxnSpPr>
        <xdr:cNvPr id="606" name="直線コネクタ 605"/>
        <xdr:cNvCxnSpPr/>
      </xdr:nvCxnSpPr>
      <xdr:spPr>
        <a:xfrm flipV="1">
          <a:off x="13703300" y="13078588"/>
          <a:ext cx="889000" cy="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110212</xdr:rowOff>
    </xdr:from>
    <xdr:to>
      <xdr:col>19</xdr:col>
      <xdr:colOff>644525</xdr:colOff>
      <xdr:row>76</xdr:row>
      <xdr:rowOff>125706</xdr:rowOff>
    </xdr:to>
    <xdr:cxnSp macro="">
      <xdr:nvCxnSpPr>
        <xdr:cNvPr id="609" name="直線コネクタ 608"/>
        <xdr:cNvCxnSpPr/>
      </xdr:nvCxnSpPr>
      <xdr:spPr>
        <a:xfrm flipV="1">
          <a:off x="12814300" y="13140412"/>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160099</xdr:rowOff>
    </xdr:from>
    <xdr:to>
      <xdr:col>23</xdr:col>
      <xdr:colOff>568325</xdr:colOff>
      <xdr:row>76</xdr:row>
      <xdr:rowOff>90249</xdr:rowOff>
    </xdr:to>
    <xdr:sp macro="" textlink="">
      <xdr:nvSpPr>
        <xdr:cNvPr id="619" name="円/楕円 618"/>
        <xdr:cNvSpPr/>
      </xdr:nvSpPr>
      <xdr:spPr>
        <a:xfrm>
          <a:off x="16268700" y="130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11527</xdr:rowOff>
    </xdr:from>
    <xdr:ext cx="599010" cy="259045"/>
    <xdr:sp macro="" textlink="">
      <xdr:nvSpPr>
        <xdr:cNvPr id="620" name="公債費該当値テキスト"/>
        <xdr:cNvSpPr txBox="1"/>
      </xdr:nvSpPr>
      <xdr:spPr>
        <a:xfrm>
          <a:off x="16370300" y="1287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272,625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135896</xdr:rowOff>
    </xdr:from>
    <xdr:to>
      <xdr:col>22</xdr:col>
      <xdr:colOff>415925</xdr:colOff>
      <xdr:row>76</xdr:row>
      <xdr:rowOff>66046</xdr:rowOff>
    </xdr:to>
    <xdr:sp macro="" textlink="">
      <xdr:nvSpPr>
        <xdr:cNvPr id="621" name="円/楕円 620"/>
        <xdr:cNvSpPr/>
      </xdr:nvSpPr>
      <xdr:spPr>
        <a:xfrm>
          <a:off x="15430500" y="129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82573</xdr:rowOff>
    </xdr:from>
    <xdr:ext cx="599010" cy="259045"/>
    <xdr:sp macro="" textlink="">
      <xdr:nvSpPr>
        <xdr:cNvPr id="622" name="テキスト ボックス 621"/>
        <xdr:cNvSpPr txBox="1"/>
      </xdr:nvSpPr>
      <xdr:spPr>
        <a:xfrm>
          <a:off x="15181794" y="1276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285,330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169038</xdr:rowOff>
    </xdr:from>
    <xdr:to>
      <xdr:col>21</xdr:col>
      <xdr:colOff>212725</xdr:colOff>
      <xdr:row>76</xdr:row>
      <xdr:rowOff>99188</xdr:rowOff>
    </xdr:to>
    <xdr:sp macro="" textlink="">
      <xdr:nvSpPr>
        <xdr:cNvPr id="623" name="円/楕円 622"/>
        <xdr:cNvSpPr/>
      </xdr:nvSpPr>
      <xdr:spPr>
        <a:xfrm>
          <a:off x="14541500" y="13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115715</xdr:rowOff>
    </xdr:from>
    <xdr:ext cx="599010" cy="259045"/>
    <xdr:sp macro="" textlink="">
      <xdr:nvSpPr>
        <xdr:cNvPr id="624" name="テキスト ボックス 623"/>
        <xdr:cNvSpPr txBox="1"/>
      </xdr:nvSpPr>
      <xdr:spPr>
        <a:xfrm>
          <a:off x="14292794" y="1280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267,933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59412</xdr:rowOff>
    </xdr:from>
    <xdr:to>
      <xdr:col>20</xdr:col>
      <xdr:colOff>9525</xdr:colOff>
      <xdr:row>76</xdr:row>
      <xdr:rowOff>161012</xdr:rowOff>
    </xdr:to>
    <xdr:sp macro="" textlink="">
      <xdr:nvSpPr>
        <xdr:cNvPr id="625" name="円/楕円 624"/>
        <xdr:cNvSpPr/>
      </xdr:nvSpPr>
      <xdr:spPr>
        <a:xfrm>
          <a:off x="13652500" y="130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6090</xdr:rowOff>
    </xdr:from>
    <xdr:ext cx="599010" cy="259045"/>
    <xdr:sp macro="" textlink="">
      <xdr:nvSpPr>
        <xdr:cNvPr id="626" name="テキスト ボックス 625"/>
        <xdr:cNvSpPr txBox="1"/>
      </xdr:nvSpPr>
      <xdr:spPr>
        <a:xfrm>
          <a:off x="13403794" y="1286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235,479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74906</xdr:rowOff>
    </xdr:from>
    <xdr:to>
      <xdr:col>18</xdr:col>
      <xdr:colOff>492125</xdr:colOff>
      <xdr:row>77</xdr:row>
      <xdr:rowOff>5056</xdr:rowOff>
    </xdr:to>
    <xdr:sp macro="" textlink="">
      <xdr:nvSpPr>
        <xdr:cNvPr id="627" name="円/楕円 626"/>
        <xdr:cNvSpPr/>
      </xdr:nvSpPr>
      <xdr:spPr>
        <a:xfrm>
          <a:off x="12763500" y="1310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21583</xdr:rowOff>
    </xdr:from>
    <xdr:ext cx="599010" cy="259045"/>
    <xdr:sp macro="" textlink="">
      <xdr:nvSpPr>
        <xdr:cNvPr id="628" name="テキスト ボックス 627"/>
        <xdr:cNvSpPr txBox="1"/>
      </xdr:nvSpPr>
      <xdr:spPr>
        <a:xfrm>
          <a:off x="12514794" y="1288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16258</xdr:rowOff>
    </xdr:from>
    <xdr:to>
      <xdr:col>23</xdr:col>
      <xdr:colOff>517525</xdr:colOff>
      <xdr:row>99</xdr:row>
      <xdr:rowOff>41770</xdr:rowOff>
    </xdr:to>
    <xdr:cxnSp macro="">
      <xdr:nvCxnSpPr>
        <xdr:cNvPr id="657" name="直線コネクタ 656"/>
        <xdr:cNvCxnSpPr/>
      </xdr:nvCxnSpPr>
      <xdr:spPr>
        <a:xfrm flipV="1">
          <a:off x="15481300" y="16989808"/>
          <a:ext cx="8382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18586</xdr:rowOff>
    </xdr:from>
    <xdr:to>
      <xdr:col>22</xdr:col>
      <xdr:colOff>365125</xdr:colOff>
      <xdr:row>99</xdr:row>
      <xdr:rowOff>41770</xdr:rowOff>
    </xdr:to>
    <xdr:cxnSp macro="">
      <xdr:nvCxnSpPr>
        <xdr:cNvPr id="660" name="直線コネクタ 659"/>
        <xdr:cNvCxnSpPr/>
      </xdr:nvCxnSpPr>
      <xdr:spPr>
        <a:xfrm>
          <a:off x="14592300" y="16992136"/>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139702</xdr:rowOff>
    </xdr:from>
    <xdr:to>
      <xdr:col>21</xdr:col>
      <xdr:colOff>161925</xdr:colOff>
      <xdr:row>99</xdr:row>
      <xdr:rowOff>18586</xdr:rowOff>
    </xdr:to>
    <xdr:cxnSp macro="">
      <xdr:nvCxnSpPr>
        <xdr:cNvPr id="663" name="直線コネクタ 662"/>
        <xdr:cNvCxnSpPr/>
      </xdr:nvCxnSpPr>
      <xdr:spPr>
        <a:xfrm>
          <a:off x="13703300" y="16941802"/>
          <a:ext cx="889000" cy="5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139702</xdr:rowOff>
    </xdr:from>
    <xdr:to>
      <xdr:col>19</xdr:col>
      <xdr:colOff>644525</xdr:colOff>
      <xdr:row>98</xdr:row>
      <xdr:rowOff>167977</xdr:rowOff>
    </xdr:to>
    <xdr:cxnSp macro="">
      <xdr:nvCxnSpPr>
        <xdr:cNvPr id="666" name="直線コネクタ 665"/>
        <xdr:cNvCxnSpPr/>
      </xdr:nvCxnSpPr>
      <xdr:spPr>
        <a:xfrm flipV="1">
          <a:off x="12814300" y="16941802"/>
          <a:ext cx="889000" cy="2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136908</xdr:rowOff>
    </xdr:from>
    <xdr:to>
      <xdr:col>23</xdr:col>
      <xdr:colOff>568325</xdr:colOff>
      <xdr:row>99</xdr:row>
      <xdr:rowOff>67058</xdr:rowOff>
    </xdr:to>
    <xdr:sp macro="" textlink="">
      <xdr:nvSpPr>
        <xdr:cNvPr id="676" name="円/楕円 675"/>
        <xdr:cNvSpPr/>
      </xdr:nvSpPr>
      <xdr:spPr>
        <a:xfrm>
          <a:off x="16268700" y="169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51835</xdr:rowOff>
    </xdr:from>
    <xdr:ext cx="534377" cy="259045"/>
    <xdr:sp macro="" textlink="">
      <xdr:nvSpPr>
        <xdr:cNvPr id="677" name="積立金該当値テキスト"/>
        <xdr:cNvSpPr txBox="1"/>
      </xdr:nvSpPr>
      <xdr:spPr>
        <a:xfrm>
          <a:off x="16370300" y="16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162420</xdr:rowOff>
    </xdr:from>
    <xdr:to>
      <xdr:col>22</xdr:col>
      <xdr:colOff>415925</xdr:colOff>
      <xdr:row>99</xdr:row>
      <xdr:rowOff>92570</xdr:rowOff>
    </xdr:to>
    <xdr:sp macro="" textlink="">
      <xdr:nvSpPr>
        <xdr:cNvPr id="678" name="円/楕円 677"/>
        <xdr:cNvSpPr/>
      </xdr:nvSpPr>
      <xdr:spPr>
        <a:xfrm>
          <a:off x="15430500" y="169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83697</xdr:rowOff>
    </xdr:from>
    <xdr:ext cx="469744" cy="259045"/>
    <xdr:sp macro="" textlink="">
      <xdr:nvSpPr>
        <xdr:cNvPr id="679" name="テキスト ボックス 678"/>
        <xdr:cNvSpPr txBox="1"/>
      </xdr:nvSpPr>
      <xdr:spPr>
        <a:xfrm>
          <a:off x="15246427" y="170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139236</xdr:rowOff>
    </xdr:from>
    <xdr:to>
      <xdr:col>21</xdr:col>
      <xdr:colOff>212725</xdr:colOff>
      <xdr:row>99</xdr:row>
      <xdr:rowOff>69386</xdr:rowOff>
    </xdr:to>
    <xdr:sp macro="" textlink="">
      <xdr:nvSpPr>
        <xdr:cNvPr id="680" name="円/楕円 679"/>
        <xdr:cNvSpPr/>
      </xdr:nvSpPr>
      <xdr:spPr>
        <a:xfrm>
          <a:off x="14541500" y="169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60513</xdr:rowOff>
    </xdr:from>
    <xdr:ext cx="534377" cy="259045"/>
    <xdr:sp macro="" textlink="">
      <xdr:nvSpPr>
        <xdr:cNvPr id="681" name="テキスト ボックス 680"/>
        <xdr:cNvSpPr txBox="1"/>
      </xdr:nvSpPr>
      <xdr:spPr>
        <a:xfrm>
          <a:off x="14325111" y="1703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88902</xdr:rowOff>
    </xdr:from>
    <xdr:to>
      <xdr:col>20</xdr:col>
      <xdr:colOff>9525</xdr:colOff>
      <xdr:row>99</xdr:row>
      <xdr:rowOff>19052</xdr:rowOff>
    </xdr:to>
    <xdr:sp macro="" textlink="">
      <xdr:nvSpPr>
        <xdr:cNvPr id="682" name="円/楕円 681"/>
        <xdr:cNvSpPr/>
      </xdr:nvSpPr>
      <xdr:spPr>
        <a:xfrm>
          <a:off x="13652500" y="168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10179</xdr:rowOff>
    </xdr:from>
    <xdr:ext cx="534377" cy="259045"/>
    <xdr:sp macro="" textlink="">
      <xdr:nvSpPr>
        <xdr:cNvPr id="683" name="テキスト ボックス 682"/>
        <xdr:cNvSpPr txBox="1"/>
      </xdr:nvSpPr>
      <xdr:spPr>
        <a:xfrm>
          <a:off x="13436111" y="1698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117177</xdr:rowOff>
    </xdr:from>
    <xdr:to>
      <xdr:col>18</xdr:col>
      <xdr:colOff>492125</xdr:colOff>
      <xdr:row>99</xdr:row>
      <xdr:rowOff>47327</xdr:rowOff>
    </xdr:to>
    <xdr:sp macro="" textlink="">
      <xdr:nvSpPr>
        <xdr:cNvPr id="684" name="円/楕円 683"/>
        <xdr:cNvSpPr/>
      </xdr:nvSpPr>
      <xdr:spPr>
        <a:xfrm>
          <a:off x="12763500" y="169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38454</xdr:rowOff>
    </xdr:from>
    <xdr:ext cx="534377" cy="259045"/>
    <xdr:sp macro="" textlink="">
      <xdr:nvSpPr>
        <xdr:cNvPr id="685" name="テキスト ボックス 684"/>
        <xdr:cNvSpPr txBox="1"/>
      </xdr:nvSpPr>
      <xdr:spPr>
        <a:xfrm>
          <a:off x="12547111" y="1701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30612</xdr:rowOff>
    </xdr:from>
    <xdr:to>
      <xdr:col>32</xdr:col>
      <xdr:colOff>187325</xdr:colOff>
      <xdr:row>59</xdr:row>
      <xdr:rowOff>33234</xdr:rowOff>
    </xdr:to>
    <xdr:cxnSp macro="">
      <xdr:nvCxnSpPr>
        <xdr:cNvPr id="771" name="直線コネクタ 770"/>
        <xdr:cNvCxnSpPr/>
      </xdr:nvCxnSpPr>
      <xdr:spPr>
        <a:xfrm flipV="1">
          <a:off x="21323300" y="10146162"/>
          <a:ext cx="838200" cy="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105097</xdr:rowOff>
    </xdr:from>
    <xdr:to>
      <xdr:col>31</xdr:col>
      <xdr:colOff>34925</xdr:colOff>
      <xdr:row>59</xdr:row>
      <xdr:rowOff>33234</xdr:rowOff>
    </xdr:to>
    <xdr:cxnSp macro="">
      <xdr:nvCxnSpPr>
        <xdr:cNvPr id="774" name="直線コネクタ 773"/>
        <xdr:cNvCxnSpPr/>
      </xdr:nvCxnSpPr>
      <xdr:spPr>
        <a:xfrm>
          <a:off x="20434300" y="10049197"/>
          <a:ext cx="889000" cy="9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105097</xdr:rowOff>
    </xdr:from>
    <xdr:to>
      <xdr:col>29</xdr:col>
      <xdr:colOff>517525</xdr:colOff>
      <xdr:row>59</xdr:row>
      <xdr:rowOff>23693</xdr:rowOff>
    </xdr:to>
    <xdr:cxnSp macro="">
      <xdr:nvCxnSpPr>
        <xdr:cNvPr id="777" name="直線コネクタ 776"/>
        <xdr:cNvCxnSpPr/>
      </xdr:nvCxnSpPr>
      <xdr:spPr>
        <a:xfrm flipV="1">
          <a:off x="19545300" y="10049197"/>
          <a:ext cx="889000" cy="9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23693</xdr:rowOff>
    </xdr:from>
    <xdr:to>
      <xdr:col>28</xdr:col>
      <xdr:colOff>314325</xdr:colOff>
      <xdr:row>59</xdr:row>
      <xdr:rowOff>38636</xdr:rowOff>
    </xdr:to>
    <xdr:cxnSp macro="">
      <xdr:nvCxnSpPr>
        <xdr:cNvPr id="780" name="直線コネクタ 779"/>
        <xdr:cNvCxnSpPr/>
      </xdr:nvCxnSpPr>
      <xdr:spPr>
        <a:xfrm flipV="1">
          <a:off x="18656300" y="10139243"/>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151262</xdr:rowOff>
    </xdr:from>
    <xdr:to>
      <xdr:col>32</xdr:col>
      <xdr:colOff>238125</xdr:colOff>
      <xdr:row>59</xdr:row>
      <xdr:rowOff>81412</xdr:rowOff>
    </xdr:to>
    <xdr:sp macro="" textlink="">
      <xdr:nvSpPr>
        <xdr:cNvPr id="790" name="円/楕円 789"/>
        <xdr:cNvSpPr/>
      </xdr:nvSpPr>
      <xdr:spPr>
        <a:xfrm>
          <a:off x="22110700" y="100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153884</xdr:rowOff>
    </xdr:from>
    <xdr:to>
      <xdr:col>31</xdr:col>
      <xdr:colOff>85725</xdr:colOff>
      <xdr:row>59</xdr:row>
      <xdr:rowOff>84034</xdr:rowOff>
    </xdr:to>
    <xdr:sp macro="" textlink="">
      <xdr:nvSpPr>
        <xdr:cNvPr id="792" name="円/楕円 791"/>
        <xdr:cNvSpPr/>
      </xdr:nvSpPr>
      <xdr:spPr>
        <a:xfrm>
          <a:off x="21272500" y="100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75161</xdr:rowOff>
    </xdr:from>
    <xdr:ext cx="469744" cy="259045"/>
    <xdr:sp macro="" textlink="">
      <xdr:nvSpPr>
        <xdr:cNvPr id="793" name="テキスト ボックス 792"/>
        <xdr:cNvSpPr txBox="1"/>
      </xdr:nvSpPr>
      <xdr:spPr>
        <a:xfrm>
          <a:off x="21088427" y="101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54297</xdr:rowOff>
    </xdr:from>
    <xdr:to>
      <xdr:col>29</xdr:col>
      <xdr:colOff>568325</xdr:colOff>
      <xdr:row>58</xdr:row>
      <xdr:rowOff>155897</xdr:rowOff>
    </xdr:to>
    <xdr:sp macro="" textlink="">
      <xdr:nvSpPr>
        <xdr:cNvPr id="794" name="円/楕円 793"/>
        <xdr:cNvSpPr/>
      </xdr:nvSpPr>
      <xdr:spPr>
        <a:xfrm>
          <a:off x="20383500" y="999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974</xdr:rowOff>
    </xdr:from>
    <xdr:ext cx="534377" cy="259045"/>
    <xdr:sp macro="" textlink="">
      <xdr:nvSpPr>
        <xdr:cNvPr id="795" name="テキスト ボックス 794"/>
        <xdr:cNvSpPr txBox="1"/>
      </xdr:nvSpPr>
      <xdr:spPr>
        <a:xfrm>
          <a:off x="20167111" y="977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144343</xdr:rowOff>
    </xdr:from>
    <xdr:to>
      <xdr:col>28</xdr:col>
      <xdr:colOff>365125</xdr:colOff>
      <xdr:row>59</xdr:row>
      <xdr:rowOff>74493</xdr:rowOff>
    </xdr:to>
    <xdr:sp macro="" textlink="">
      <xdr:nvSpPr>
        <xdr:cNvPr id="796" name="円/楕円 795"/>
        <xdr:cNvSpPr/>
      </xdr:nvSpPr>
      <xdr:spPr>
        <a:xfrm>
          <a:off x="19494500" y="100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65620</xdr:rowOff>
    </xdr:from>
    <xdr:ext cx="469744" cy="259045"/>
    <xdr:sp macro="" textlink="">
      <xdr:nvSpPr>
        <xdr:cNvPr id="797" name="テキスト ボックス 796"/>
        <xdr:cNvSpPr txBox="1"/>
      </xdr:nvSpPr>
      <xdr:spPr>
        <a:xfrm>
          <a:off x="19310427" y="1018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159286</xdr:rowOff>
    </xdr:from>
    <xdr:to>
      <xdr:col>27</xdr:col>
      <xdr:colOff>161925</xdr:colOff>
      <xdr:row>59</xdr:row>
      <xdr:rowOff>89436</xdr:rowOff>
    </xdr:to>
    <xdr:sp macro="" textlink="">
      <xdr:nvSpPr>
        <xdr:cNvPr id="798" name="円/楕円 797"/>
        <xdr:cNvSpPr/>
      </xdr:nvSpPr>
      <xdr:spPr>
        <a:xfrm>
          <a:off x="18605500" y="101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80563</xdr:rowOff>
    </xdr:from>
    <xdr:ext cx="378565" cy="259045"/>
    <xdr:sp macro="" textlink="">
      <xdr:nvSpPr>
        <xdr:cNvPr id="799" name="テキスト ボックス 798"/>
        <xdr:cNvSpPr txBox="1"/>
      </xdr:nvSpPr>
      <xdr:spPr>
        <a:xfrm>
          <a:off x="18467017" y="1019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33610</xdr:rowOff>
    </xdr:from>
    <xdr:to>
      <xdr:col>32</xdr:col>
      <xdr:colOff>187325</xdr:colOff>
      <xdr:row>76</xdr:row>
      <xdr:rowOff>57956</xdr:rowOff>
    </xdr:to>
    <xdr:cxnSp macro="">
      <xdr:nvCxnSpPr>
        <xdr:cNvPr id="828" name="直線コネクタ 827"/>
        <xdr:cNvCxnSpPr/>
      </xdr:nvCxnSpPr>
      <xdr:spPr>
        <a:xfrm flipV="1">
          <a:off x="21323300" y="13063810"/>
          <a:ext cx="8382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57956</xdr:rowOff>
    </xdr:from>
    <xdr:to>
      <xdr:col>31</xdr:col>
      <xdr:colOff>34925</xdr:colOff>
      <xdr:row>76</xdr:row>
      <xdr:rowOff>139864</xdr:rowOff>
    </xdr:to>
    <xdr:cxnSp macro="">
      <xdr:nvCxnSpPr>
        <xdr:cNvPr id="831" name="直線コネクタ 830"/>
        <xdr:cNvCxnSpPr/>
      </xdr:nvCxnSpPr>
      <xdr:spPr>
        <a:xfrm flipV="1">
          <a:off x="20434300" y="13088156"/>
          <a:ext cx="889000" cy="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76946</xdr:rowOff>
    </xdr:from>
    <xdr:to>
      <xdr:col>29</xdr:col>
      <xdr:colOff>517525</xdr:colOff>
      <xdr:row>76</xdr:row>
      <xdr:rowOff>139864</xdr:rowOff>
    </xdr:to>
    <xdr:cxnSp macro="">
      <xdr:nvCxnSpPr>
        <xdr:cNvPr id="834" name="直線コネクタ 833"/>
        <xdr:cNvCxnSpPr/>
      </xdr:nvCxnSpPr>
      <xdr:spPr>
        <a:xfrm>
          <a:off x="19545300" y="13107146"/>
          <a:ext cx="889000" cy="6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76946</xdr:rowOff>
    </xdr:from>
    <xdr:to>
      <xdr:col>28</xdr:col>
      <xdr:colOff>314325</xdr:colOff>
      <xdr:row>76</xdr:row>
      <xdr:rowOff>128415</xdr:rowOff>
    </xdr:to>
    <xdr:cxnSp macro="">
      <xdr:nvCxnSpPr>
        <xdr:cNvPr id="837" name="直線コネクタ 836"/>
        <xdr:cNvCxnSpPr/>
      </xdr:nvCxnSpPr>
      <xdr:spPr>
        <a:xfrm flipV="1">
          <a:off x="18656300" y="13107146"/>
          <a:ext cx="889000" cy="5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154260</xdr:rowOff>
    </xdr:from>
    <xdr:to>
      <xdr:col>32</xdr:col>
      <xdr:colOff>238125</xdr:colOff>
      <xdr:row>76</xdr:row>
      <xdr:rowOff>84410</xdr:rowOff>
    </xdr:to>
    <xdr:sp macro="" textlink="">
      <xdr:nvSpPr>
        <xdr:cNvPr id="847" name="円/楕円 846"/>
        <xdr:cNvSpPr/>
      </xdr:nvSpPr>
      <xdr:spPr>
        <a:xfrm>
          <a:off x="22110700" y="130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5687</xdr:rowOff>
    </xdr:from>
    <xdr:ext cx="599010" cy="259045"/>
    <xdr:sp macro="" textlink="">
      <xdr:nvSpPr>
        <xdr:cNvPr id="848" name="繰出金該当値テキスト"/>
        <xdr:cNvSpPr txBox="1"/>
      </xdr:nvSpPr>
      <xdr:spPr>
        <a:xfrm>
          <a:off x="22212300" y="1286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137,845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7156</xdr:rowOff>
    </xdr:from>
    <xdr:to>
      <xdr:col>31</xdr:col>
      <xdr:colOff>85725</xdr:colOff>
      <xdr:row>76</xdr:row>
      <xdr:rowOff>108756</xdr:rowOff>
    </xdr:to>
    <xdr:sp macro="" textlink="">
      <xdr:nvSpPr>
        <xdr:cNvPr id="849" name="円/楕円 848"/>
        <xdr:cNvSpPr/>
      </xdr:nvSpPr>
      <xdr:spPr>
        <a:xfrm>
          <a:off x="21272500" y="130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125283</xdr:rowOff>
    </xdr:from>
    <xdr:ext cx="599010" cy="259045"/>
    <xdr:sp macro="" textlink="">
      <xdr:nvSpPr>
        <xdr:cNvPr id="850" name="テキスト ボックス 849"/>
        <xdr:cNvSpPr txBox="1"/>
      </xdr:nvSpPr>
      <xdr:spPr>
        <a:xfrm>
          <a:off x="21023794" y="1281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89064</xdr:rowOff>
    </xdr:from>
    <xdr:to>
      <xdr:col>29</xdr:col>
      <xdr:colOff>568325</xdr:colOff>
      <xdr:row>77</xdr:row>
      <xdr:rowOff>19214</xdr:rowOff>
    </xdr:to>
    <xdr:sp macro="" textlink="">
      <xdr:nvSpPr>
        <xdr:cNvPr id="851" name="円/楕円 850"/>
        <xdr:cNvSpPr/>
      </xdr:nvSpPr>
      <xdr:spPr>
        <a:xfrm>
          <a:off x="20383500" y="131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35741</xdr:rowOff>
    </xdr:from>
    <xdr:ext cx="599010" cy="259045"/>
    <xdr:sp macro="" textlink="">
      <xdr:nvSpPr>
        <xdr:cNvPr id="852" name="テキスト ボックス 851"/>
        <xdr:cNvSpPr txBox="1"/>
      </xdr:nvSpPr>
      <xdr:spPr>
        <a:xfrm>
          <a:off x="20134794" y="1289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26146</xdr:rowOff>
    </xdr:from>
    <xdr:to>
      <xdr:col>28</xdr:col>
      <xdr:colOff>365125</xdr:colOff>
      <xdr:row>76</xdr:row>
      <xdr:rowOff>127746</xdr:rowOff>
    </xdr:to>
    <xdr:sp macro="" textlink="">
      <xdr:nvSpPr>
        <xdr:cNvPr id="853" name="円/楕円 852"/>
        <xdr:cNvSpPr/>
      </xdr:nvSpPr>
      <xdr:spPr>
        <a:xfrm>
          <a:off x="19494500" y="130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144273</xdr:rowOff>
    </xdr:from>
    <xdr:ext cx="599010" cy="259045"/>
    <xdr:sp macro="" textlink="">
      <xdr:nvSpPr>
        <xdr:cNvPr id="854" name="テキスト ボックス 853"/>
        <xdr:cNvSpPr txBox="1"/>
      </xdr:nvSpPr>
      <xdr:spPr>
        <a:xfrm>
          <a:off x="19245794" y="1283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126,471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77615</xdr:rowOff>
    </xdr:from>
    <xdr:to>
      <xdr:col>27</xdr:col>
      <xdr:colOff>161925</xdr:colOff>
      <xdr:row>77</xdr:row>
      <xdr:rowOff>7765</xdr:rowOff>
    </xdr:to>
    <xdr:sp macro="" textlink="">
      <xdr:nvSpPr>
        <xdr:cNvPr id="855" name="円/楕円 854"/>
        <xdr:cNvSpPr/>
      </xdr:nvSpPr>
      <xdr:spPr>
        <a:xfrm>
          <a:off x="18605500" y="131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24292</xdr:rowOff>
    </xdr:from>
    <xdr:ext cx="599010" cy="259045"/>
    <xdr:sp macro="" textlink="">
      <xdr:nvSpPr>
        <xdr:cNvPr id="856" name="テキスト ボックス 855"/>
        <xdr:cNvSpPr txBox="1"/>
      </xdr:nvSpPr>
      <xdr:spPr>
        <a:xfrm>
          <a:off x="18356794" y="1288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出決算総額は、住民一人当たり１，８３６千円となっている。主な構成項目である人件費は、類似団体平均と比べ高い水準にあり、今後、人件費の平準化や機構改革を行い費用の抑制に努める。普通建設費は、前年度に金山地区福祉複合施設を建設し事業を完了したことから新規整備が減少し、本年度は小学校２校を統合し南富良野西小学校を建設したことにより更新整備が増加した。次年度以降も公営住宅の建設や保育所の改築が予定されており、財政運営に支障のないよう注意する必要がある。公債費は類似団体と比較して高い水準にあるが、過疎・辺地計画に基づいた事業を展開し、自主財源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北海道南富良野町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2,643
2,634
665.54
5,025,429
4,854,535
170,821
2,995,863
6,832,838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10.1
51.4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129348</xdr:rowOff>
    </xdr:from>
    <xdr:to>
      <xdr:col>6</xdr:col>
      <xdr:colOff>511175</xdr:colOff>
      <xdr:row>37</xdr:row>
      <xdr:rowOff>150248</xdr:rowOff>
    </xdr:to>
    <xdr:cxnSp macro="">
      <xdr:nvCxnSpPr>
        <xdr:cNvPr id="62" name="直線コネクタ 61"/>
        <xdr:cNvCxnSpPr/>
      </xdr:nvCxnSpPr>
      <xdr:spPr>
        <a:xfrm flipV="1">
          <a:off x="3797300" y="6472998"/>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139210</xdr:rowOff>
    </xdr:from>
    <xdr:to>
      <xdr:col>5</xdr:col>
      <xdr:colOff>358775</xdr:colOff>
      <xdr:row>37</xdr:row>
      <xdr:rowOff>150248</xdr:rowOff>
    </xdr:to>
    <xdr:cxnSp macro="">
      <xdr:nvCxnSpPr>
        <xdr:cNvPr id="65" name="直線コネクタ 64"/>
        <xdr:cNvCxnSpPr/>
      </xdr:nvCxnSpPr>
      <xdr:spPr>
        <a:xfrm>
          <a:off x="2908300" y="6482860"/>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139210</xdr:rowOff>
    </xdr:from>
    <xdr:to>
      <xdr:col>4</xdr:col>
      <xdr:colOff>155575</xdr:colOff>
      <xdr:row>37</xdr:row>
      <xdr:rowOff>162789</xdr:rowOff>
    </xdr:to>
    <xdr:cxnSp macro="">
      <xdr:nvCxnSpPr>
        <xdr:cNvPr id="68" name="直線コネクタ 67"/>
        <xdr:cNvCxnSpPr/>
      </xdr:nvCxnSpPr>
      <xdr:spPr>
        <a:xfrm flipV="1">
          <a:off x="2019300" y="6482860"/>
          <a:ext cx="889000" cy="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109117</xdr:rowOff>
    </xdr:from>
    <xdr:to>
      <xdr:col>2</xdr:col>
      <xdr:colOff>638175</xdr:colOff>
      <xdr:row>37</xdr:row>
      <xdr:rowOff>162789</xdr:rowOff>
    </xdr:to>
    <xdr:cxnSp macro="">
      <xdr:nvCxnSpPr>
        <xdr:cNvPr id="71" name="直線コネクタ 70"/>
        <xdr:cNvCxnSpPr/>
      </xdr:nvCxnSpPr>
      <xdr:spPr>
        <a:xfrm>
          <a:off x="1130300" y="6452767"/>
          <a:ext cx="889000" cy="5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78548</xdr:rowOff>
    </xdr:from>
    <xdr:to>
      <xdr:col>6</xdr:col>
      <xdr:colOff>561975</xdr:colOff>
      <xdr:row>38</xdr:row>
      <xdr:rowOff>8697</xdr:rowOff>
    </xdr:to>
    <xdr:sp macro="" textlink="">
      <xdr:nvSpPr>
        <xdr:cNvPr id="81" name="円/楕円 80"/>
        <xdr:cNvSpPr/>
      </xdr:nvSpPr>
      <xdr:spPr>
        <a:xfrm>
          <a:off x="4584700" y="6422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101425</xdr:rowOff>
    </xdr:from>
    <xdr:ext cx="534377" cy="259045"/>
    <xdr:sp macro="" textlink="">
      <xdr:nvSpPr>
        <xdr:cNvPr id="82" name="議会費該当値テキスト"/>
        <xdr:cNvSpPr txBox="1"/>
      </xdr:nvSpPr>
      <xdr:spPr>
        <a:xfrm>
          <a:off x="4686300" y="62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19,134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99448</xdr:rowOff>
    </xdr:from>
    <xdr:to>
      <xdr:col>5</xdr:col>
      <xdr:colOff>409575</xdr:colOff>
      <xdr:row>38</xdr:row>
      <xdr:rowOff>29598</xdr:rowOff>
    </xdr:to>
    <xdr:sp macro="" textlink="">
      <xdr:nvSpPr>
        <xdr:cNvPr id="83" name="円/楕円 82"/>
        <xdr:cNvSpPr/>
      </xdr:nvSpPr>
      <xdr:spPr>
        <a:xfrm>
          <a:off x="3746500" y="64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20725</xdr:rowOff>
    </xdr:from>
    <xdr:ext cx="534377" cy="259045"/>
    <xdr:sp macro="" textlink="">
      <xdr:nvSpPr>
        <xdr:cNvPr id="84" name="テキスト ボックス 83"/>
        <xdr:cNvSpPr txBox="1"/>
      </xdr:nvSpPr>
      <xdr:spPr>
        <a:xfrm>
          <a:off x="3530111" y="65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88410</xdr:rowOff>
    </xdr:from>
    <xdr:to>
      <xdr:col>4</xdr:col>
      <xdr:colOff>206375</xdr:colOff>
      <xdr:row>38</xdr:row>
      <xdr:rowOff>18560</xdr:rowOff>
    </xdr:to>
    <xdr:sp macro="" textlink="">
      <xdr:nvSpPr>
        <xdr:cNvPr id="85" name="円/楕円 84"/>
        <xdr:cNvSpPr/>
      </xdr:nvSpPr>
      <xdr:spPr>
        <a:xfrm>
          <a:off x="2857500" y="64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35087</xdr:rowOff>
    </xdr:from>
    <xdr:ext cx="534377" cy="259045"/>
    <xdr:sp macro="" textlink="">
      <xdr:nvSpPr>
        <xdr:cNvPr id="86" name="テキスト ボックス 85"/>
        <xdr:cNvSpPr txBox="1"/>
      </xdr:nvSpPr>
      <xdr:spPr>
        <a:xfrm>
          <a:off x="2641111" y="62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111989</xdr:rowOff>
    </xdr:from>
    <xdr:to>
      <xdr:col>3</xdr:col>
      <xdr:colOff>3175</xdr:colOff>
      <xdr:row>38</xdr:row>
      <xdr:rowOff>42139</xdr:rowOff>
    </xdr:to>
    <xdr:sp macro="" textlink="">
      <xdr:nvSpPr>
        <xdr:cNvPr id="87" name="円/楕円 86"/>
        <xdr:cNvSpPr/>
      </xdr:nvSpPr>
      <xdr:spPr>
        <a:xfrm>
          <a:off x="1968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33266</xdr:rowOff>
    </xdr:from>
    <xdr:ext cx="534377" cy="259045"/>
    <xdr:sp macro="" textlink="">
      <xdr:nvSpPr>
        <xdr:cNvPr id="88" name="テキスト ボックス 87"/>
        <xdr:cNvSpPr txBox="1"/>
      </xdr:nvSpPr>
      <xdr:spPr>
        <a:xfrm>
          <a:off x="1752111" y="65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58317</xdr:rowOff>
    </xdr:from>
    <xdr:to>
      <xdr:col>1</xdr:col>
      <xdr:colOff>485775</xdr:colOff>
      <xdr:row>37</xdr:row>
      <xdr:rowOff>159917</xdr:rowOff>
    </xdr:to>
    <xdr:sp macro="" textlink="">
      <xdr:nvSpPr>
        <xdr:cNvPr id="89" name="円/楕円 88"/>
        <xdr:cNvSpPr/>
      </xdr:nvSpPr>
      <xdr:spPr>
        <a:xfrm>
          <a:off x="1079500" y="64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4994</xdr:rowOff>
    </xdr:from>
    <xdr:ext cx="534377" cy="259045"/>
    <xdr:sp macro="" textlink="">
      <xdr:nvSpPr>
        <xdr:cNvPr id="90" name="テキスト ボックス 89"/>
        <xdr:cNvSpPr txBox="1"/>
      </xdr:nvSpPr>
      <xdr:spPr>
        <a:xfrm>
          <a:off x="863111" y="61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112571</xdr:rowOff>
    </xdr:from>
    <xdr:to>
      <xdr:col>6</xdr:col>
      <xdr:colOff>511175</xdr:colOff>
      <xdr:row>57</xdr:row>
      <xdr:rowOff>135940</xdr:rowOff>
    </xdr:to>
    <xdr:cxnSp macro="">
      <xdr:nvCxnSpPr>
        <xdr:cNvPr id="121" name="直線コネクタ 120"/>
        <xdr:cNvCxnSpPr/>
      </xdr:nvCxnSpPr>
      <xdr:spPr>
        <a:xfrm flipV="1">
          <a:off x="3797300" y="9885221"/>
          <a:ext cx="838200" cy="2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135940</xdr:rowOff>
    </xdr:from>
    <xdr:to>
      <xdr:col>5</xdr:col>
      <xdr:colOff>358775</xdr:colOff>
      <xdr:row>57</xdr:row>
      <xdr:rowOff>145761</xdr:rowOff>
    </xdr:to>
    <xdr:cxnSp macro="">
      <xdr:nvCxnSpPr>
        <xdr:cNvPr id="124" name="直線コネクタ 123"/>
        <xdr:cNvCxnSpPr/>
      </xdr:nvCxnSpPr>
      <xdr:spPr>
        <a:xfrm flipV="1">
          <a:off x="2908300" y="9908590"/>
          <a:ext cx="8890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49462</xdr:rowOff>
    </xdr:from>
    <xdr:ext cx="599010" cy="259045"/>
    <xdr:sp macro="" textlink="">
      <xdr:nvSpPr>
        <xdr:cNvPr id="126" name="テキスト ボックス 125"/>
        <xdr:cNvSpPr txBox="1"/>
      </xdr:nvSpPr>
      <xdr:spPr>
        <a:xfrm>
          <a:off x="3497794" y="999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38495</xdr:rowOff>
    </xdr:from>
    <xdr:to>
      <xdr:col>4</xdr:col>
      <xdr:colOff>155575</xdr:colOff>
      <xdr:row>57</xdr:row>
      <xdr:rowOff>145761</xdr:rowOff>
    </xdr:to>
    <xdr:cxnSp macro="">
      <xdr:nvCxnSpPr>
        <xdr:cNvPr id="127" name="直線コネクタ 126"/>
        <xdr:cNvCxnSpPr/>
      </xdr:nvCxnSpPr>
      <xdr:spPr>
        <a:xfrm>
          <a:off x="2019300" y="9811145"/>
          <a:ext cx="889000" cy="10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38495</xdr:rowOff>
    </xdr:from>
    <xdr:to>
      <xdr:col>2</xdr:col>
      <xdr:colOff>638175</xdr:colOff>
      <xdr:row>57</xdr:row>
      <xdr:rowOff>132654</xdr:rowOff>
    </xdr:to>
    <xdr:cxnSp macro="">
      <xdr:nvCxnSpPr>
        <xdr:cNvPr id="130" name="直線コネクタ 129"/>
        <xdr:cNvCxnSpPr/>
      </xdr:nvCxnSpPr>
      <xdr:spPr>
        <a:xfrm flipV="1">
          <a:off x="1130300" y="9811145"/>
          <a:ext cx="889000" cy="9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52016</xdr:rowOff>
    </xdr:from>
    <xdr:ext cx="599010" cy="259045"/>
    <xdr:sp macro="" textlink="">
      <xdr:nvSpPr>
        <xdr:cNvPr id="134" name="テキスト ボックス 133"/>
        <xdr:cNvSpPr txBox="1"/>
      </xdr:nvSpPr>
      <xdr:spPr>
        <a:xfrm>
          <a:off x="830794" y="999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61771</xdr:rowOff>
    </xdr:from>
    <xdr:to>
      <xdr:col>6</xdr:col>
      <xdr:colOff>561975</xdr:colOff>
      <xdr:row>57</xdr:row>
      <xdr:rowOff>163371</xdr:rowOff>
    </xdr:to>
    <xdr:sp macro="" textlink="">
      <xdr:nvSpPr>
        <xdr:cNvPr id="140" name="円/楕円 139"/>
        <xdr:cNvSpPr/>
      </xdr:nvSpPr>
      <xdr:spPr>
        <a:xfrm>
          <a:off x="4584700" y="98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84648</xdr:rowOff>
    </xdr:from>
    <xdr:ext cx="599010" cy="259045"/>
    <xdr:sp macro="" textlink="">
      <xdr:nvSpPr>
        <xdr:cNvPr id="141" name="総務費該当値テキスト"/>
        <xdr:cNvSpPr txBox="1"/>
      </xdr:nvSpPr>
      <xdr:spPr>
        <a:xfrm>
          <a:off x="4686300" y="968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85140</xdr:rowOff>
    </xdr:from>
    <xdr:to>
      <xdr:col>5</xdr:col>
      <xdr:colOff>409575</xdr:colOff>
      <xdr:row>58</xdr:row>
      <xdr:rowOff>15290</xdr:rowOff>
    </xdr:to>
    <xdr:sp macro="" textlink="">
      <xdr:nvSpPr>
        <xdr:cNvPr id="142" name="円/楕円 141"/>
        <xdr:cNvSpPr/>
      </xdr:nvSpPr>
      <xdr:spPr>
        <a:xfrm>
          <a:off x="3746500" y="98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31817</xdr:rowOff>
    </xdr:from>
    <xdr:ext cx="599010" cy="259045"/>
    <xdr:sp macro="" textlink="">
      <xdr:nvSpPr>
        <xdr:cNvPr id="143" name="テキスト ボックス 142"/>
        <xdr:cNvSpPr txBox="1"/>
      </xdr:nvSpPr>
      <xdr:spPr>
        <a:xfrm>
          <a:off x="3497794" y="963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280,954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94961</xdr:rowOff>
    </xdr:from>
    <xdr:to>
      <xdr:col>4</xdr:col>
      <xdr:colOff>206375</xdr:colOff>
      <xdr:row>58</xdr:row>
      <xdr:rowOff>25111</xdr:rowOff>
    </xdr:to>
    <xdr:sp macro="" textlink="">
      <xdr:nvSpPr>
        <xdr:cNvPr id="144" name="円/楕円 143"/>
        <xdr:cNvSpPr/>
      </xdr:nvSpPr>
      <xdr:spPr>
        <a:xfrm>
          <a:off x="2857500" y="986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41638</xdr:rowOff>
    </xdr:from>
    <xdr:ext cx="599010" cy="259045"/>
    <xdr:sp macro="" textlink="">
      <xdr:nvSpPr>
        <xdr:cNvPr id="145" name="テキスト ボックス 144"/>
        <xdr:cNvSpPr txBox="1"/>
      </xdr:nvSpPr>
      <xdr:spPr>
        <a:xfrm>
          <a:off x="2608794" y="964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159145</xdr:rowOff>
    </xdr:from>
    <xdr:to>
      <xdr:col>3</xdr:col>
      <xdr:colOff>3175</xdr:colOff>
      <xdr:row>57</xdr:row>
      <xdr:rowOff>89295</xdr:rowOff>
    </xdr:to>
    <xdr:sp macro="" textlink="">
      <xdr:nvSpPr>
        <xdr:cNvPr id="146" name="円/楕円 145"/>
        <xdr:cNvSpPr/>
      </xdr:nvSpPr>
      <xdr:spPr>
        <a:xfrm>
          <a:off x="1968500" y="97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105822</xdr:rowOff>
    </xdr:from>
    <xdr:ext cx="599010" cy="259045"/>
    <xdr:sp macro="" textlink="">
      <xdr:nvSpPr>
        <xdr:cNvPr id="147" name="テキスト ボックス 146"/>
        <xdr:cNvSpPr txBox="1"/>
      </xdr:nvSpPr>
      <xdr:spPr>
        <a:xfrm>
          <a:off x="1719794" y="953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81854</xdr:rowOff>
    </xdr:from>
    <xdr:to>
      <xdr:col>1</xdr:col>
      <xdr:colOff>485775</xdr:colOff>
      <xdr:row>58</xdr:row>
      <xdr:rowOff>12004</xdr:rowOff>
    </xdr:to>
    <xdr:sp macro="" textlink="">
      <xdr:nvSpPr>
        <xdr:cNvPr id="148" name="円/楕円 147"/>
        <xdr:cNvSpPr/>
      </xdr:nvSpPr>
      <xdr:spPr>
        <a:xfrm>
          <a:off x="1079500" y="98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28531</xdr:rowOff>
    </xdr:from>
    <xdr:ext cx="599010" cy="259045"/>
    <xdr:sp macro="" textlink="">
      <xdr:nvSpPr>
        <xdr:cNvPr id="149" name="テキスト ボックス 148"/>
        <xdr:cNvSpPr txBox="1"/>
      </xdr:nvSpPr>
      <xdr:spPr>
        <a:xfrm>
          <a:off x="830794" y="962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283,973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26121</xdr:rowOff>
    </xdr:from>
    <xdr:to>
      <xdr:col>6</xdr:col>
      <xdr:colOff>511175</xdr:colOff>
      <xdr:row>77</xdr:row>
      <xdr:rowOff>75157</xdr:rowOff>
    </xdr:to>
    <xdr:cxnSp macro="">
      <xdr:nvCxnSpPr>
        <xdr:cNvPr id="178" name="直線コネクタ 177"/>
        <xdr:cNvCxnSpPr/>
      </xdr:nvCxnSpPr>
      <xdr:spPr>
        <a:xfrm>
          <a:off x="3797300" y="13056321"/>
          <a:ext cx="838200" cy="2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26121</xdr:rowOff>
    </xdr:from>
    <xdr:to>
      <xdr:col>5</xdr:col>
      <xdr:colOff>358775</xdr:colOff>
      <xdr:row>77</xdr:row>
      <xdr:rowOff>135393</xdr:rowOff>
    </xdr:to>
    <xdr:cxnSp macro="">
      <xdr:nvCxnSpPr>
        <xdr:cNvPr id="181" name="直線コネクタ 180"/>
        <xdr:cNvCxnSpPr/>
      </xdr:nvCxnSpPr>
      <xdr:spPr>
        <a:xfrm flipV="1">
          <a:off x="2908300" y="13056321"/>
          <a:ext cx="889000" cy="28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134209</xdr:rowOff>
    </xdr:from>
    <xdr:to>
      <xdr:col>4</xdr:col>
      <xdr:colOff>155575</xdr:colOff>
      <xdr:row>77</xdr:row>
      <xdr:rowOff>135393</xdr:rowOff>
    </xdr:to>
    <xdr:cxnSp macro="">
      <xdr:nvCxnSpPr>
        <xdr:cNvPr id="184" name="直線コネクタ 183"/>
        <xdr:cNvCxnSpPr/>
      </xdr:nvCxnSpPr>
      <xdr:spPr>
        <a:xfrm>
          <a:off x="2019300" y="13335859"/>
          <a:ext cx="8890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128997</xdr:rowOff>
    </xdr:from>
    <xdr:to>
      <xdr:col>2</xdr:col>
      <xdr:colOff>638175</xdr:colOff>
      <xdr:row>77</xdr:row>
      <xdr:rowOff>134209</xdr:rowOff>
    </xdr:to>
    <xdr:cxnSp macro="">
      <xdr:nvCxnSpPr>
        <xdr:cNvPr id="187" name="直線コネクタ 186"/>
        <xdr:cNvCxnSpPr/>
      </xdr:nvCxnSpPr>
      <xdr:spPr>
        <a:xfrm>
          <a:off x="1130300" y="13330647"/>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24357</xdr:rowOff>
    </xdr:from>
    <xdr:to>
      <xdr:col>6</xdr:col>
      <xdr:colOff>561975</xdr:colOff>
      <xdr:row>77</xdr:row>
      <xdr:rowOff>125957</xdr:rowOff>
    </xdr:to>
    <xdr:sp macro="" textlink="">
      <xdr:nvSpPr>
        <xdr:cNvPr id="197" name="円/楕円 196"/>
        <xdr:cNvSpPr/>
      </xdr:nvSpPr>
      <xdr:spPr>
        <a:xfrm>
          <a:off x="4584700" y="132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47234</xdr:rowOff>
    </xdr:from>
    <xdr:ext cx="599010" cy="259045"/>
    <xdr:sp macro="" textlink="">
      <xdr:nvSpPr>
        <xdr:cNvPr id="198" name="民生費該当値テキスト"/>
        <xdr:cNvSpPr txBox="1"/>
      </xdr:nvSpPr>
      <xdr:spPr>
        <a:xfrm>
          <a:off x="4686300" y="1307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245,822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146771</xdr:rowOff>
    </xdr:from>
    <xdr:to>
      <xdr:col>5</xdr:col>
      <xdr:colOff>409575</xdr:colOff>
      <xdr:row>76</xdr:row>
      <xdr:rowOff>76921</xdr:rowOff>
    </xdr:to>
    <xdr:sp macro="" textlink="">
      <xdr:nvSpPr>
        <xdr:cNvPr id="199" name="円/楕円 198"/>
        <xdr:cNvSpPr/>
      </xdr:nvSpPr>
      <xdr:spPr>
        <a:xfrm>
          <a:off x="3746500" y="1300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93449</xdr:rowOff>
    </xdr:from>
    <xdr:ext cx="599010" cy="259045"/>
    <xdr:sp macro="" textlink="">
      <xdr:nvSpPr>
        <xdr:cNvPr id="200" name="テキスト ボックス 199"/>
        <xdr:cNvSpPr txBox="1"/>
      </xdr:nvSpPr>
      <xdr:spPr>
        <a:xfrm>
          <a:off x="3497794" y="1278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84593</xdr:rowOff>
    </xdr:from>
    <xdr:to>
      <xdr:col>4</xdr:col>
      <xdr:colOff>206375</xdr:colOff>
      <xdr:row>78</xdr:row>
      <xdr:rowOff>14743</xdr:rowOff>
    </xdr:to>
    <xdr:sp macro="" textlink="">
      <xdr:nvSpPr>
        <xdr:cNvPr id="201" name="円/楕円 200"/>
        <xdr:cNvSpPr/>
      </xdr:nvSpPr>
      <xdr:spPr>
        <a:xfrm>
          <a:off x="2857500" y="1328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31270</xdr:rowOff>
    </xdr:from>
    <xdr:ext cx="599010" cy="259045"/>
    <xdr:sp macro="" textlink="">
      <xdr:nvSpPr>
        <xdr:cNvPr id="202" name="テキスト ボックス 201"/>
        <xdr:cNvSpPr txBox="1"/>
      </xdr:nvSpPr>
      <xdr:spPr>
        <a:xfrm>
          <a:off x="2608794" y="1306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83409</xdr:rowOff>
    </xdr:from>
    <xdr:to>
      <xdr:col>3</xdr:col>
      <xdr:colOff>3175</xdr:colOff>
      <xdr:row>78</xdr:row>
      <xdr:rowOff>13559</xdr:rowOff>
    </xdr:to>
    <xdr:sp macro="" textlink="">
      <xdr:nvSpPr>
        <xdr:cNvPr id="203" name="円/楕円 202"/>
        <xdr:cNvSpPr/>
      </xdr:nvSpPr>
      <xdr:spPr>
        <a:xfrm>
          <a:off x="1968500" y="132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4686</xdr:rowOff>
    </xdr:from>
    <xdr:ext cx="599010" cy="259045"/>
    <xdr:sp macro="" textlink="">
      <xdr:nvSpPr>
        <xdr:cNvPr id="204" name="テキスト ボックス 203"/>
        <xdr:cNvSpPr txBox="1"/>
      </xdr:nvSpPr>
      <xdr:spPr>
        <a:xfrm>
          <a:off x="1719794" y="1337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78197</xdr:rowOff>
    </xdr:from>
    <xdr:to>
      <xdr:col>1</xdr:col>
      <xdr:colOff>485775</xdr:colOff>
      <xdr:row>78</xdr:row>
      <xdr:rowOff>8347</xdr:rowOff>
    </xdr:to>
    <xdr:sp macro="" textlink="">
      <xdr:nvSpPr>
        <xdr:cNvPr id="205" name="円/楕円 204"/>
        <xdr:cNvSpPr/>
      </xdr:nvSpPr>
      <xdr:spPr>
        <a:xfrm>
          <a:off x="1079500" y="132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24874</xdr:rowOff>
    </xdr:from>
    <xdr:ext cx="599010" cy="259045"/>
    <xdr:sp macro="" textlink="">
      <xdr:nvSpPr>
        <xdr:cNvPr id="206" name="テキスト ボックス 205"/>
        <xdr:cNvSpPr txBox="1"/>
      </xdr:nvSpPr>
      <xdr:spPr>
        <a:xfrm>
          <a:off x="830794" y="1305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151343</xdr:rowOff>
    </xdr:from>
    <xdr:to>
      <xdr:col>6</xdr:col>
      <xdr:colOff>511175</xdr:colOff>
      <xdr:row>96</xdr:row>
      <xdr:rowOff>157142</xdr:rowOff>
    </xdr:to>
    <xdr:cxnSp macro="">
      <xdr:nvCxnSpPr>
        <xdr:cNvPr id="235" name="直線コネクタ 234"/>
        <xdr:cNvCxnSpPr/>
      </xdr:nvCxnSpPr>
      <xdr:spPr>
        <a:xfrm flipV="1">
          <a:off x="3797300" y="16610543"/>
          <a:ext cx="8382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157142</xdr:rowOff>
    </xdr:from>
    <xdr:to>
      <xdr:col>5</xdr:col>
      <xdr:colOff>358775</xdr:colOff>
      <xdr:row>97</xdr:row>
      <xdr:rowOff>11060</xdr:rowOff>
    </xdr:to>
    <xdr:cxnSp macro="">
      <xdr:nvCxnSpPr>
        <xdr:cNvPr id="238" name="直線コネクタ 237"/>
        <xdr:cNvCxnSpPr/>
      </xdr:nvCxnSpPr>
      <xdr:spPr>
        <a:xfrm flipV="1">
          <a:off x="2908300" y="16616342"/>
          <a:ext cx="889000" cy="2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11060</xdr:rowOff>
    </xdr:from>
    <xdr:to>
      <xdr:col>4</xdr:col>
      <xdr:colOff>155575</xdr:colOff>
      <xdr:row>97</xdr:row>
      <xdr:rowOff>55355</xdr:rowOff>
    </xdr:to>
    <xdr:cxnSp macro="">
      <xdr:nvCxnSpPr>
        <xdr:cNvPr id="241" name="直線コネクタ 240"/>
        <xdr:cNvCxnSpPr/>
      </xdr:nvCxnSpPr>
      <xdr:spPr>
        <a:xfrm flipV="1">
          <a:off x="2019300" y="16641710"/>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55355</xdr:rowOff>
    </xdr:from>
    <xdr:to>
      <xdr:col>2</xdr:col>
      <xdr:colOff>638175</xdr:colOff>
      <xdr:row>97</xdr:row>
      <xdr:rowOff>79266</xdr:rowOff>
    </xdr:to>
    <xdr:cxnSp macro="">
      <xdr:nvCxnSpPr>
        <xdr:cNvPr id="244" name="直線コネクタ 243"/>
        <xdr:cNvCxnSpPr/>
      </xdr:nvCxnSpPr>
      <xdr:spPr>
        <a:xfrm flipV="1">
          <a:off x="1130300" y="16686005"/>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100543</xdr:rowOff>
    </xdr:from>
    <xdr:to>
      <xdr:col>6</xdr:col>
      <xdr:colOff>561975</xdr:colOff>
      <xdr:row>97</xdr:row>
      <xdr:rowOff>30693</xdr:rowOff>
    </xdr:to>
    <xdr:sp macro="" textlink="">
      <xdr:nvSpPr>
        <xdr:cNvPr id="254" name="円/楕円 253"/>
        <xdr:cNvSpPr/>
      </xdr:nvSpPr>
      <xdr:spPr>
        <a:xfrm>
          <a:off x="4584700" y="165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123420</xdr:rowOff>
    </xdr:from>
    <xdr:ext cx="599010" cy="259045"/>
    <xdr:sp macro="" textlink="">
      <xdr:nvSpPr>
        <xdr:cNvPr id="255" name="衛生費該当値テキスト"/>
        <xdr:cNvSpPr txBox="1"/>
      </xdr:nvSpPr>
      <xdr:spPr>
        <a:xfrm>
          <a:off x="4686300" y="1641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106342</xdr:rowOff>
    </xdr:from>
    <xdr:to>
      <xdr:col>5</xdr:col>
      <xdr:colOff>409575</xdr:colOff>
      <xdr:row>97</xdr:row>
      <xdr:rowOff>36492</xdr:rowOff>
    </xdr:to>
    <xdr:sp macro="" textlink="">
      <xdr:nvSpPr>
        <xdr:cNvPr id="256" name="円/楕円 255"/>
        <xdr:cNvSpPr/>
      </xdr:nvSpPr>
      <xdr:spPr>
        <a:xfrm>
          <a:off x="3746500" y="1656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27619</xdr:rowOff>
    </xdr:from>
    <xdr:ext cx="599010" cy="259045"/>
    <xdr:sp macro="" textlink="">
      <xdr:nvSpPr>
        <xdr:cNvPr id="257" name="テキスト ボックス 256"/>
        <xdr:cNvSpPr txBox="1"/>
      </xdr:nvSpPr>
      <xdr:spPr>
        <a:xfrm>
          <a:off x="3497794" y="1665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131710</xdr:rowOff>
    </xdr:from>
    <xdr:to>
      <xdr:col>4</xdr:col>
      <xdr:colOff>206375</xdr:colOff>
      <xdr:row>97</xdr:row>
      <xdr:rowOff>61860</xdr:rowOff>
    </xdr:to>
    <xdr:sp macro="" textlink="">
      <xdr:nvSpPr>
        <xdr:cNvPr id="258" name="円/楕円 257"/>
        <xdr:cNvSpPr/>
      </xdr:nvSpPr>
      <xdr:spPr>
        <a:xfrm>
          <a:off x="2857500" y="165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52987</xdr:rowOff>
    </xdr:from>
    <xdr:ext cx="534377" cy="259045"/>
    <xdr:sp macro="" textlink="">
      <xdr:nvSpPr>
        <xdr:cNvPr id="259" name="テキスト ボックス 258"/>
        <xdr:cNvSpPr txBox="1"/>
      </xdr:nvSpPr>
      <xdr:spPr>
        <a:xfrm>
          <a:off x="2641111" y="1668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4555</xdr:rowOff>
    </xdr:from>
    <xdr:to>
      <xdr:col>3</xdr:col>
      <xdr:colOff>3175</xdr:colOff>
      <xdr:row>97</xdr:row>
      <xdr:rowOff>106155</xdr:rowOff>
    </xdr:to>
    <xdr:sp macro="" textlink="">
      <xdr:nvSpPr>
        <xdr:cNvPr id="260" name="円/楕円 259"/>
        <xdr:cNvSpPr/>
      </xdr:nvSpPr>
      <xdr:spPr>
        <a:xfrm>
          <a:off x="1968500" y="166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97282</xdr:rowOff>
    </xdr:from>
    <xdr:ext cx="534377" cy="259045"/>
    <xdr:sp macro="" textlink="">
      <xdr:nvSpPr>
        <xdr:cNvPr id="261" name="テキスト ボックス 260"/>
        <xdr:cNvSpPr txBox="1"/>
      </xdr:nvSpPr>
      <xdr:spPr>
        <a:xfrm>
          <a:off x="1752111" y="1672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28466</xdr:rowOff>
    </xdr:from>
    <xdr:to>
      <xdr:col>1</xdr:col>
      <xdr:colOff>485775</xdr:colOff>
      <xdr:row>97</xdr:row>
      <xdr:rowOff>130066</xdr:rowOff>
    </xdr:to>
    <xdr:sp macro="" textlink="">
      <xdr:nvSpPr>
        <xdr:cNvPr id="262" name="円/楕円 261"/>
        <xdr:cNvSpPr/>
      </xdr:nvSpPr>
      <xdr:spPr>
        <a:xfrm>
          <a:off x="1079500" y="1665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121193</xdr:rowOff>
    </xdr:from>
    <xdr:ext cx="534377" cy="259045"/>
    <xdr:sp macro="" textlink="">
      <xdr:nvSpPr>
        <xdr:cNvPr id="263" name="テキスト ボックス 262"/>
        <xdr:cNvSpPr txBox="1"/>
      </xdr:nvSpPr>
      <xdr:spPr>
        <a:xfrm>
          <a:off x="863111" y="1675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88085</xdr:rowOff>
    </xdr:from>
    <xdr:to>
      <xdr:col>15</xdr:col>
      <xdr:colOff>180975</xdr:colOff>
      <xdr:row>39</xdr:row>
      <xdr:rowOff>88575</xdr:rowOff>
    </xdr:to>
    <xdr:cxnSp macro="">
      <xdr:nvCxnSpPr>
        <xdr:cNvPr id="294" name="直線コネクタ 293"/>
        <xdr:cNvCxnSpPr/>
      </xdr:nvCxnSpPr>
      <xdr:spPr>
        <a:xfrm>
          <a:off x="9639300" y="6774635"/>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87057</xdr:rowOff>
    </xdr:from>
    <xdr:to>
      <xdr:col>14</xdr:col>
      <xdr:colOff>28575</xdr:colOff>
      <xdr:row>39</xdr:row>
      <xdr:rowOff>88085</xdr:rowOff>
    </xdr:to>
    <xdr:cxnSp macro="">
      <xdr:nvCxnSpPr>
        <xdr:cNvPr id="297" name="直線コネクタ 296"/>
        <xdr:cNvCxnSpPr/>
      </xdr:nvCxnSpPr>
      <xdr:spPr>
        <a:xfrm>
          <a:off x="8750300" y="6773607"/>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87057</xdr:rowOff>
    </xdr:from>
    <xdr:to>
      <xdr:col>12</xdr:col>
      <xdr:colOff>511175</xdr:colOff>
      <xdr:row>39</xdr:row>
      <xdr:rowOff>88869</xdr:rowOff>
    </xdr:to>
    <xdr:cxnSp macro="">
      <xdr:nvCxnSpPr>
        <xdr:cNvPr id="300" name="直線コネクタ 299"/>
        <xdr:cNvCxnSpPr/>
      </xdr:nvCxnSpPr>
      <xdr:spPr>
        <a:xfrm flipV="1">
          <a:off x="7861300" y="6773607"/>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71937</xdr:rowOff>
    </xdr:from>
    <xdr:to>
      <xdr:col>11</xdr:col>
      <xdr:colOff>307975</xdr:colOff>
      <xdr:row>39</xdr:row>
      <xdr:rowOff>88869</xdr:rowOff>
    </xdr:to>
    <xdr:cxnSp macro="">
      <xdr:nvCxnSpPr>
        <xdr:cNvPr id="303" name="直線コネクタ 302"/>
        <xdr:cNvCxnSpPr/>
      </xdr:nvCxnSpPr>
      <xdr:spPr>
        <a:xfrm>
          <a:off x="6972300" y="6758487"/>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37775</xdr:rowOff>
    </xdr:from>
    <xdr:to>
      <xdr:col>15</xdr:col>
      <xdr:colOff>231775</xdr:colOff>
      <xdr:row>39</xdr:row>
      <xdr:rowOff>139375</xdr:rowOff>
    </xdr:to>
    <xdr:sp macro="" textlink="">
      <xdr:nvSpPr>
        <xdr:cNvPr id="313" name="円/楕円 312"/>
        <xdr:cNvSpPr/>
      </xdr:nvSpPr>
      <xdr:spPr>
        <a:xfrm>
          <a:off x="10426700" y="67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78565" cy="259045"/>
    <xdr:sp macro="" textlink="">
      <xdr:nvSpPr>
        <xdr:cNvPr id="314" name="労働費該当値テキスト"/>
        <xdr:cNvSpPr txBox="1"/>
      </xdr:nvSpPr>
      <xdr:spPr>
        <a:xfrm>
          <a:off x="10528300" y="6696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37285</xdr:rowOff>
    </xdr:from>
    <xdr:to>
      <xdr:col>14</xdr:col>
      <xdr:colOff>79375</xdr:colOff>
      <xdr:row>39</xdr:row>
      <xdr:rowOff>138885</xdr:rowOff>
    </xdr:to>
    <xdr:sp macro="" textlink="">
      <xdr:nvSpPr>
        <xdr:cNvPr id="315" name="円/楕円 314"/>
        <xdr:cNvSpPr/>
      </xdr:nvSpPr>
      <xdr:spPr>
        <a:xfrm>
          <a:off x="9588500" y="67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130012</xdr:rowOff>
    </xdr:from>
    <xdr:ext cx="378565" cy="259045"/>
    <xdr:sp macro="" textlink="">
      <xdr:nvSpPr>
        <xdr:cNvPr id="316" name="テキスト ボックス 315"/>
        <xdr:cNvSpPr txBox="1"/>
      </xdr:nvSpPr>
      <xdr:spPr>
        <a:xfrm>
          <a:off x="9450017" y="6816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36257</xdr:rowOff>
    </xdr:from>
    <xdr:to>
      <xdr:col>12</xdr:col>
      <xdr:colOff>561975</xdr:colOff>
      <xdr:row>39</xdr:row>
      <xdr:rowOff>137857</xdr:rowOff>
    </xdr:to>
    <xdr:sp macro="" textlink="">
      <xdr:nvSpPr>
        <xdr:cNvPr id="317" name="円/楕円 316"/>
        <xdr:cNvSpPr/>
      </xdr:nvSpPr>
      <xdr:spPr>
        <a:xfrm>
          <a:off x="8699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128984</xdr:rowOff>
    </xdr:from>
    <xdr:ext cx="378565" cy="259045"/>
    <xdr:sp macro="" textlink="">
      <xdr:nvSpPr>
        <xdr:cNvPr id="318" name="テキスト ボックス 317"/>
        <xdr:cNvSpPr txBox="1"/>
      </xdr:nvSpPr>
      <xdr:spPr>
        <a:xfrm>
          <a:off x="8561017" y="681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38069</xdr:rowOff>
    </xdr:from>
    <xdr:to>
      <xdr:col>11</xdr:col>
      <xdr:colOff>358775</xdr:colOff>
      <xdr:row>39</xdr:row>
      <xdr:rowOff>139669</xdr:rowOff>
    </xdr:to>
    <xdr:sp macro="" textlink="">
      <xdr:nvSpPr>
        <xdr:cNvPr id="319" name="円/楕円 318"/>
        <xdr:cNvSpPr/>
      </xdr:nvSpPr>
      <xdr:spPr>
        <a:xfrm>
          <a:off x="7810500" y="67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130796</xdr:rowOff>
    </xdr:from>
    <xdr:ext cx="378565" cy="259045"/>
    <xdr:sp macro="" textlink="">
      <xdr:nvSpPr>
        <xdr:cNvPr id="320" name="テキスト ボックス 319"/>
        <xdr:cNvSpPr txBox="1"/>
      </xdr:nvSpPr>
      <xdr:spPr>
        <a:xfrm>
          <a:off x="7672017" y="681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21137</xdr:rowOff>
    </xdr:from>
    <xdr:to>
      <xdr:col>10</xdr:col>
      <xdr:colOff>155575</xdr:colOff>
      <xdr:row>39</xdr:row>
      <xdr:rowOff>122737</xdr:rowOff>
    </xdr:to>
    <xdr:sp macro="" textlink="">
      <xdr:nvSpPr>
        <xdr:cNvPr id="321" name="円/楕円 320"/>
        <xdr:cNvSpPr/>
      </xdr:nvSpPr>
      <xdr:spPr>
        <a:xfrm>
          <a:off x="6921500" y="67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113864</xdr:rowOff>
    </xdr:from>
    <xdr:ext cx="469744" cy="259045"/>
    <xdr:sp macro="" textlink="">
      <xdr:nvSpPr>
        <xdr:cNvPr id="322" name="テキスト ボックス 321"/>
        <xdr:cNvSpPr txBox="1"/>
      </xdr:nvSpPr>
      <xdr:spPr>
        <a:xfrm>
          <a:off x="6737427" y="68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73941</xdr:rowOff>
    </xdr:from>
    <xdr:to>
      <xdr:col>15</xdr:col>
      <xdr:colOff>180975</xdr:colOff>
      <xdr:row>58</xdr:row>
      <xdr:rowOff>141487</xdr:rowOff>
    </xdr:to>
    <xdr:cxnSp macro="">
      <xdr:nvCxnSpPr>
        <xdr:cNvPr id="353" name="直線コネクタ 352"/>
        <xdr:cNvCxnSpPr/>
      </xdr:nvCxnSpPr>
      <xdr:spPr>
        <a:xfrm flipV="1">
          <a:off x="9639300" y="10018041"/>
          <a:ext cx="8382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87071</xdr:rowOff>
    </xdr:from>
    <xdr:to>
      <xdr:col>14</xdr:col>
      <xdr:colOff>28575</xdr:colOff>
      <xdr:row>58</xdr:row>
      <xdr:rowOff>141487</xdr:rowOff>
    </xdr:to>
    <xdr:cxnSp macro="">
      <xdr:nvCxnSpPr>
        <xdr:cNvPr id="356" name="直線コネクタ 355"/>
        <xdr:cNvCxnSpPr/>
      </xdr:nvCxnSpPr>
      <xdr:spPr>
        <a:xfrm>
          <a:off x="8750300" y="10031171"/>
          <a:ext cx="889000" cy="5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87071</xdr:rowOff>
    </xdr:from>
    <xdr:to>
      <xdr:col>12</xdr:col>
      <xdr:colOff>511175</xdr:colOff>
      <xdr:row>58</xdr:row>
      <xdr:rowOff>135198</xdr:rowOff>
    </xdr:to>
    <xdr:cxnSp macro="">
      <xdr:nvCxnSpPr>
        <xdr:cNvPr id="359" name="直線コネクタ 358"/>
        <xdr:cNvCxnSpPr/>
      </xdr:nvCxnSpPr>
      <xdr:spPr>
        <a:xfrm flipV="1">
          <a:off x="7861300" y="10031171"/>
          <a:ext cx="889000" cy="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135198</xdr:rowOff>
    </xdr:from>
    <xdr:to>
      <xdr:col>11</xdr:col>
      <xdr:colOff>307975</xdr:colOff>
      <xdr:row>58</xdr:row>
      <xdr:rowOff>165922</xdr:rowOff>
    </xdr:to>
    <xdr:cxnSp macro="">
      <xdr:nvCxnSpPr>
        <xdr:cNvPr id="362" name="直線コネクタ 361"/>
        <xdr:cNvCxnSpPr/>
      </xdr:nvCxnSpPr>
      <xdr:spPr>
        <a:xfrm flipV="1">
          <a:off x="6972300" y="10079298"/>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23141</xdr:rowOff>
    </xdr:from>
    <xdr:to>
      <xdr:col>15</xdr:col>
      <xdr:colOff>231775</xdr:colOff>
      <xdr:row>58</xdr:row>
      <xdr:rowOff>124741</xdr:rowOff>
    </xdr:to>
    <xdr:sp macro="" textlink="">
      <xdr:nvSpPr>
        <xdr:cNvPr id="372" name="円/楕円 371"/>
        <xdr:cNvSpPr/>
      </xdr:nvSpPr>
      <xdr:spPr>
        <a:xfrm>
          <a:off x="10426700" y="99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46018</xdr:rowOff>
    </xdr:from>
    <xdr:ext cx="599010" cy="259045"/>
    <xdr:sp macro="" textlink="">
      <xdr:nvSpPr>
        <xdr:cNvPr id="373" name="農林水産業費該当値テキスト"/>
        <xdr:cNvSpPr txBox="1"/>
      </xdr:nvSpPr>
      <xdr:spPr>
        <a:xfrm>
          <a:off x="10528300" y="981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180,408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90687</xdr:rowOff>
    </xdr:from>
    <xdr:to>
      <xdr:col>14</xdr:col>
      <xdr:colOff>79375</xdr:colOff>
      <xdr:row>59</xdr:row>
      <xdr:rowOff>20837</xdr:rowOff>
    </xdr:to>
    <xdr:sp macro="" textlink="">
      <xdr:nvSpPr>
        <xdr:cNvPr id="374" name="円/楕円 373"/>
        <xdr:cNvSpPr/>
      </xdr:nvSpPr>
      <xdr:spPr>
        <a:xfrm>
          <a:off x="9588500" y="1003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11964</xdr:rowOff>
    </xdr:from>
    <xdr:ext cx="599010" cy="259045"/>
    <xdr:sp macro="" textlink="">
      <xdr:nvSpPr>
        <xdr:cNvPr id="375" name="テキスト ボックス 374"/>
        <xdr:cNvSpPr txBox="1"/>
      </xdr:nvSpPr>
      <xdr:spPr>
        <a:xfrm>
          <a:off x="9339794" y="1012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36271</xdr:rowOff>
    </xdr:from>
    <xdr:to>
      <xdr:col>12</xdr:col>
      <xdr:colOff>561975</xdr:colOff>
      <xdr:row>58</xdr:row>
      <xdr:rowOff>137871</xdr:rowOff>
    </xdr:to>
    <xdr:sp macro="" textlink="">
      <xdr:nvSpPr>
        <xdr:cNvPr id="376" name="円/楕円 375"/>
        <xdr:cNvSpPr/>
      </xdr:nvSpPr>
      <xdr:spPr>
        <a:xfrm>
          <a:off x="8699500" y="99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128998</xdr:rowOff>
    </xdr:from>
    <xdr:ext cx="599010" cy="259045"/>
    <xdr:sp macro="" textlink="">
      <xdr:nvSpPr>
        <xdr:cNvPr id="377" name="テキスト ボックス 376"/>
        <xdr:cNvSpPr txBox="1"/>
      </xdr:nvSpPr>
      <xdr:spPr>
        <a:xfrm>
          <a:off x="8450794" y="1007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84398</xdr:rowOff>
    </xdr:from>
    <xdr:to>
      <xdr:col>11</xdr:col>
      <xdr:colOff>358775</xdr:colOff>
      <xdr:row>59</xdr:row>
      <xdr:rowOff>14548</xdr:rowOff>
    </xdr:to>
    <xdr:sp macro="" textlink="">
      <xdr:nvSpPr>
        <xdr:cNvPr id="378" name="円/楕円 377"/>
        <xdr:cNvSpPr/>
      </xdr:nvSpPr>
      <xdr:spPr>
        <a:xfrm>
          <a:off x="7810500" y="100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5675</xdr:rowOff>
    </xdr:from>
    <xdr:ext cx="599010" cy="259045"/>
    <xdr:sp macro="" textlink="">
      <xdr:nvSpPr>
        <xdr:cNvPr id="379" name="テキスト ボックス 378"/>
        <xdr:cNvSpPr txBox="1"/>
      </xdr:nvSpPr>
      <xdr:spPr>
        <a:xfrm>
          <a:off x="7561794" y="101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115122</xdr:rowOff>
    </xdr:from>
    <xdr:to>
      <xdr:col>10</xdr:col>
      <xdr:colOff>155575</xdr:colOff>
      <xdr:row>59</xdr:row>
      <xdr:rowOff>45272</xdr:rowOff>
    </xdr:to>
    <xdr:sp macro="" textlink="">
      <xdr:nvSpPr>
        <xdr:cNvPr id="380" name="円/楕円 379"/>
        <xdr:cNvSpPr/>
      </xdr:nvSpPr>
      <xdr:spPr>
        <a:xfrm>
          <a:off x="6921500" y="100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36399</xdr:rowOff>
    </xdr:from>
    <xdr:ext cx="534377" cy="259045"/>
    <xdr:sp macro="" textlink="">
      <xdr:nvSpPr>
        <xdr:cNvPr id="381" name="テキスト ボックス 380"/>
        <xdr:cNvSpPr txBox="1"/>
      </xdr:nvSpPr>
      <xdr:spPr>
        <a:xfrm>
          <a:off x="6705111" y="101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166965</xdr:rowOff>
    </xdr:from>
    <xdr:to>
      <xdr:col>15</xdr:col>
      <xdr:colOff>180975</xdr:colOff>
      <xdr:row>77</xdr:row>
      <xdr:rowOff>14900</xdr:rowOff>
    </xdr:to>
    <xdr:cxnSp macro="">
      <xdr:nvCxnSpPr>
        <xdr:cNvPr id="410" name="直線コネクタ 409"/>
        <xdr:cNvCxnSpPr/>
      </xdr:nvCxnSpPr>
      <xdr:spPr>
        <a:xfrm flipV="1">
          <a:off x="9639300" y="13197165"/>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71253</xdr:rowOff>
    </xdr:from>
    <xdr:to>
      <xdr:col>14</xdr:col>
      <xdr:colOff>28575</xdr:colOff>
      <xdr:row>77</xdr:row>
      <xdr:rowOff>14900</xdr:rowOff>
    </xdr:to>
    <xdr:cxnSp macro="">
      <xdr:nvCxnSpPr>
        <xdr:cNvPr id="413" name="直線コネクタ 412"/>
        <xdr:cNvCxnSpPr/>
      </xdr:nvCxnSpPr>
      <xdr:spPr>
        <a:xfrm>
          <a:off x="8750300" y="13101453"/>
          <a:ext cx="889000" cy="11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71253</xdr:rowOff>
    </xdr:from>
    <xdr:to>
      <xdr:col>12</xdr:col>
      <xdr:colOff>511175</xdr:colOff>
      <xdr:row>77</xdr:row>
      <xdr:rowOff>63931</xdr:rowOff>
    </xdr:to>
    <xdr:cxnSp macro="">
      <xdr:nvCxnSpPr>
        <xdr:cNvPr id="416" name="直線コネクタ 415"/>
        <xdr:cNvCxnSpPr/>
      </xdr:nvCxnSpPr>
      <xdr:spPr>
        <a:xfrm flipV="1">
          <a:off x="7861300" y="13101453"/>
          <a:ext cx="889000" cy="16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63931</xdr:rowOff>
    </xdr:from>
    <xdr:to>
      <xdr:col>11</xdr:col>
      <xdr:colOff>307975</xdr:colOff>
      <xdr:row>77</xdr:row>
      <xdr:rowOff>69352</xdr:rowOff>
    </xdr:to>
    <xdr:cxnSp macro="">
      <xdr:nvCxnSpPr>
        <xdr:cNvPr id="419" name="直線コネクタ 418"/>
        <xdr:cNvCxnSpPr/>
      </xdr:nvCxnSpPr>
      <xdr:spPr>
        <a:xfrm flipV="1">
          <a:off x="6972300" y="13265581"/>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116165</xdr:rowOff>
    </xdr:from>
    <xdr:to>
      <xdr:col>15</xdr:col>
      <xdr:colOff>231775</xdr:colOff>
      <xdr:row>77</xdr:row>
      <xdr:rowOff>46315</xdr:rowOff>
    </xdr:to>
    <xdr:sp macro="" textlink="">
      <xdr:nvSpPr>
        <xdr:cNvPr id="429" name="円/楕円 428"/>
        <xdr:cNvSpPr/>
      </xdr:nvSpPr>
      <xdr:spPr>
        <a:xfrm>
          <a:off x="10426700" y="131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139042</xdr:rowOff>
    </xdr:from>
    <xdr:ext cx="599010" cy="259045"/>
    <xdr:sp macro="" textlink="">
      <xdr:nvSpPr>
        <xdr:cNvPr id="430" name="商工費該当値テキスト"/>
        <xdr:cNvSpPr txBox="1"/>
      </xdr:nvSpPr>
      <xdr:spPr>
        <a:xfrm>
          <a:off x="10528300" y="1299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102,844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135550</xdr:rowOff>
    </xdr:from>
    <xdr:to>
      <xdr:col>14</xdr:col>
      <xdr:colOff>79375</xdr:colOff>
      <xdr:row>77</xdr:row>
      <xdr:rowOff>65700</xdr:rowOff>
    </xdr:to>
    <xdr:sp macro="" textlink="">
      <xdr:nvSpPr>
        <xdr:cNvPr id="431" name="円/楕円 430"/>
        <xdr:cNvSpPr/>
      </xdr:nvSpPr>
      <xdr:spPr>
        <a:xfrm>
          <a:off x="9588500" y="131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82227</xdr:rowOff>
    </xdr:from>
    <xdr:ext cx="534377" cy="259045"/>
    <xdr:sp macro="" textlink="">
      <xdr:nvSpPr>
        <xdr:cNvPr id="432" name="テキスト ボックス 431"/>
        <xdr:cNvSpPr txBox="1"/>
      </xdr:nvSpPr>
      <xdr:spPr>
        <a:xfrm>
          <a:off x="9372111" y="1294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97,756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20453</xdr:rowOff>
    </xdr:from>
    <xdr:to>
      <xdr:col>12</xdr:col>
      <xdr:colOff>561975</xdr:colOff>
      <xdr:row>76</xdr:row>
      <xdr:rowOff>122053</xdr:rowOff>
    </xdr:to>
    <xdr:sp macro="" textlink="">
      <xdr:nvSpPr>
        <xdr:cNvPr id="433" name="円/楕円 432"/>
        <xdr:cNvSpPr/>
      </xdr:nvSpPr>
      <xdr:spPr>
        <a:xfrm>
          <a:off x="8699500" y="1305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138580</xdr:rowOff>
    </xdr:from>
    <xdr:ext cx="599010" cy="259045"/>
    <xdr:sp macro="" textlink="">
      <xdr:nvSpPr>
        <xdr:cNvPr id="434" name="テキスト ボックス 433"/>
        <xdr:cNvSpPr txBox="1"/>
      </xdr:nvSpPr>
      <xdr:spPr>
        <a:xfrm>
          <a:off x="8450794" y="1282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127,965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13131</xdr:rowOff>
    </xdr:from>
    <xdr:to>
      <xdr:col>11</xdr:col>
      <xdr:colOff>358775</xdr:colOff>
      <xdr:row>77</xdr:row>
      <xdr:rowOff>114731</xdr:rowOff>
    </xdr:to>
    <xdr:sp macro="" textlink="">
      <xdr:nvSpPr>
        <xdr:cNvPr id="435" name="円/楕円 434"/>
        <xdr:cNvSpPr/>
      </xdr:nvSpPr>
      <xdr:spPr>
        <a:xfrm>
          <a:off x="7810500" y="132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131258</xdr:rowOff>
    </xdr:from>
    <xdr:ext cx="534377" cy="259045"/>
    <xdr:sp macro="" textlink="">
      <xdr:nvSpPr>
        <xdr:cNvPr id="436" name="テキスト ボックス 435"/>
        <xdr:cNvSpPr txBox="1"/>
      </xdr:nvSpPr>
      <xdr:spPr>
        <a:xfrm>
          <a:off x="7594111" y="129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18552</xdr:rowOff>
    </xdr:from>
    <xdr:to>
      <xdr:col>10</xdr:col>
      <xdr:colOff>155575</xdr:colOff>
      <xdr:row>77</xdr:row>
      <xdr:rowOff>120152</xdr:rowOff>
    </xdr:to>
    <xdr:sp macro="" textlink="">
      <xdr:nvSpPr>
        <xdr:cNvPr id="437" name="円/楕円 436"/>
        <xdr:cNvSpPr/>
      </xdr:nvSpPr>
      <xdr:spPr>
        <a:xfrm>
          <a:off x="6921500" y="132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136679</xdr:rowOff>
    </xdr:from>
    <xdr:ext cx="534377" cy="259045"/>
    <xdr:sp macro="" textlink="">
      <xdr:nvSpPr>
        <xdr:cNvPr id="438" name="テキスト ボックス 437"/>
        <xdr:cNvSpPr txBox="1"/>
      </xdr:nvSpPr>
      <xdr:spPr>
        <a:xfrm>
          <a:off x="6705111" y="1299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94453</xdr:rowOff>
    </xdr:from>
    <xdr:to>
      <xdr:col>15</xdr:col>
      <xdr:colOff>180975</xdr:colOff>
      <xdr:row>98</xdr:row>
      <xdr:rowOff>99482</xdr:rowOff>
    </xdr:to>
    <xdr:cxnSp macro="">
      <xdr:nvCxnSpPr>
        <xdr:cNvPr id="467" name="直線コネクタ 466"/>
        <xdr:cNvCxnSpPr/>
      </xdr:nvCxnSpPr>
      <xdr:spPr>
        <a:xfrm>
          <a:off x="9639300" y="16896553"/>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94453</xdr:rowOff>
    </xdr:from>
    <xdr:to>
      <xdr:col>14</xdr:col>
      <xdr:colOff>28575</xdr:colOff>
      <xdr:row>98</xdr:row>
      <xdr:rowOff>104679</xdr:rowOff>
    </xdr:to>
    <xdr:cxnSp macro="">
      <xdr:nvCxnSpPr>
        <xdr:cNvPr id="470" name="直線コネクタ 469"/>
        <xdr:cNvCxnSpPr/>
      </xdr:nvCxnSpPr>
      <xdr:spPr>
        <a:xfrm flipV="1">
          <a:off x="8750300" y="16896553"/>
          <a:ext cx="889000" cy="1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104679</xdr:rowOff>
    </xdr:from>
    <xdr:to>
      <xdr:col>12</xdr:col>
      <xdr:colOff>511175</xdr:colOff>
      <xdr:row>98</xdr:row>
      <xdr:rowOff>143239</xdr:rowOff>
    </xdr:to>
    <xdr:cxnSp macro="">
      <xdr:nvCxnSpPr>
        <xdr:cNvPr id="473" name="直線コネクタ 472"/>
        <xdr:cNvCxnSpPr/>
      </xdr:nvCxnSpPr>
      <xdr:spPr>
        <a:xfrm flipV="1">
          <a:off x="7861300" y="16906779"/>
          <a:ext cx="8890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143239</xdr:rowOff>
    </xdr:from>
    <xdr:to>
      <xdr:col>11</xdr:col>
      <xdr:colOff>307975</xdr:colOff>
      <xdr:row>98</xdr:row>
      <xdr:rowOff>146577</xdr:rowOff>
    </xdr:to>
    <xdr:cxnSp macro="">
      <xdr:nvCxnSpPr>
        <xdr:cNvPr id="476" name="直線コネクタ 475"/>
        <xdr:cNvCxnSpPr/>
      </xdr:nvCxnSpPr>
      <xdr:spPr>
        <a:xfrm flipV="1">
          <a:off x="6972300" y="1694533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48682</xdr:rowOff>
    </xdr:from>
    <xdr:to>
      <xdr:col>15</xdr:col>
      <xdr:colOff>231775</xdr:colOff>
      <xdr:row>98</xdr:row>
      <xdr:rowOff>150282</xdr:rowOff>
    </xdr:to>
    <xdr:sp macro="" textlink="">
      <xdr:nvSpPr>
        <xdr:cNvPr id="486" name="円/楕円 485"/>
        <xdr:cNvSpPr/>
      </xdr:nvSpPr>
      <xdr:spPr>
        <a:xfrm>
          <a:off x="10426700" y="168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8059</xdr:rowOff>
    </xdr:from>
    <xdr:ext cx="599010" cy="259045"/>
    <xdr:sp macro="" textlink="">
      <xdr:nvSpPr>
        <xdr:cNvPr id="487" name="土木費該当値テキスト"/>
        <xdr:cNvSpPr txBox="1"/>
      </xdr:nvSpPr>
      <xdr:spPr>
        <a:xfrm>
          <a:off x="10528300" y="1663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152,779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43653</xdr:rowOff>
    </xdr:from>
    <xdr:to>
      <xdr:col>14</xdr:col>
      <xdr:colOff>79375</xdr:colOff>
      <xdr:row>98</xdr:row>
      <xdr:rowOff>145253</xdr:rowOff>
    </xdr:to>
    <xdr:sp macro="" textlink="">
      <xdr:nvSpPr>
        <xdr:cNvPr id="488" name="円/楕円 487"/>
        <xdr:cNvSpPr/>
      </xdr:nvSpPr>
      <xdr:spPr>
        <a:xfrm>
          <a:off x="9588500" y="168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136380</xdr:rowOff>
    </xdr:from>
    <xdr:ext cx="599010" cy="259045"/>
    <xdr:sp macro="" textlink="">
      <xdr:nvSpPr>
        <xdr:cNvPr id="489" name="テキスト ボックス 488"/>
        <xdr:cNvSpPr txBox="1"/>
      </xdr:nvSpPr>
      <xdr:spPr>
        <a:xfrm>
          <a:off x="9339794" y="1693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159,379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53879</xdr:rowOff>
    </xdr:from>
    <xdr:to>
      <xdr:col>12</xdr:col>
      <xdr:colOff>561975</xdr:colOff>
      <xdr:row>98</xdr:row>
      <xdr:rowOff>155479</xdr:rowOff>
    </xdr:to>
    <xdr:sp macro="" textlink="">
      <xdr:nvSpPr>
        <xdr:cNvPr id="490" name="円/楕円 489"/>
        <xdr:cNvSpPr/>
      </xdr:nvSpPr>
      <xdr:spPr>
        <a:xfrm>
          <a:off x="8699500" y="168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556</xdr:rowOff>
    </xdr:from>
    <xdr:ext cx="599010" cy="259045"/>
    <xdr:sp macro="" textlink="">
      <xdr:nvSpPr>
        <xdr:cNvPr id="491" name="テキスト ボックス 490"/>
        <xdr:cNvSpPr txBox="1"/>
      </xdr:nvSpPr>
      <xdr:spPr>
        <a:xfrm>
          <a:off x="8450794" y="1663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145,960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92439</xdr:rowOff>
    </xdr:from>
    <xdr:to>
      <xdr:col>11</xdr:col>
      <xdr:colOff>358775</xdr:colOff>
      <xdr:row>99</xdr:row>
      <xdr:rowOff>22589</xdr:rowOff>
    </xdr:to>
    <xdr:sp macro="" textlink="">
      <xdr:nvSpPr>
        <xdr:cNvPr id="492" name="円/楕円 491"/>
        <xdr:cNvSpPr/>
      </xdr:nvSpPr>
      <xdr:spPr>
        <a:xfrm>
          <a:off x="7810500" y="168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13716</xdr:rowOff>
    </xdr:from>
    <xdr:ext cx="534377" cy="259045"/>
    <xdr:sp macro="" textlink="">
      <xdr:nvSpPr>
        <xdr:cNvPr id="493" name="テキスト ボックス 492"/>
        <xdr:cNvSpPr txBox="1"/>
      </xdr:nvSpPr>
      <xdr:spPr>
        <a:xfrm>
          <a:off x="7594111" y="169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95777</xdr:rowOff>
    </xdr:from>
    <xdr:to>
      <xdr:col>10</xdr:col>
      <xdr:colOff>155575</xdr:colOff>
      <xdr:row>99</xdr:row>
      <xdr:rowOff>25927</xdr:rowOff>
    </xdr:to>
    <xdr:sp macro="" textlink="">
      <xdr:nvSpPr>
        <xdr:cNvPr id="494" name="円/楕円 493"/>
        <xdr:cNvSpPr/>
      </xdr:nvSpPr>
      <xdr:spPr>
        <a:xfrm>
          <a:off x="6921500" y="168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17054</xdr:rowOff>
    </xdr:from>
    <xdr:ext cx="534377" cy="259045"/>
    <xdr:sp macro="" textlink="">
      <xdr:nvSpPr>
        <xdr:cNvPr id="495" name="テキスト ボックス 494"/>
        <xdr:cNvSpPr txBox="1"/>
      </xdr:nvSpPr>
      <xdr:spPr>
        <a:xfrm>
          <a:off x="6705111" y="169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99171</xdr:rowOff>
    </xdr:from>
    <xdr:to>
      <xdr:col>23</xdr:col>
      <xdr:colOff>517525</xdr:colOff>
      <xdr:row>38</xdr:row>
      <xdr:rowOff>138809</xdr:rowOff>
    </xdr:to>
    <xdr:cxnSp macro="">
      <xdr:nvCxnSpPr>
        <xdr:cNvPr id="522" name="直線コネクタ 521"/>
        <xdr:cNvCxnSpPr/>
      </xdr:nvCxnSpPr>
      <xdr:spPr>
        <a:xfrm>
          <a:off x="15481300" y="6614271"/>
          <a:ext cx="838200" cy="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99171</xdr:rowOff>
    </xdr:from>
    <xdr:to>
      <xdr:col>22</xdr:col>
      <xdr:colOff>365125</xdr:colOff>
      <xdr:row>38</xdr:row>
      <xdr:rowOff>139460</xdr:rowOff>
    </xdr:to>
    <xdr:cxnSp macro="">
      <xdr:nvCxnSpPr>
        <xdr:cNvPr id="525" name="直線コネクタ 524"/>
        <xdr:cNvCxnSpPr/>
      </xdr:nvCxnSpPr>
      <xdr:spPr>
        <a:xfrm flipV="1">
          <a:off x="14592300" y="6614271"/>
          <a:ext cx="889000" cy="4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139389</xdr:rowOff>
    </xdr:from>
    <xdr:to>
      <xdr:col>21</xdr:col>
      <xdr:colOff>161925</xdr:colOff>
      <xdr:row>38</xdr:row>
      <xdr:rowOff>139460</xdr:rowOff>
    </xdr:to>
    <xdr:cxnSp macro="">
      <xdr:nvCxnSpPr>
        <xdr:cNvPr id="528" name="直線コネクタ 527"/>
        <xdr:cNvCxnSpPr/>
      </xdr:nvCxnSpPr>
      <xdr:spPr>
        <a:xfrm>
          <a:off x="13703300" y="6654489"/>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97480</xdr:rowOff>
    </xdr:from>
    <xdr:to>
      <xdr:col>19</xdr:col>
      <xdr:colOff>644525</xdr:colOff>
      <xdr:row>38</xdr:row>
      <xdr:rowOff>139389</xdr:rowOff>
    </xdr:to>
    <xdr:cxnSp macro="">
      <xdr:nvCxnSpPr>
        <xdr:cNvPr id="531" name="直線コネクタ 530"/>
        <xdr:cNvCxnSpPr/>
      </xdr:nvCxnSpPr>
      <xdr:spPr>
        <a:xfrm>
          <a:off x="12814300" y="6612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88009</xdr:rowOff>
    </xdr:from>
    <xdr:to>
      <xdr:col>23</xdr:col>
      <xdr:colOff>568325</xdr:colOff>
      <xdr:row>39</xdr:row>
      <xdr:rowOff>18159</xdr:rowOff>
    </xdr:to>
    <xdr:sp macro="" textlink="">
      <xdr:nvSpPr>
        <xdr:cNvPr id="541" name="円/楕円 540"/>
        <xdr:cNvSpPr/>
      </xdr:nvSpPr>
      <xdr:spPr>
        <a:xfrm>
          <a:off x="16268700" y="66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2936</xdr:rowOff>
    </xdr:from>
    <xdr:ext cx="378565" cy="259045"/>
    <xdr:sp macro="" textlink="">
      <xdr:nvSpPr>
        <xdr:cNvPr id="542" name="消防費該当値テキスト"/>
        <xdr:cNvSpPr txBox="1"/>
      </xdr:nvSpPr>
      <xdr:spPr>
        <a:xfrm>
          <a:off x="16370300" y="6518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48371</xdr:rowOff>
    </xdr:from>
    <xdr:to>
      <xdr:col>22</xdr:col>
      <xdr:colOff>415925</xdr:colOff>
      <xdr:row>38</xdr:row>
      <xdr:rowOff>149971</xdr:rowOff>
    </xdr:to>
    <xdr:sp macro="" textlink="">
      <xdr:nvSpPr>
        <xdr:cNvPr id="543" name="円/楕円 542"/>
        <xdr:cNvSpPr/>
      </xdr:nvSpPr>
      <xdr:spPr>
        <a:xfrm>
          <a:off x="15430500" y="65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141098</xdr:rowOff>
    </xdr:from>
    <xdr:ext cx="534377" cy="259045"/>
    <xdr:sp macro="" textlink="">
      <xdr:nvSpPr>
        <xdr:cNvPr id="544" name="テキスト ボックス 543"/>
        <xdr:cNvSpPr txBox="1"/>
      </xdr:nvSpPr>
      <xdr:spPr>
        <a:xfrm>
          <a:off x="15214111" y="66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88660</xdr:rowOff>
    </xdr:from>
    <xdr:to>
      <xdr:col>21</xdr:col>
      <xdr:colOff>212725</xdr:colOff>
      <xdr:row>39</xdr:row>
      <xdr:rowOff>18810</xdr:rowOff>
    </xdr:to>
    <xdr:sp macro="" textlink="">
      <xdr:nvSpPr>
        <xdr:cNvPr id="545" name="円/楕円 544"/>
        <xdr:cNvSpPr/>
      </xdr:nvSpPr>
      <xdr:spPr>
        <a:xfrm>
          <a:off x="14541500" y="660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9937</xdr:rowOff>
    </xdr:from>
    <xdr:ext cx="378565" cy="259045"/>
    <xdr:sp macro="" textlink="">
      <xdr:nvSpPr>
        <xdr:cNvPr id="546" name="テキスト ボックス 545"/>
        <xdr:cNvSpPr txBox="1"/>
      </xdr:nvSpPr>
      <xdr:spPr>
        <a:xfrm>
          <a:off x="14403017" y="6696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88589</xdr:rowOff>
    </xdr:from>
    <xdr:to>
      <xdr:col>20</xdr:col>
      <xdr:colOff>9525</xdr:colOff>
      <xdr:row>39</xdr:row>
      <xdr:rowOff>18739</xdr:rowOff>
    </xdr:to>
    <xdr:sp macro="" textlink="">
      <xdr:nvSpPr>
        <xdr:cNvPr id="547" name="円/楕円 546"/>
        <xdr:cNvSpPr/>
      </xdr:nvSpPr>
      <xdr:spPr>
        <a:xfrm>
          <a:off x="13652500" y="66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9866</xdr:rowOff>
    </xdr:from>
    <xdr:ext cx="378565" cy="259045"/>
    <xdr:sp macro="" textlink="">
      <xdr:nvSpPr>
        <xdr:cNvPr id="548" name="テキスト ボックス 547"/>
        <xdr:cNvSpPr txBox="1"/>
      </xdr:nvSpPr>
      <xdr:spPr>
        <a:xfrm>
          <a:off x="13514017" y="6696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46680</xdr:rowOff>
    </xdr:from>
    <xdr:to>
      <xdr:col>18</xdr:col>
      <xdr:colOff>492125</xdr:colOff>
      <xdr:row>38</xdr:row>
      <xdr:rowOff>148280</xdr:rowOff>
    </xdr:to>
    <xdr:sp macro="" textlink="">
      <xdr:nvSpPr>
        <xdr:cNvPr id="549" name="円/楕円 548"/>
        <xdr:cNvSpPr/>
      </xdr:nvSpPr>
      <xdr:spPr>
        <a:xfrm>
          <a:off x="12763500" y="656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139407</xdr:rowOff>
    </xdr:from>
    <xdr:ext cx="534377" cy="259045"/>
    <xdr:sp macro="" textlink="">
      <xdr:nvSpPr>
        <xdr:cNvPr id="550" name="テキスト ボックス 549"/>
        <xdr:cNvSpPr txBox="1"/>
      </xdr:nvSpPr>
      <xdr:spPr>
        <a:xfrm>
          <a:off x="12547111" y="665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39204</xdr:rowOff>
    </xdr:from>
    <xdr:to>
      <xdr:col>23</xdr:col>
      <xdr:colOff>517525</xdr:colOff>
      <xdr:row>57</xdr:row>
      <xdr:rowOff>16931</xdr:rowOff>
    </xdr:to>
    <xdr:cxnSp macro="">
      <xdr:nvCxnSpPr>
        <xdr:cNvPr id="579" name="直線コネクタ 578"/>
        <xdr:cNvCxnSpPr/>
      </xdr:nvCxnSpPr>
      <xdr:spPr>
        <a:xfrm flipV="1">
          <a:off x="15481300" y="9297504"/>
          <a:ext cx="838200" cy="4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153496</xdr:rowOff>
    </xdr:from>
    <xdr:to>
      <xdr:col>22</xdr:col>
      <xdr:colOff>365125</xdr:colOff>
      <xdr:row>57</xdr:row>
      <xdr:rowOff>16931</xdr:rowOff>
    </xdr:to>
    <xdr:cxnSp macro="">
      <xdr:nvCxnSpPr>
        <xdr:cNvPr id="582" name="直線コネクタ 581"/>
        <xdr:cNvCxnSpPr/>
      </xdr:nvCxnSpPr>
      <xdr:spPr>
        <a:xfrm>
          <a:off x="14592300" y="9240346"/>
          <a:ext cx="889000" cy="54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153496</xdr:rowOff>
    </xdr:from>
    <xdr:to>
      <xdr:col>21</xdr:col>
      <xdr:colOff>161925</xdr:colOff>
      <xdr:row>57</xdr:row>
      <xdr:rowOff>79832</xdr:rowOff>
    </xdr:to>
    <xdr:cxnSp macro="">
      <xdr:nvCxnSpPr>
        <xdr:cNvPr id="585" name="直線コネクタ 584"/>
        <xdr:cNvCxnSpPr/>
      </xdr:nvCxnSpPr>
      <xdr:spPr>
        <a:xfrm flipV="1">
          <a:off x="13703300" y="9240346"/>
          <a:ext cx="889000" cy="6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79832</xdr:rowOff>
    </xdr:from>
    <xdr:to>
      <xdr:col>19</xdr:col>
      <xdr:colOff>644525</xdr:colOff>
      <xdr:row>57</xdr:row>
      <xdr:rowOff>82100</xdr:rowOff>
    </xdr:to>
    <xdr:cxnSp macro="">
      <xdr:nvCxnSpPr>
        <xdr:cNvPr id="588" name="直線コネクタ 587"/>
        <xdr:cNvCxnSpPr/>
      </xdr:nvCxnSpPr>
      <xdr:spPr>
        <a:xfrm flipV="1">
          <a:off x="12814300" y="9852482"/>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159854</xdr:rowOff>
    </xdr:from>
    <xdr:to>
      <xdr:col>23</xdr:col>
      <xdr:colOff>568325</xdr:colOff>
      <xdr:row>54</xdr:row>
      <xdr:rowOff>90004</xdr:rowOff>
    </xdr:to>
    <xdr:sp macro="" textlink="">
      <xdr:nvSpPr>
        <xdr:cNvPr id="598" name="円/楕円 597"/>
        <xdr:cNvSpPr/>
      </xdr:nvSpPr>
      <xdr:spPr>
        <a:xfrm>
          <a:off x="16268700" y="92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11281</xdr:rowOff>
    </xdr:from>
    <xdr:ext cx="599010" cy="259045"/>
    <xdr:sp macro="" textlink="">
      <xdr:nvSpPr>
        <xdr:cNvPr id="599" name="教育費該当値テキスト"/>
        <xdr:cNvSpPr txBox="1"/>
      </xdr:nvSpPr>
      <xdr:spPr>
        <a:xfrm>
          <a:off x="16370300" y="9098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452,754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137581</xdr:rowOff>
    </xdr:from>
    <xdr:to>
      <xdr:col>22</xdr:col>
      <xdr:colOff>415925</xdr:colOff>
      <xdr:row>57</xdr:row>
      <xdr:rowOff>67731</xdr:rowOff>
    </xdr:to>
    <xdr:sp macro="" textlink="">
      <xdr:nvSpPr>
        <xdr:cNvPr id="600" name="円/楕円 599"/>
        <xdr:cNvSpPr/>
      </xdr:nvSpPr>
      <xdr:spPr>
        <a:xfrm>
          <a:off x="15430500" y="97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84258</xdr:rowOff>
    </xdr:from>
    <xdr:ext cx="599010" cy="259045"/>
    <xdr:sp macro="" textlink="">
      <xdr:nvSpPr>
        <xdr:cNvPr id="601" name="テキスト ボックス 600"/>
        <xdr:cNvSpPr txBox="1"/>
      </xdr:nvSpPr>
      <xdr:spPr>
        <a:xfrm>
          <a:off x="15181794" y="951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194,446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102696</xdr:rowOff>
    </xdr:from>
    <xdr:to>
      <xdr:col>21</xdr:col>
      <xdr:colOff>212725</xdr:colOff>
      <xdr:row>54</xdr:row>
      <xdr:rowOff>32846</xdr:rowOff>
    </xdr:to>
    <xdr:sp macro="" textlink="">
      <xdr:nvSpPr>
        <xdr:cNvPr id="602" name="円/楕円 601"/>
        <xdr:cNvSpPr/>
      </xdr:nvSpPr>
      <xdr:spPr>
        <a:xfrm>
          <a:off x="14541500" y="91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49373</xdr:rowOff>
    </xdr:from>
    <xdr:ext cx="599010" cy="259045"/>
    <xdr:sp macro="" textlink="">
      <xdr:nvSpPr>
        <xdr:cNvPr id="603" name="テキスト ボックス 602"/>
        <xdr:cNvSpPr txBox="1"/>
      </xdr:nvSpPr>
      <xdr:spPr>
        <a:xfrm>
          <a:off x="14292794" y="896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482,758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29032</xdr:rowOff>
    </xdr:from>
    <xdr:to>
      <xdr:col>20</xdr:col>
      <xdr:colOff>9525</xdr:colOff>
      <xdr:row>57</xdr:row>
      <xdr:rowOff>130632</xdr:rowOff>
    </xdr:to>
    <xdr:sp macro="" textlink="">
      <xdr:nvSpPr>
        <xdr:cNvPr id="604" name="円/楕円 603"/>
        <xdr:cNvSpPr/>
      </xdr:nvSpPr>
      <xdr:spPr>
        <a:xfrm>
          <a:off x="13652500" y="980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147159</xdr:rowOff>
    </xdr:from>
    <xdr:ext cx="599010" cy="259045"/>
    <xdr:sp macro="" textlink="">
      <xdr:nvSpPr>
        <xdr:cNvPr id="605" name="テキスト ボックス 604"/>
        <xdr:cNvSpPr txBox="1"/>
      </xdr:nvSpPr>
      <xdr:spPr>
        <a:xfrm>
          <a:off x="13403794" y="957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161,427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31300</xdr:rowOff>
    </xdr:from>
    <xdr:to>
      <xdr:col>18</xdr:col>
      <xdr:colOff>492125</xdr:colOff>
      <xdr:row>57</xdr:row>
      <xdr:rowOff>132900</xdr:rowOff>
    </xdr:to>
    <xdr:sp macro="" textlink="">
      <xdr:nvSpPr>
        <xdr:cNvPr id="606" name="円/楕円 605"/>
        <xdr:cNvSpPr/>
      </xdr:nvSpPr>
      <xdr:spPr>
        <a:xfrm>
          <a:off x="12763500" y="98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149427</xdr:rowOff>
    </xdr:from>
    <xdr:ext cx="599010" cy="259045"/>
    <xdr:sp macro="" textlink="">
      <xdr:nvSpPr>
        <xdr:cNvPr id="607" name="テキスト ボックス 606"/>
        <xdr:cNvSpPr txBox="1"/>
      </xdr:nvSpPr>
      <xdr:spPr>
        <a:xfrm>
          <a:off x="12514794" y="95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15246</xdr:rowOff>
    </xdr:from>
    <xdr:to>
      <xdr:col>23</xdr:col>
      <xdr:colOff>517525</xdr:colOff>
      <xdr:row>96</xdr:row>
      <xdr:rowOff>39449</xdr:rowOff>
    </xdr:to>
    <xdr:cxnSp macro="">
      <xdr:nvCxnSpPr>
        <xdr:cNvPr id="691" name="直線コネクタ 690"/>
        <xdr:cNvCxnSpPr/>
      </xdr:nvCxnSpPr>
      <xdr:spPr>
        <a:xfrm>
          <a:off x="15481300" y="16474446"/>
          <a:ext cx="838200" cy="2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15246</xdr:rowOff>
    </xdr:from>
    <xdr:to>
      <xdr:col>22</xdr:col>
      <xdr:colOff>365125</xdr:colOff>
      <xdr:row>96</xdr:row>
      <xdr:rowOff>48388</xdr:rowOff>
    </xdr:to>
    <xdr:cxnSp macro="">
      <xdr:nvCxnSpPr>
        <xdr:cNvPr id="694" name="直線コネクタ 693"/>
        <xdr:cNvCxnSpPr/>
      </xdr:nvCxnSpPr>
      <xdr:spPr>
        <a:xfrm flipV="1">
          <a:off x="14592300" y="16474446"/>
          <a:ext cx="889000" cy="3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48388</xdr:rowOff>
    </xdr:from>
    <xdr:to>
      <xdr:col>21</xdr:col>
      <xdr:colOff>161925</xdr:colOff>
      <xdr:row>96</xdr:row>
      <xdr:rowOff>110212</xdr:rowOff>
    </xdr:to>
    <xdr:cxnSp macro="">
      <xdr:nvCxnSpPr>
        <xdr:cNvPr id="697" name="直線コネクタ 696"/>
        <xdr:cNvCxnSpPr/>
      </xdr:nvCxnSpPr>
      <xdr:spPr>
        <a:xfrm flipV="1">
          <a:off x="13703300" y="16507588"/>
          <a:ext cx="889000" cy="6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110212</xdr:rowOff>
    </xdr:from>
    <xdr:to>
      <xdr:col>19</xdr:col>
      <xdr:colOff>644525</xdr:colOff>
      <xdr:row>96</xdr:row>
      <xdr:rowOff>125706</xdr:rowOff>
    </xdr:to>
    <xdr:cxnSp macro="">
      <xdr:nvCxnSpPr>
        <xdr:cNvPr id="700" name="直線コネクタ 699"/>
        <xdr:cNvCxnSpPr/>
      </xdr:nvCxnSpPr>
      <xdr:spPr>
        <a:xfrm flipV="1">
          <a:off x="12814300" y="16569412"/>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160099</xdr:rowOff>
    </xdr:from>
    <xdr:to>
      <xdr:col>23</xdr:col>
      <xdr:colOff>568325</xdr:colOff>
      <xdr:row>96</xdr:row>
      <xdr:rowOff>90249</xdr:rowOff>
    </xdr:to>
    <xdr:sp macro="" textlink="">
      <xdr:nvSpPr>
        <xdr:cNvPr id="710" name="円/楕円 709"/>
        <xdr:cNvSpPr/>
      </xdr:nvSpPr>
      <xdr:spPr>
        <a:xfrm>
          <a:off x="16268700" y="16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11526</xdr:rowOff>
    </xdr:from>
    <xdr:ext cx="599010" cy="259045"/>
    <xdr:sp macro="" textlink="">
      <xdr:nvSpPr>
        <xdr:cNvPr id="711" name="公債費該当値テキスト"/>
        <xdr:cNvSpPr txBox="1"/>
      </xdr:nvSpPr>
      <xdr:spPr>
        <a:xfrm>
          <a:off x="16370300" y="1629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272,625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135896</xdr:rowOff>
    </xdr:from>
    <xdr:to>
      <xdr:col>22</xdr:col>
      <xdr:colOff>415925</xdr:colOff>
      <xdr:row>96</xdr:row>
      <xdr:rowOff>66046</xdr:rowOff>
    </xdr:to>
    <xdr:sp macro="" textlink="">
      <xdr:nvSpPr>
        <xdr:cNvPr id="712" name="円/楕円 711"/>
        <xdr:cNvSpPr/>
      </xdr:nvSpPr>
      <xdr:spPr>
        <a:xfrm>
          <a:off x="15430500" y="164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82573</xdr:rowOff>
    </xdr:from>
    <xdr:ext cx="599010" cy="259045"/>
    <xdr:sp macro="" textlink="">
      <xdr:nvSpPr>
        <xdr:cNvPr id="713" name="テキスト ボックス 712"/>
        <xdr:cNvSpPr txBox="1"/>
      </xdr:nvSpPr>
      <xdr:spPr>
        <a:xfrm>
          <a:off x="15181794" y="1619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285,330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169038</xdr:rowOff>
    </xdr:from>
    <xdr:to>
      <xdr:col>21</xdr:col>
      <xdr:colOff>212725</xdr:colOff>
      <xdr:row>96</xdr:row>
      <xdr:rowOff>99188</xdr:rowOff>
    </xdr:to>
    <xdr:sp macro="" textlink="">
      <xdr:nvSpPr>
        <xdr:cNvPr id="714" name="円/楕円 713"/>
        <xdr:cNvSpPr/>
      </xdr:nvSpPr>
      <xdr:spPr>
        <a:xfrm>
          <a:off x="14541500" y="164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115715</xdr:rowOff>
    </xdr:from>
    <xdr:ext cx="599010" cy="259045"/>
    <xdr:sp macro="" textlink="">
      <xdr:nvSpPr>
        <xdr:cNvPr id="715" name="テキスト ボックス 714"/>
        <xdr:cNvSpPr txBox="1"/>
      </xdr:nvSpPr>
      <xdr:spPr>
        <a:xfrm>
          <a:off x="14292794" y="1623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59412</xdr:rowOff>
    </xdr:from>
    <xdr:to>
      <xdr:col>20</xdr:col>
      <xdr:colOff>9525</xdr:colOff>
      <xdr:row>96</xdr:row>
      <xdr:rowOff>161012</xdr:rowOff>
    </xdr:to>
    <xdr:sp macro="" textlink="">
      <xdr:nvSpPr>
        <xdr:cNvPr id="716" name="円/楕円 715"/>
        <xdr:cNvSpPr/>
      </xdr:nvSpPr>
      <xdr:spPr>
        <a:xfrm>
          <a:off x="13652500" y="165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6089</xdr:rowOff>
    </xdr:from>
    <xdr:ext cx="599010" cy="259045"/>
    <xdr:sp macro="" textlink="">
      <xdr:nvSpPr>
        <xdr:cNvPr id="717" name="テキスト ボックス 716"/>
        <xdr:cNvSpPr txBox="1"/>
      </xdr:nvSpPr>
      <xdr:spPr>
        <a:xfrm>
          <a:off x="13403794" y="1629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235,479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74906</xdr:rowOff>
    </xdr:from>
    <xdr:to>
      <xdr:col>18</xdr:col>
      <xdr:colOff>492125</xdr:colOff>
      <xdr:row>97</xdr:row>
      <xdr:rowOff>5056</xdr:rowOff>
    </xdr:to>
    <xdr:sp macro="" textlink="">
      <xdr:nvSpPr>
        <xdr:cNvPr id="718" name="円/楕円 717"/>
        <xdr:cNvSpPr/>
      </xdr:nvSpPr>
      <xdr:spPr>
        <a:xfrm>
          <a:off x="12763500" y="165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21583</xdr:rowOff>
    </xdr:from>
    <xdr:ext cx="599010" cy="259045"/>
    <xdr:sp macro="" textlink="">
      <xdr:nvSpPr>
        <xdr:cNvPr id="719" name="テキスト ボックス 718"/>
        <xdr:cNvSpPr txBox="1"/>
      </xdr:nvSpPr>
      <xdr:spPr>
        <a:xfrm>
          <a:off x="12514794" y="1630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136499</xdr:rowOff>
    </xdr:from>
    <xdr:to>
      <xdr:col>32</xdr:col>
      <xdr:colOff>187325</xdr:colOff>
      <xdr:row>38</xdr:row>
      <xdr:rowOff>139700</xdr:rowOff>
    </xdr:to>
    <xdr:cxnSp macro="">
      <xdr:nvCxnSpPr>
        <xdr:cNvPr id="746" name="直線コネクタ 745"/>
        <xdr:cNvCxnSpPr/>
      </xdr:nvCxnSpPr>
      <xdr:spPr>
        <a:xfrm>
          <a:off x="21323300" y="665159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121984</xdr:rowOff>
    </xdr:from>
    <xdr:to>
      <xdr:col>31</xdr:col>
      <xdr:colOff>34925</xdr:colOff>
      <xdr:row>38</xdr:row>
      <xdr:rowOff>136499</xdr:rowOff>
    </xdr:to>
    <xdr:cxnSp macro="">
      <xdr:nvCxnSpPr>
        <xdr:cNvPr id="749" name="直線コネクタ 748"/>
        <xdr:cNvCxnSpPr/>
      </xdr:nvCxnSpPr>
      <xdr:spPr>
        <a:xfrm>
          <a:off x="20434300" y="6465634"/>
          <a:ext cx="889000" cy="18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121984</xdr:rowOff>
    </xdr:from>
    <xdr:to>
      <xdr:col>29</xdr:col>
      <xdr:colOff>517525</xdr:colOff>
      <xdr:row>38</xdr:row>
      <xdr:rowOff>121641</xdr:rowOff>
    </xdr:to>
    <xdr:cxnSp macro="">
      <xdr:nvCxnSpPr>
        <xdr:cNvPr id="752" name="直線コネクタ 751"/>
        <xdr:cNvCxnSpPr/>
      </xdr:nvCxnSpPr>
      <xdr:spPr>
        <a:xfrm flipV="1">
          <a:off x="19545300" y="6465634"/>
          <a:ext cx="8890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164871</xdr:rowOff>
    </xdr:from>
    <xdr:ext cx="378565" cy="259045"/>
    <xdr:sp macro="" textlink="">
      <xdr:nvSpPr>
        <xdr:cNvPr id="754" name="テキスト ボックス 753"/>
        <xdr:cNvSpPr txBox="1"/>
      </xdr:nvSpPr>
      <xdr:spPr>
        <a:xfrm>
          <a:off x="20245017" y="667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121641</xdr:rowOff>
    </xdr:from>
    <xdr:to>
      <xdr:col>28</xdr:col>
      <xdr:colOff>314325</xdr:colOff>
      <xdr:row>38</xdr:row>
      <xdr:rowOff>139700</xdr:rowOff>
    </xdr:to>
    <xdr:cxnSp macro="">
      <xdr:nvCxnSpPr>
        <xdr:cNvPr id="755" name="直線コネクタ 754"/>
        <xdr:cNvCxnSpPr/>
      </xdr:nvCxnSpPr>
      <xdr:spPr>
        <a:xfrm flipV="1">
          <a:off x="18656300" y="663674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85699</xdr:rowOff>
    </xdr:from>
    <xdr:to>
      <xdr:col>31</xdr:col>
      <xdr:colOff>85725</xdr:colOff>
      <xdr:row>39</xdr:row>
      <xdr:rowOff>15849</xdr:rowOff>
    </xdr:to>
    <xdr:sp macro="" textlink="">
      <xdr:nvSpPr>
        <xdr:cNvPr id="767" name="円/楕円 766"/>
        <xdr:cNvSpPr/>
      </xdr:nvSpPr>
      <xdr:spPr>
        <a:xfrm>
          <a:off x="21272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6976</xdr:rowOff>
    </xdr:from>
    <xdr:ext cx="378565" cy="259045"/>
    <xdr:sp macro="" textlink="">
      <xdr:nvSpPr>
        <xdr:cNvPr id="768" name="テキスト ボックス 767"/>
        <xdr:cNvSpPr txBox="1"/>
      </xdr:nvSpPr>
      <xdr:spPr>
        <a:xfrm>
          <a:off x="21134017" y="6693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71184</xdr:rowOff>
    </xdr:from>
    <xdr:to>
      <xdr:col>29</xdr:col>
      <xdr:colOff>568325</xdr:colOff>
      <xdr:row>38</xdr:row>
      <xdr:rowOff>1333</xdr:rowOff>
    </xdr:to>
    <xdr:sp macro="" textlink="">
      <xdr:nvSpPr>
        <xdr:cNvPr id="769" name="円/楕円 768"/>
        <xdr:cNvSpPr/>
      </xdr:nvSpPr>
      <xdr:spPr>
        <a:xfrm>
          <a:off x="20383500" y="64148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17861</xdr:rowOff>
    </xdr:from>
    <xdr:ext cx="469744" cy="259045"/>
    <xdr:sp macro="" textlink="">
      <xdr:nvSpPr>
        <xdr:cNvPr id="770" name="テキスト ボックス 769"/>
        <xdr:cNvSpPr txBox="1"/>
      </xdr:nvSpPr>
      <xdr:spPr>
        <a:xfrm>
          <a:off x="20199427" y="61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70841</xdr:rowOff>
    </xdr:from>
    <xdr:to>
      <xdr:col>28</xdr:col>
      <xdr:colOff>365125</xdr:colOff>
      <xdr:row>39</xdr:row>
      <xdr:rowOff>991</xdr:rowOff>
    </xdr:to>
    <xdr:sp macro="" textlink="">
      <xdr:nvSpPr>
        <xdr:cNvPr id="771" name="円/楕円 770"/>
        <xdr:cNvSpPr/>
      </xdr:nvSpPr>
      <xdr:spPr>
        <a:xfrm>
          <a:off x="19494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163568</xdr:rowOff>
    </xdr:from>
    <xdr:ext cx="378565" cy="259045"/>
    <xdr:sp macro="" textlink="">
      <xdr:nvSpPr>
        <xdr:cNvPr id="772" name="テキスト ボックス 771"/>
        <xdr:cNvSpPr txBox="1"/>
      </xdr:nvSpPr>
      <xdr:spPr>
        <a:xfrm>
          <a:off x="19356017" y="667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民生費については、前年度において金山地区福祉複合施設建設事業を実施し、事業が終了したことによる減、教育費については、本年度、南富良野西小学校建設したことによる増となっている。商工費については、類似団体と比較し高い水準にありますが、物産センターやログハウス村、かなやま湖周辺施設について指定管理を実施している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年度までは基金を取り崩した財政運営を余儀なくされてきたが、行財政改革による経費節減と地方交付税や臨時財政対策債の増額等により、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年度からは決算として基金に依存しない財政運営となっており、実質収支額の増、更には歳計余剰金の処分による基金積立などにより、基金残高の増となっている。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今後、地方交付税の減額が予想されることから、行財政改革を一層推進し、財政の健全化に努める。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北海道南富良野町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とも、行財政改革による経費節減、使用料等の見直しなど、また特別会計においては一般会計からの繰入金により、赤字となることなく推移してきている。近年は地方交付税、臨時財政対策債の増額により、一般会計における黒字額も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今後は、地方交付税の減額が予想されることから、行財政改革を一層推進し、財政の健全化に努める。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5025429</v>
      </c>
      <c r="BO4" s="379"/>
      <c r="BP4" s="379"/>
      <c r="BQ4" s="379"/>
      <c r="BR4" s="379"/>
      <c r="BS4" s="379"/>
      <c r="BT4" s="379"/>
      <c r="BU4" s="380"/>
      <c r="BV4" s="378">
        <v>4796160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5.7</v>
      </c>
      <c r="CU4" s="556"/>
      <c r="CV4" s="556"/>
      <c r="CW4" s="556"/>
      <c r="CX4" s="556"/>
      <c r="CY4" s="556"/>
      <c r="CZ4" s="556"/>
      <c r="DA4" s="557"/>
      <c r="DB4" s="555">
        <v>4.0999999999999996</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4854535</v>
      </c>
      <c r="BO5" s="384"/>
      <c r="BP5" s="384"/>
      <c r="BQ5" s="384"/>
      <c r="BR5" s="384"/>
      <c r="BS5" s="384"/>
      <c r="BT5" s="384"/>
      <c r="BU5" s="385"/>
      <c r="BV5" s="383">
        <v>4498273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85.2</v>
      </c>
      <c r="CU5" s="354"/>
      <c r="CV5" s="354"/>
      <c r="CW5" s="354"/>
      <c r="CX5" s="354"/>
      <c r="CY5" s="354"/>
      <c r="CZ5" s="354"/>
      <c r="DA5" s="355"/>
      <c r="DB5" s="353">
        <v>87.1</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170894</v>
      </c>
      <c r="BO6" s="384"/>
      <c r="BP6" s="384"/>
      <c r="BQ6" s="384"/>
      <c r="BR6" s="384"/>
      <c r="BS6" s="384"/>
      <c r="BT6" s="384"/>
      <c r="BU6" s="385"/>
      <c r="BV6" s="383">
        <v>297887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89.4</v>
      </c>
      <c r="CU6" s="530"/>
      <c r="CV6" s="530"/>
      <c r="CW6" s="530"/>
      <c r="CX6" s="530"/>
      <c r="CY6" s="530"/>
      <c r="CZ6" s="530"/>
      <c r="DA6" s="531"/>
      <c r="DB6" s="529">
        <v>91.6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73</v>
      </c>
      <c r="BO7" s="384"/>
      <c r="BP7" s="384"/>
      <c r="BQ7" s="384"/>
      <c r="BR7" s="384"/>
      <c r="BS7" s="384"/>
      <c r="BT7" s="384"/>
      <c r="BU7" s="385"/>
      <c r="BV7" s="383">
        <v>180061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2995863</v>
      </c>
      <c r="CU7" s="384"/>
      <c r="CV7" s="384"/>
      <c r="CW7" s="384"/>
      <c r="CX7" s="384"/>
      <c r="CY7" s="384"/>
      <c r="CZ7" s="384"/>
      <c r="DA7" s="385"/>
      <c r="DB7" s="383">
        <v>2845062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170821</v>
      </c>
      <c r="BO8" s="384"/>
      <c r="BP8" s="384"/>
      <c r="BQ8" s="384"/>
      <c r="BR8" s="384"/>
      <c r="BS8" s="384"/>
      <c r="BT8" s="384"/>
      <c r="BU8" s="385"/>
      <c r="BV8" s="383">
        <v>117826</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0.11</v>
      </c>
      <c r="CU8" s="493"/>
      <c r="CV8" s="493"/>
      <c r="CW8" s="493"/>
      <c r="CX8" s="493"/>
      <c r="CY8" s="493"/>
      <c r="CZ8" s="493"/>
      <c r="DA8" s="494"/>
      <c r="DB8" s="492">
        <v>0.11</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2555</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52995</v>
      </c>
      <c r="BO9" s="384"/>
      <c r="BP9" s="384"/>
      <c r="BQ9" s="384"/>
      <c r="BR9" s="384"/>
      <c r="BS9" s="384"/>
      <c r="BT9" s="384"/>
      <c r="BU9" s="385"/>
      <c r="BV9" s="383">
        <v>5881</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21.4</v>
      </c>
      <c r="CU9" s="354"/>
      <c r="CV9" s="354"/>
      <c r="CW9" s="354"/>
      <c r="CX9" s="354"/>
      <c r="CY9" s="354"/>
      <c r="CZ9" s="354"/>
      <c r="DA9" s="355"/>
      <c r="DB9" s="353">
        <v>21.8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2814</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50143</v>
      </c>
      <c r="BO10" s="384"/>
      <c r="BP10" s="384"/>
      <c r="BQ10" s="384"/>
      <c r="BR10" s="384"/>
      <c r="BS10" s="384"/>
      <c r="BT10" s="384"/>
      <c r="BU10" s="385"/>
      <c r="BV10" s="383">
        <v>23</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102</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v>39300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2643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t="s">
        <v>118</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2634</v>
      </c>
      <c r="S13" s="485"/>
      <c r="T13" s="485"/>
      <c r="U13" s="485"/>
      <c r="V13" s="486"/>
      <c r="W13" s="472" t="s">
        <v>121</v>
      </c>
      <c r="X13" s="398"/>
      <c r="Y13" s="398"/>
      <c r="Z13" s="398"/>
      <c r="AA13" s="398"/>
      <c r="AB13" s="399"/>
      <c r="AC13" s="359">
        <v>320</v>
      </c>
      <c r="AD13" s="360"/>
      <c r="AE13" s="360"/>
      <c r="AF13" s="360"/>
      <c r="AG13" s="361"/>
      <c r="AH13" s="359">
        <v>374</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103138</v>
      </c>
      <c r="BO13" s="384"/>
      <c r="BP13" s="384"/>
      <c r="BQ13" s="384"/>
      <c r="BR13" s="384"/>
      <c r="BS13" s="384"/>
      <c r="BT13" s="384"/>
      <c r="BU13" s="385"/>
      <c r="BV13" s="383">
        <v>45204</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10.1</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2650</v>
      </c>
      <c r="S14" s="485"/>
      <c r="T14" s="485"/>
      <c r="U14" s="485"/>
      <c r="V14" s="486"/>
      <c r="W14" s="487"/>
      <c r="X14" s="401"/>
      <c r="Y14" s="401"/>
      <c r="Z14" s="401"/>
      <c r="AA14" s="401"/>
      <c r="AB14" s="402"/>
      <c r="AC14" s="477">
        <v>22.9</v>
      </c>
      <c r="AD14" s="478"/>
      <c r="AE14" s="478"/>
      <c r="AF14" s="478"/>
      <c r="AG14" s="479"/>
      <c r="AH14" s="477">
        <v>24.7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51.4</v>
      </c>
      <c r="CU14" s="456"/>
      <c r="CV14" s="456"/>
      <c r="CW14" s="456"/>
      <c r="CX14" s="456"/>
      <c r="CY14" s="456"/>
      <c r="CZ14" s="456"/>
      <c r="DA14" s="457"/>
      <c r="DB14" s="488">
        <v>42.8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2641</v>
      </c>
      <c r="S15" s="485"/>
      <c r="T15" s="485"/>
      <c r="U15" s="485"/>
      <c r="V15" s="486"/>
      <c r="W15" s="472" t="s">
        <v>128</v>
      </c>
      <c r="X15" s="398"/>
      <c r="Y15" s="398"/>
      <c r="Z15" s="398"/>
      <c r="AA15" s="398"/>
      <c r="AB15" s="399"/>
      <c r="AC15" s="359">
        <v>248</v>
      </c>
      <c r="AD15" s="360"/>
      <c r="AE15" s="360"/>
      <c r="AF15" s="360"/>
      <c r="AG15" s="361"/>
      <c r="AH15" s="359">
        <v>234</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317060</v>
      </c>
      <c r="BO15" s="379"/>
      <c r="BP15" s="379"/>
      <c r="BQ15" s="379"/>
      <c r="BR15" s="379"/>
      <c r="BS15" s="379"/>
      <c r="BT15" s="379"/>
      <c r="BU15" s="380"/>
      <c r="BV15" s="378">
        <v>306245</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17.7</v>
      </c>
      <c r="AD16" s="478"/>
      <c r="AE16" s="478"/>
      <c r="AF16" s="478"/>
      <c r="AG16" s="479"/>
      <c r="AH16" s="477">
        <v>15.4</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2781938</v>
      </c>
      <c r="BO16" s="384"/>
      <c r="BP16" s="384"/>
      <c r="BQ16" s="384"/>
      <c r="BR16" s="384"/>
      <c r="BS16" s="384"/>
      <c r="BT16" s="384"/>
      <c r="BU16" s="385"/>
      <c r="BV16" s="383">
        <v>2635340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8"/>
      <c r="Y17" s="398"/>
      <c r="Z17" s="398"/>
      <c r="AA17" s="398"/>
      <c r="AB17" s="399"/>
      <c r="AC17" s="359">
        <v>832</v>
      </c>
      <c r="AD17" s="360"/>
      <c r="AE17" s="360"/>
      <c r="AF17" s="360"/>
      <c r="AG17" s="361"/>
      <c r="AH17" s="359">
        <v>908</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388831</v>
      </c>
      <c r="BO17" s="384"/>
      <c r="BP17" s="384"/>
      <c r="BQ17" s="384"/>
      <c r="BR17" s="384"/>
      <c r="BS17" s="384"/>
      <c r="BT17" s="384"/>
      <c r="BU17" s="385"/>
      <c r="BV17" s="383">
        <v>377110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665.54</v>
      </c>
      <c r="M18" s="448"/>
      <c r="N18" s="448"/>
      <c r="O18" s="448"/>
      <c r="P18" s="448"/>
      <c r="Q18" s="448"/>
      <c r="R18" s="449"/>
      <c r="S18" s="449"/>
      <c r="T18" s="449"/>
      <c r="U18" s="449"/>
      <c r="V18" s="450"/>
      <c r="W18" s="464"/>
      <c r="X18" s="465"/>
      <c r="Y18" s="465"/>
      <c r="Z18" s="465"/>
      <c r="AA18" s="465"/>
      <c r="AB18" s="473"/>
      <c r="AC18" s="347">
        <v>59.4</v>
      </c>
      <c r="AD18" s="348"/>
      <c r="AE18" s="348"/>
      <c r="AF18" s="348"/>
      <c r="AG18" s="451"/>
      <c r="AH18" s="347">
        <v>59.9</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2580465</v>
      </c>
      <c r="BO18" s="384"/>
      <c r="BP18" s="384"/>
      <c r="BQ18" s="384"/>
      <c r="BR18" s="384"/>
      <c r="BS18" s="384"/>
      <c r="BT18" s="384"/>
      <c r="BU18" s="385"/>
      <c r="BV18" s="383">
        <v>2506479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3285366</v>
      </c>
      <c r="BO19" s="384"/>
      <c r="BP19" s="384"/>
      <c r="BQ19" s="384"/>
      <c r="BR19" s="384"/>
      <c r="BS19" s="384"/>
      <c r="BT19" s="384"/>
      <c r="BU19" s="385"/>
      <c r="BV19" s="383">
        <v>3337811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1132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143</v>
      </c>
      <c r="C22" s="415"/>
      <c r="D22" s="416"/>
      <c r="E22" s="423" t="s">
        <v>1</v>
      </c>
      <c r="F22" s="398"/>
      <c r="G22" s="398"/>
      <c r="H22" s="398"/>
      <c r="I22" s="398"/>
      <c r="J22" s="398"/>
      <c r="K22" s="399"/>
      <c r="L22" s="423" t="s">
        <v>144</v>
      </c>
      <c r="M22" s="398"/>
      <c r="N22" s="398"/>
      <c r="O22" s="398"/>
      <c r="P22" s="399"/>
      <c r="Q22" s="408" t="s">
        <v>145</v>
      </c>
      <c r="R22" s="409"/>
      <c r="S22" s="409"/>
      <c r="T22" s="409"/>
      <c r="U22" s="409"/>
      <c r="V22" s="424"/>
      <c r="W22" s="426" t="s">
        <v>146</v>
      </c>
      <c r="X22" s="415"/>
      <c r="Y22" s="416"/>
      <c r="Z22" s="423" t="s">
        <v>1</v>
      </c>
      <c r="AA22" s="398"/>
      <c r="AB22" s="398"/>
      <c r="AC22" s="398"/>
      <c r="AD22" s="398"/>
      <c r="AE22" s="398"/>
      <c r="AF22" s="398"/>
      <c r="AG22" s="399"/>
      <c r="AH22" s="397" t="s">
        <v>147</v>
      </c>
      <c r="AI22" s="398"/>
      <c r="AJ22" s="398"/>
      <c r="AK22" s="398"/>
      <c r="AL22" s="399"/>
      <c r="AM22" s="397" t="s">
        <v>148</v>
      </c>
      <c r="AN22" s="403"/>
      <c r="AO22" s="403"/>
      <c r="AP22" s="403"/>
      <c r="AQ22" s="403"/>
      <c r="AR22" s="404"/>
      <c r="AS22" s="408" t="s">
        <v>145</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149</v>
      </c>
      <c r="AZ23" s="376"/>
      <c r="BA23" s="376"/>
      <c r="BB23" s="376"/>
      <c r="BC23" s="376"/>
      <c r="BD23" s="376"/>
      <c r="BE23" s="376"/>
      <c r="BF23" s="376"/>
      <c r="BG23" s="376"/>
      <c r="BH23" s="376"/>
      <c r="BI23" s="376"/>
      <c r="BJ23" s="376"/>
      <c r="BK23" s="376"/>
      <c r="BL23" s="376"/>
      <c r="BM23" s="377"/>
      <c r="BN23" s="383">
        <v>6832838</v>
      </c>
      <c r="BO23" s="384"/>
      <c r="BP23" s="384"/>
      <c r="BQ23" s="384"/>
      <c r="BR23" s="384"/>
      <c r="BS23" s="384"/>
      <c r="BT23" s="384"/>
      <c r="BU23" s="385"/>
      <c r="BV23" s="383">
        <v>6541172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150</v>
      </c>
      <c r="F24" s="357"/>
      <c r="G24" s="357"/>
      <c r="H24" s="357"/>
      <c r="I24" s="357"/>
      <c r="J24" s="357"/>
      <c r="K24" s="358"/>
      <c r="L24" s="359">
        <v>1</v>
      </c>
      <c r="M24" s="360"/>
      <c r="N24" s="360"/>
      <c r="O24" s="360"/>
      <c r="P24" s="361"/>
      <c r="Q24" s="359">
        <v>7100</v>
      </c>
      <c r="R24" s="360"/>
      <c r="S24" s="360"/>
      <c r="T24" s="360"/>
      <c r="U24" s="360"/>
      <c r="V24" s="361"/>
      <c r="W24" s="427"/>
      <c r="X24" s="418"/>
      <c r="Y24" s="419"/>
      <c r="Z24" s="356" t="s">
        <v>151</v>
      </c>
      <c r="AA24" s="357"/>
      <c r="AB24" s="357"/>
      <c r="AC24" s="357"/>
      <c r="AD24" s="357"/>
      <c r="AE24" s="357"/>
      <c r="AF24" s="357"/>
      <c r="AG24" s="358"/>
      <c r="AH24" s="359">
        <v>73</v>
      </c>
      <c r="AI24" s="360"/>
      <c r="AJ24" s="360"/>
      <c r="AK24" s="360"/>
      <c r="AL24" s="361"/>
      <c r="AM24" s="359">
        <v>225789</v>
      </c>
      <c r="AN24" s="360"/>
      <c r="AO24" s="360"/>
      <c r="AP24" s="360"/>
      <c r="AQ24" s="360"/>
      <c r="AR24" s="361"/>
      <c r="AS24" s="359">
        <v>3093</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6469186</v>
      </c>
      <c r="BO24" s="384"/>
      <c r="BP24" s="384"/>
      <c r="BQ24" s="384"/>
      <c r="BR24" s="384"/>
      <c r="BS24" s="384"/>
      <c r="BT24" s="384"/>
      <c r="BU24" s="385"/>
      <c r="BV24" s="383">
        <v>6198702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153</v>
      </c>
      <c r="F25" s="357"/>
      <c r="G25" s="357"/>
      <c r="H25" s="357"/>
      <c r="I25" s="357"/>
      <c r="J25" s="357"/>
      <c r="K25" s="358"/>
      <c r="L25" s="359">
        <v>1</v>
      </c>
      <c r="M25" s="360"/>
      <c r="N25" s="360"/>
      <c r="O25" s="360"/>
      <c r="P25" s="361"/>
      <c r="Q25" s="359">
        <v>5900</v>
      </c>
      <c r="R25" s="360"/>
      <c r="S25" s="360"/>
      <c r="T25" s="360"/>
      <c r="U25" s="360"/>
      <c r="V25" s="361"/>
      <c r="W25" s="427"/>
      <c r="X25" s="418"/>
      <c r="Y25" s="419"/>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401241</v>
      </c>
      <c r="BO25" s="379"/>
      <c r="BP25" s="379"/>
      <c r="BQ25" s="379"/>
      <c r="BR25" s="379"/>
      <c r="BS25" s="379"/>
      <c r="BT25" s="379"/>
      <c r="BU25" s="380"/>
      <c r="BV25" s="378">
        <v>420113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156</v>
      </c>
      <c r="F26" s="357"/>
      <c r="G26" s="357"/>
      <c r="H26" s="357"/>
      <c r="I26" s="357"/>
      <c r="J26" s="357"/>
      <c r="K26" s="358"/>
      <c r="L26" s="359">
        <v>1</v>
      </c>
      <c r="M26" s="360"/>
      <c r="N26" s="360"/>
      <c r="O26" s="360"/>
      <c r="P26" s="361"/>
      <c r="Q26" s="359">
        <v>5400</v>
      </c>
      <c r="R26" s="360"/>
      <c r="S26" s="360"/>
      <c r="T26" s="360"/>
      <c r="U26" s="360"/>
      <c r="V26" s="361"/>
      <c r="W26" s="427"/>
      <c r="X26" s="418"/>
      <c r="Y26" s="419"/>
      <c r="Z26" s="356" t="s">
        <v>157</v>
      </c>
      <c r="AA26" s="395"/>
      <c r="AB26" s="395"/>
      <c r="AC26" s="395"/>
      <c r="AD26" s="395"/>
      <c r="AE26" s="395"/>
      <c r="AF26" s="395"/>
      <c r="AG26" s="396"/>
      <c r="AH26" s="359" t="s">
        <v>118</v>
      </c>
      <c r="AI26" s="360"/>
      <c r="AJ26" s="360"/>
      <c r="AK26" s="360"/>
      <c r="AL26" s="361"/>
      <c r="AM26" s="359" t="s">
        <v>118</v>
      </c>
      <c r="AN26" s="360"/>
      <c r="AO26" s="360"/>
      <c r="AP26" s="360"/>
      <c r="AQ26" s="360"/>
      <c r="AR26" s="361"/>
      <c r="AS26" s="359" t="s">
        <v>118</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159</v>
      </c>
      <c r="F27" s="357"/>
      <c r="G27" s="357"/>
      <c r="H27" s="357"/>
      <c r="I27" s="357"/>
      <c r="J27" s="357"/>
      <c r="K27" s="358"/>
      <c r="L27" s="359">
        <v>1</v>
      </c>
      <c r="M27" s="360"/>
      <c r="N27" s="360"/>
      <c r="O27" s="360"/>
      <c r="P27" s="361"/>
      <c r="Q27" s="359">
        <v>2400</v>
      </c>
      <c r="R27" s="360"/>
      <c r="S27" s="360"/>
      <c r="T27" s="360"/>
      <c r="U27" s="360"/>
      <c r="V27" s="361"/>
      <c r="W27" s="427"/>
      <c r="X27" s="418"/>
      <c r="Y27" s="419"/>
      <c r="Z27" s="356" t="s">
        <v>160</v>
      </c>
      <c r="AA27" s="357"/>
      <c r="AB27" s="357"/>
      <c r="AC27" s="357"/>
      <c r="AD27" s="357"/>
      <c r="AE27" s="357"/>
      <c r="AF27" s="357"/>
      <c r="AG27" s="358"/>
      <c r="AH27" s="359">
        <v>14</v>
      </c>
      <c r="AI27" s="360"/>
      <c r="AJ27" s="360"/>
      <c r="AK27" s="360"/>
      <c r="AL27" s="361"/>
      <c r="AM27" s="359">
        <v>45346</v>
      </c>
      <c r="AN27" s="360"/>
      <c r="AO27" s="360"/>
      <c r="AP27" s="360"/>
      <c r="AQ27" s="360"/>
      <c r="AR27" s="361"/>
      <c r="AS27" s="359">
        <v>3239</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v>99853</v>
      </c>
      <c r="BO27" s="387"/>
      <c r="BP27" s="387"/>
      <c r="BQ27" s="387"/>
      <c r="BR27" s="387"/>
      <c r="BS27" s="387"/>
      <c r="BT27" s="387"/>
      <c r="BU27" s="388"/>
      <c r="BV27" s="386">
        <v>99853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162</v>
      </c>
      <c r="F28" s="357"/>
      <c r="G28" s="357"/>
      <c r="H28" s="357"/>
      <c r="I28" s="357"/>
      <c r="J28" s="357"/>
      <c r="K28" s="358"/>
      <c r="L28" s="359">
        <v>1</v>
      </c>
      <c r="M28" s="360"/>
      <c r="N28" s="360"/>
      <c r="O28" s="360"/>
      <c r="P28" s="361"/>
      <c r="Q28" s="359">
        <v>1910</v>
      </c>
      <c r="R28" s="360"/>
      <c r="S28" s="360"/>
      <c r="T28" s="360"/>
      <c r="U28" s="360"/>
      <c r="V28" s="361"/>
      <c r="W28" s="427"/>
      <c r="X28" s="418"/>
      <c r="Y28" s="419"/>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818257</v>
      </c>
      <c r="BO28" s="379"/>
      <c r="BP28" s="379"/>
      <c r="BQ28" s="379"/>
      <c r="BR28" s="379"/>
      <c r="BS28" s="379"/>
      <c r="BT28" s="379"/>
      <c r="BU28" s="380"/>
      <c r="BV28" s="378">
        <v>708114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166</v>
      </c>
      <c r="F29" s="357"/>
      <c r="G29" s="357"/>
      <c r="H29" s="357"/>
      <c r="I29" s="357"/>
      <c r="J29" s="357"/>
      <c r="K29" s="358"/>
      <c r="L29" s="359">
        <v>6</v>
      </c>
      <c r="M29" s="360"/>
      <c r="N29" s="360"/>
      <c r="O29" s="360"/>
      <c r="P29" s="361"/>
      <c r="Q29" s="359">
        <v>1610</v>
      </c>
      <c r="R29" s="360"/>
      <c r="S29" s="360"/>
      <c r="T29" s="360"/>
      <c r="U29" s="360"/>
      <c r="V29" s="361"/>
      <c r="W29" s="428"/>
      <c r="X29" s="429"/>
      <c r="Y29" s="430"/>
      <c r="Z29" s="356" t="s">
        <v>167</v>
      </c>
      <c r="AA29" s="357"/>
      <c r="AB29" s="357"/>
      <c r="AC29" s="357"/>
      <c r="AD29" s="357"/>
      <c r="AE29" s="357"/>
      <c r="AF29" s="357"/>
      <c r="AG29" s="358"/>
      <c r="AH29" s="359">
        <v>87</v>
      </c>
      <c r="AI29" s="360"/>
      <c r="AJ29" s="360"/>
      <c r="AK29" s="360"/>
      <c r="AL29" s="361"/>
      <c r="AM29" s="359">
        <v>271135</v>
      </c>
      <c r="AN29" s="360"/>
      <c r="AO29" s="360"/>
      <c r="AP29" s="360"/>
      <c r="AQ29" s="360"/>
      <c r="AR29" s="361"/>
      <c r="AS29" s="359">
        <v>3116</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3068</v>
      </c>
      <c r="BO29" s="384"/>
      <c r="BP29" s="384"/>
      <c r="BQ29" s="384"/>
      <c r="BR29" s="384"/>
      <c r="BS29" s="384"/>
      <c r="BT29" s="384"/>
      <c r="BU29" s="385"/>
      <c r="BV29" s="383">
        <v>3068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169</v>
      </c>
      <c r="X30" s="438"/>
      <c r="Y30" s="438"/>
      <c r="Z30" s="438"/>
      <c r="AA30" s="438"/>
      <c r="AB30" s="438"/>
      <c r="AC30" s="438"/>
      <c r="AD30" s="438"/>
      <c r="AE30" s="438"/>
      <c r="AF30" s="438"/>
      <c r="AG30" s="439"/>
      <c r="AH30" s="347">
        <v>99.1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698548</v>
      </c>
      <c r="BO30" s="387"/>
      <c r="BP30" s="387"/>
      <c r="BQ30" s="387"/>
      <c r="BR30" s="387"/>
      <c r="BS30" s="387"/>
      <c r="BT30" s="387"/>
      <c r="BU30" s="388"/>
      <c r="BV30" s="386">
        <v>693421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富良野広域連合</v>
      </c>
      <c r="BZ34" s="342"/>
      <c r="CA34" s="342"/>
      <c r="CB34" s="342"/>
      <c r="CC34" s="342"/>
      <c r="CD34" s="342"/>
      <c r="CE34" s="342"/>
      <c r="CF34" s="342"/>
      <c r="CG34" s="342"/>
      <c r="CH34" s="342"/>
      <c r="CI34" s="342"/>
      <c r="CJ34" s="342"/>
      <c r="CK34" s="342"/>
      <c r="CL34" s="342"/>
      <c r="CM34" s="342"/>
      <c r="CN34" s="165"/>
      <c r="CO34" s="343">
        <f>IF(CQ34="","",MAX(C34:D43,U34:V43,AM34:AN43,BE34:BF43,BW34:BX43)+1)</f>
        <v>9</v>
      </c>
      <c r="CP34" s="343"/>
      <c r="CQ34" s="342" t="str">
        <f>IF('各会計、関係団体の財政状況及び健全化判断比率'!BS7="","",'各会計、関係団体の財政状況及び健全化判断比率'!BS7)</f>
        <v>南富良野町振興公社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上川教育研修センター</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522</v>
      </c>
      <c r="D34" s="1151"/>
      <c r="E34" s="1152"/>
      <c r="F34" s="32">
        <v>6</v>
      </c>
      <c r="G34" s="33">
        <v>3.27</v>
      </c>
      <c r="H34" s="33">
        <v>3.69</v>
      </c>
      <c r="I34" s="33">
        <v>4.1399999999999997</v>
      </c>
      <c r="J34" s="34">
        <v>5.7</v>
      </c>
      <c r="K34" s="22"/>
      <c r="L34" s="22"/>
      <c r="M34" s="22"/>
      <c r="N34" s="22"/>
      <c r="O34" s="22"/>
      <c r="P34" s="22"/>
    </row>
    <row r="35" spans="1:16" ht="39" customHeight="1" x14ac:dyDescent="0.15">
      <c r="A35" s="22"/>
      <c r="B35" s="35"/>
      <c r="C35" s="1145" t="s">
        <v>523</v>
      </c>
      <c r="D35" s="1146"/>
      <c r="E35" s="1147"/>
      <c r="F35" s="36">
        <v>0.19</v>
      </c>
      <c r="G35" s="37">
        <v>0.52</v>
      </c>
      <c r="H35" s="37">
        <v>0.16</v>
      </c>
      <c r="I35" s="37">
        <v>0.17</v>
      </c>
      <c r="J35" s="38">
        <v>0.16</v>
      </c>
      <c r="K35" s="22"/>
      <c r="L35" s="22"/>
      <c r="M35" s="22"/>
      <c r="N35" s="22"/>
      <c r="O35" s="22"/>
      <c r="P35" s="22"/>
    </row>
    <row r="36" spans="1:16" ht="39" customHeight="1" x14ac:dyDescent="0.15">
      <c r="A36" s="22"/>
      <c r="B36" s="35"/>
      <c r="C36" s="1145" t="s">
        <v>524</v>
      </c>
      <c r="D36" s="1146"/>
      <c r="E36" s="1147"/>
      <c r="F36" s="36">
        <v>0.1</v>
      </c>
      <c r="G36" s="37">
        <v>0.12</v>
      </c>
      <c r="H36" s="37">
        <v>0.09</v>
      </c>
      <c r="I36" s="37">
        <v>0.1</v>
      </c>
      <c r="J36" s="38">
        <v>0.1</v>
      </c>
      <c r="K36" s="22"/>
      <c r="L36" s="22"/>
      <c r="M36" s="22"/>
      <c r="N36" s="22"/>
      <c r="O36" s="22"/>
      <c r="P36" s="22"/>
    </row>
    <row r="37" spans="1:16" ht="39" customHeight="1" x14ac:dyDescent="0.15">
      <c r="A37" s="22"/>
      <c r="B37" s="35"/>
      <c r="C37" s="1145" t="s">
        <v>525</v>
      </c>
      <c r="D37" s="1146"/>
      <c r="E37" s="1147"/>
      <c r="F37" s="36">
        <v>0.05</v>
      </c>
      <c r="G37" s="37">
        <v>0.04</v>
      </c>
      <c r="H37" s="37">
        <v>0.06</v>
      </c>
      <c r="I37" s="37">
        <v>0.06</v>
      </c>
      <c r="J37" s="38">
        <v>0.04</v>
      </c>
      <c r="K37" s="22"/>
      <c r="L37" s="22"/>
      <c r="M37" s="22"/>
      <c r="N37" s="22"/>
      <c r="O37" s="22"/>
      <c r="P37" s="22"/>
    </row>
    <row r="38" spans="1:16" ht="39" customHeight="1" x14ac:dyDescent="0.15">
      <c r="A38" s="22"/>
      <c r="B38" s="35"/>
      <c r="C38" s="1145" t="s">
        <v>526</v>
      </c>
      <c r="D38" s="1146"/>
      <c r="E38" s="1147"/>
      <c r="F38" s="36">
        <v>7.0000000000000007E-2</v>
      </c>
      <c r="G38" s="37">
        <v>0.06</v>
      </c>
      <c r="H38" s="37">
        <v>7.0000000000000007E-2</v>
      </c>
      <c r="I38" s="37">
        <v>0.08</v>
      </c>
      <c r="J38" s="38">
        <v>0.04</v>
      </c>
      <c r="K38" s="22"/>
      <c r="L38" s="22"/>
      <c r="M38" s="22"/>
      <c r="N38" s="22"/>
      <c r="O38" s="22"/>
      <c r="P38" s="22"/>
    </row>
    <row r="39" spans="1:16" ht="39" customHeight="1" x14ac:dyDescent="0.15">
      <c r="A39" s="22"/>
      <c r="B39" s="35"/>
      <c r="C39" s="1145" t="s">
        <v>527</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529</v>
      </c>
      <c r="D43" s="1149"/>
      <c r="E43" s="1150"/>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644</v>
      </c>
      <c r="L45" s="60">
        <v>654</v>
      </c>
      <c r="M45" s="60">
        <v>694</v>
      </c>
      <c r="N45" s="60">
        <v>717</v>
      </c>
      <c r="O45" s="61">
        <v>721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108</v>
      </c>
      <c r="L48" s="64">
        <v>107</v>
      </c>
      <c r="M48" s="64">
        <v>95</v>
      </c>
      <c r="N48" s="64">
        <v>103</v>
      </c>
      <c r="O48" s="65">
        <v>105</v>
      </c>
      <c r="P48" s="48"/>
      <c r="Q48" s="48"/>
      <c r="R48" s="48"/>
      <c r="S48" s="48"/>
      <c r="T48" s="48"/>
      <c r="U48" s="48"/>
    </row>
    <row r="49" spans="1:21" ht="30.75" customHeight="1" x14ac:dyDescent="0.15">
      <c r="A49" s="48"/>
      <c r="B49" s="1163"/>
      <c r="C49" s="1164"/>
      <c r="D49" s="62"/>
      <c r="E49" s="1155" t="s">
        <v>16</v>
      </c>
      <c r="F49" s="1155"/>
      <c r="G49" s="1155"/>
      <c r="H49" s="1155"/>
      <c r="I49" s="1155"/>
      <c r="J49" s="1156"/>
      <c r="K49" s="63">
        <v>16</v>
      </c>
      <c r="L49" s="64">
        <v>17</v>
      </c>
      <c r="M49" s="64">
        <v>17</v>
      </c>
      <c r="N49" s="64">
        <v>17</v>
      </c>
      <c r="O49" s="65">
        <v>17</v>
      </c>
      <c r="P49" s="48"/>
      <c r="Q49" s="48"/>
      <c r="R49" s="48"/>
      <c r="S49" s="48"/>
      <c r="T49" s="48"/>
      <c r="U49" s="48"/>
    </row>
    <row r="50" spans="1:21" ht="30.75" customHeight="1" x14ac:dyDescent="0.15">
      <c r="A50" s="48"/>
      <c r="B50" s="1163"/>
      <c r="C50" s="1164"/>
      <c r="D50" s="62"/>
      <c r="E50" s="1155" t="s">
        <v>17</v>
      </c>
      <c r="F50" s="1155"/>
      <c r="G50" s="1155"/>
      <c r="H50" s="1155"/>
      <c r="I50" s="1155"/>
      <c r="J50" s="1156"/>
      <c r="K50" s="63">
        <v>11</v>
      </c>
      <c r="L50" s="64">
        <v>9</v>
      </c>
      <c r="M50" s="64">
        <v>18</v>
      </c>
      <c r="N50" s="64">
        <v>24</v>
      </c>
      <c r="O50" s="65">
        <v>24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559</v>
      </c>
      <c r="L52" s="64">
        <v>558</v>
      </c>
      <c r="M52" s="64">
        <v>586</v>
      </c>
      <c r="N52" s="64">
        <v>607</v>
      </c>
      <c r="O52" s="65">
        <v>639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220</v>
      </c>
      <c r="L53" s="69">
        <v>229</v>
      </c>
      <c r="M53" s="69">
        <v>238</v>
      </c>
      <c r="N53" s="69">
        <v>254</v>
      </c>
      <c r="O53" s="70">
        <v>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6542</v>
      </c>
      <c r="J41" s="83">
        <v>6353</v>
      </c>
      <c r="K41" s="83">
        <v>6513</v>
      </c>
      <c r="L41" s="83">
        <v>6541</v>
      </c>
      <c r="M41" s="84">
        <v>6833</v>
      </c>
    </row>
    <row r="42" spans="2:13" ht="27.75" customHeight="1" x14ac:dyDescent="0.15">
      <c r="B42" s="1171"/>
      <c r="C42" s="1172"/>
      <c r="D42" s="85"/>
      <c r="E42" s="1175" t="s">
        <v>26</v>
      </c>
      <c r="F42" s="1175"/>
      <c r="G42" s="1175"/>
      <c r="H42" s="1176"/>
      <c r="I42" s="86">
        <v>180</v>
      </c>
      <c r="J42" s="87">
        <v>170</v>
      </c>
      <c r="K42" s="87">
        <v>159</v>
      </c>
      <c r="L42" s="87">
        <v>147</v>
      </c>
      <c r="M42" s="88">
        <v>139</v>
      </c>
    </row>
    <row r="43" spans="2:13" ht="27.75" customHeight="1" x14ac:dyDescent="0.15">
      <c r="B43" s="1171"/>
      <c r="C43" s="1172"/>
      <c r="D43" s="85"/>
      <c r="E43" s="1175" t="s">
        <v>27</v>
      </c>
      <c r="F43" s="1175"/>
      <c r="G43" s="1175"/>
      <c r="H43" s="1176"/>
      <c r="I43" s="86">
        <v>1366</v>
      </c>
      <c r="J43" s="87">
        <v>1267</v>
      </c>
      <c r="K43" s="87">
        <v>1169</v>
      </c>
      <c r="L43" s="87">
        <v>1085</v>
      </c>
      <c r="M43" s="88">
        <v>1025</v>
      </c>
    </row>
    <row r="44" spans="2:13" ht="27.75" customHeight="1" x14ac:dyDescent="0.15">
      <c r="B44" s="1171"/>
      <c r="C44" s="1172"/>
      <c r="D44" s="85"/>
      <c r="E44" s="1175" t="s">
        <v>28</v>
      </c>
      <c r="F44" s="1175"/>
      <c r="G44" s="1175"/>
      <c r="H44" s="1176"/>
      <c r="I44" s="86">
        <v>101</v>
      </c>
      <c r="J44" s="87">
        <v>86</v>
      </c>
      <c r="K44" s="87">
        <v>73</v>
      </c>
      <c r="L44" s="87">
        <v>130</v>
      </c>
      <c r="M44" s="88">
        <v>114</v>
      </c>
    </row>
    <row r="45" spans="2:13" ht="27.75" customHeight="1" x14ac:dyDescent="0.15">
      <c r="B45" s="1171"/>
      <c r="C45" s="1172"/>
      <c r="D45" s="85"/>
      <c r="E45" s="1175" t="s">
        <v>29</v>
      </c>
      <c r="F45" s="1175"/>
      <c r="G45" s="1175"/>
      <c r="H45" s="1176"/>
      <c r="I45" s="86">
        <v>605</v>
      </c>
      <c r="J45" s="87">
        <v>597</v>
      </c>
      <c r="K45" s="87">
        <v>513</v>
      </c>
      <c r="L45" s="87">
        <v>446</v>
      </c>
      <c r="M45" s="88">
        <v>382</v>
      </c>
    </row>
    <row r="46" spans="2:13" ht="27.75" customHeight="1" x14ac:dyDescent="0.15">
      <c r="B46" s="1171"/>
      <c r="C46" s="1172"/>
      <c r="D46" s="85"/>
      <c r="E46" s="1175" t="s">
        <v>30</v>
      </c>
      <c r="F46" s="1175"/>
      <c r="G46" s="1175"/>
      <c r="H46" s="1176"/>
      <c r="I46" s="86">
        <v>27</v>
      </c>
      <c r="J46" s="87">
        <v>39</v>
      </c>
      <c r="K46" s="87" t="s">
        <v>476</v>
      </c>
      <c r="L46" s="87" t="s">
        <v>476</v>
      </c>
      <c r="M46" s="88" t="s">
        <v>476</v>
      </c>
    </row>
    <row r="47" spans="2:13" ht="27.75" customHeight="1" x14ac:dyDescent="0.15">
      <c r="B47" s="1171"/>
      <c r="C47" s="1172"/>
      <c r="D47" s="85"/>
      <c r="E47" s="1175" t="s">
        <v>31</v>
      </c>
      <c r="F47" s="1175"/>
      <c r="G47" s="1175"/>
      <c r="H47" s="1176"/>
      <c r="I47" s="86" t="s">
        <v>476</v>
      </c>
      <c r="J47" s="87" t="s">
        <v>476</v>
      </c>
      <c r="K47" s="87" t="s">
        <v>476</v>
      </c>
      <c r="L47" s="87" t="s">
        <v>476</v>
      </c>
      <c r="M47" s="88" t="s">
        <v>476</v>
      </c>
    </row>
    <row r="48" spans="2:13" ht="27.75" customHeight="1" x14ac:dyDescent="0.15">
      <c r="B48" s="1173"/>
      <c r="C48" s="1174"/>
      <c r="D48" s="85"/>
      <c r="E48" s="1175" t="s">
        <v>32</v>
      </c>
      <c r="F48" s="1175"/>
      <c r="G48" s="1175"/>
      <c r="H48" s="1176"/>
      <c r="I48" s="86" t="s">
        <v>476</v>
      </c>
      <c r="J48" s="87" t="s">
        <v>476</v>
      </c>
      <c r="K48" s="87" t="s">
        <v>476</v>
      </c>
      <c r="L48" s="87" t="s">
        <v>476</v>
      </c>
      <c r="M48" s="88" t="s">
        <v>476</v>
      </c>
    </row>
    <row r="49" spans="2:13" ht="27.75" customHeight="1" x14ac:dyDescent="0.15">
      <c r="B49" s="1169" t="s">
        <v>33</v>
      </c>
      <c r="C49" s="1170"/>
      <c r="D49" s="89"/>
      <c r="E49" s="1175" t="s">
        <v>34</v>
      </c>
      <c r="F49" s="1175"/>
      <c r="G49" s="1175"/>
      <c r="H49" s="1176"/>
      <c r="I49" s="86">
        <v>1497</v>
      </c>
      <c r="J49" s="87">
        <v>1729</v>
      </c>
      <c r="K49" s="87">
        <v>1836</v>
      </c>
      <c r="L49" s="87">
        <v>1678</v>
      </c>
      <c r="M49" s="88">
        <v>1793</v>
      </c>
    </row>
    <row r="50" spans="2:13" ht="27.75" customHeight="1" x14ac:dyDescent="0.15">
      <c r="B50" s="1171"/>
      <c r="C50" s="1172"/>
      <c r="D50" s="85"/>
      <c r="E50" s="1175" t="s">
        <v>35</v>
      </c>
      <c r="F50" s="1175"/>
      <c r="G50" s="1175"/>
      <c r="H50" s="1176"/>
      <c r="I50" s="86">
        <v>667</v>
      </c>
      <c r="J50" s="87">
        <v>590</v>
      </c>
      <c r="K50" s="87">
        <v>486</v>
      </c>
      <c r="L50" s="87">
        <v>368</v>
      </c>
      <c r="M50" s="88">
        <v>240</v>
      </c>
    </row>
    <row r="51" spans="2:13" ht="27.75" customHeight="1" x14ac:dyDescent="0.15">
      <c r="B51" s="1173"/>
      <c r="C51" s="1174"/>
      <c r="D51" s="85"/>
      <c r="E51" s="1175" t="s">
        <v>36</v>
      </c>
      <c r="F51" s="1175"/>
      <c r="G51" s="1175"/>
      <c r="H51" s="1176"/>
      <c r="I51" s="86">
        <v>5088</v>
      </c>
      <c r="J51" s="87">
        <v>4970</v>
      </c>
      <c r="K51" s="87">
        <v>5070</v>
      </c>
      <c r="L51" s="87">
        <v>5335</v>
      </c>
      <c r="M51" s="88">
        <v>5239</v>
      </c>
    </row>
    <row r="52" spans="2:13" ht="27.75" customHeight="1" thickBot="1" x14ac:dyDescent="0.2">
      <c r="B52" s="1177" t="s">
        <v>37</v>
      </c>
      <c r="C52" s="1178"/>
      <c r="D52" s="90"/>
      <c r="E52" s="1179" t="s">
        <v>38</v>
      </c>
      <c r="F52" s="1179"/>
      <c r="G52" s="1179"/>
      <c r="H52" s="1180"/>
      <c r="I52" s="91">
        <v>1570</v>
      </c>
      <c r="J52" s="92">
        <v>1222</v>
      </c>
      <c r="K52" s="92">
        <v>1035</v>
      </c>
      <c r="L52" s="92">
        <v>970</v>
      </c>
      <c r="M52" s="93">
        <v>1221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76966</v>
      </c>
      <c r="E3" s="116"/>
      <c r="F3" s="117">
        <v>216155</v>
      </c>
      <c r="G3" s="118"/>
      <c r="H3" s="119"/>
    </row>
    <row r="4" spans="1:8" x14ac:dyDescent="0.15">
      <c r="A4" s="120"/>
      <c r="B4" s="121"/>
      <c r="C4" s="122"/>
      <c r="D4" s="123">
        <v>59216</v>
      </c>
      <c r="E4" s="124"/>
      <c r="F4" s="125">
        <v>108827</v>
      </c>
      <c r="G4" s="126"/>
      <c r="H4" s="127"/>
    </row>
    <row r="5" spans="1:8" x14ac:dyDescent="0.15">
      <c r="A5" s="108" t="s">
        <v>510</v>
      </c>
      <c r="B5" s="113"/>
      <c r="C5" s="114"/>
      <c r="D5" s="115">
        <v>126148</v>
      </c>
      <c r="E5" s="116"/>
      <c r="F5" s="117">
        <v>228305</v>
      </c>
      <c r="G5" s="118"/>
      <c r="H5" s="119"/>
    </row>
    <row r="6" spans="1:8" x14ac:dyDescent="0.15">
      <c r="A6" s="120"/>
      <c r="B6" s="121"/>
      <c r="C6" s="122"/>
      <c r="D6" s="123">
        <v>72107</v>
      </c>
      <c r="E6" s="124"/>
      <c r="F6" s="125">
        <v>86611</v>
      </c>
      <c r="G6" s="126"/>
      <c r="H6" s="127"/>
    </row>
    <row r="7" spans="1:8" x14ac:dyDescent="0.15">
      <c r="A7" s="108" t="s">
        <v>511</v>
      </c>
      <c r="B7" s="113"/>
      <c r="C7" s="114"/>
      <c r="D7" s="115">
        <v>527111</v>
      </c>
      <c r="E7" s="116"/>
      <c r="F7" s="117">
        <v>316331</v>
      </c>
      <c r="G7" s="118"/>
      <c r="H7" s="119"/>
    </row>
    <row r="8" spans="1:8" x14ac:dyDescent="0.15">
      <c r="A8" s="120"/>
      <c r="B8" s="121"/>
      <c r="C8" s="122"/>
      <c r="D8" s="123">
        <v>172763</v>
      </c>
      <c r="E8" s="124"/>
      <c r="F8" s="125">
        <v>106387</v>
      </c>
      <c r="G8" s="126"/>
      <c r="H8" s="127"/>
    </row>
    <row r="9" spans="1:8" x14ac:dyDescent="0.15">
      <c r="A9" s="108" t="s">
        <v>512</v>
      </c>
      <c r="B9" s="113"/>
      <c r="C9" s="114"/>
      <c r="D9" s="115">
        <v>426601</v>
      </c>
      <c r="E9" s="116"/>
      <c r="F9" s="117">
        <v>333013</v>
      </c>
      <c r="G9" s="118"/>
      <c r="H9" s="119"/>
    </row>
    <row r="10" spans="1:8" x14ac:dyDescent="0.15">
      <c r="A10" s="120"/>
      <c r="B10" s="121"/>
      <c r="C10" s="122"/>
      <c r="D10" s="123">
        <v>249609</v>
      </c>
      <c r="E10" s="124"/>
      <c r="F10" s="125">
        <v>126732</v>
      </c>
      <c r="G10" s="126"/>
      <c r="H10" s="127"/>
    </row>
    <row r="11" spans="1:8" x14ac:dyDescent="0.15">
      <c r="A11" s="108" t="s">
        <v>513</v>
      </c>
      <c r="B11" s="113"/>
      <c r="C11" s="114"/>
      <c r="D11" s="115">
        <v>498017</v>
      </c>
      <c r="E11" s="116"/>
      <c r="F11" s="117">
        <v>280458</v>
      </c>
      <c r="G11" s="118"/>
      <c r="H11" s="119"/>
    </row>
    <row r="12" spans="1:8" x14ac:dyDescent="0.15">
      <c r="A12" s="120"/>
      <c r="B12" s="121"/>
      <c r="C12" s="128"/>
      <c r="D12" s="123">
        <v>161030</v>
      </c>
      <c r="E12" s="124"/>
      <c r="F12" s="125">
        <v>127286</v>
      </c>
      <c r="G12" s="126"/>
      <c r="H12" s="127"/>
    </row>
    <row r="13" spans="1:8" x14ac:dyDescent="0.15">
      <c r="A13" s="108"/>
      <c r="B13" s="113"/>
      <c r="C13" s="129"/>
      <c r="D13" s="130">
        <v>330969</v>
      </c>
      <c r="E13" s="131"/>
      <c r="F13" s="132">
        <v>274852</v>
      </c>
      <c r="G13" s="133"/>
      <c r="H13" s="119"/>
    </row>
    <row r="14" spans="1:8" x14ac:dyDescent="0.15">
      <c r="A14" s="120"/>
      <c r="B14" s="121"/>
      <c r="C14" s="122"/>
      <c r="D14" s="123">
        <v>142945</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v>
      </c>
      <c r="C19" s="134">
        <f>ROUND(VALUE(SUBSTITUTE(実質収支比率等に係る経年分析!G$48,"▲","-")),2)</f>
        <v>3.27</v>
      </c>
      <c r="D19" s="134">
        <f>ROUND(VALUE(SUBSTITUTE(実質収支比率等に係る経年分析!H$48,"▲","-")),2)</f>
        <v>3.7</v>
      </c>
      <c r="E19" s="134">
        <f>ROUND(VALUE(SUBSTITUTE(実質収支比率等に係る経年分析!I$48,"▲","-")),2)</f>
        <v>4.1399999999999997</v>
      </c>
      <c r="F19" s="134">
        <f>ROUND(VALUE(SUBSTITUTE(実質収支比率等に係る経年分析!J$48,"▲","-")),2)</f>
        <v>5.7</v>
      </c>
    </row>
    <row r="20" spans="1:11" x14ac:dyDescent="0.15">
      <c r="A20" s="134" t="s">
        <v>43</v>
      </c>
      <c r="B20" s="134">
        <f>ROUND(VALUE(SUBSTITUTE(実質収支比率等に係る経年分析!F$47,"▲","-")),2)</f>
        <v>23.54</v>
      </c>
      <c r="C20" s="134">
        <f>ROUND(VALUE(SUBSTITUTE(実質収支比率等に係る経年分析!G$47,"▲","-")),2)</f>
        <v>21.56</v>
      </c>
      <c r="D20" s="134">
        <f>ROUND(VALUE(SUBSTITUTE(実質収支比率等に係る経年分析!H$47,"▲","-")),2)</f>
        <v>23.39</v>
      </c>
      <c r="E20" s="134">
        <f>ROUND(VALUE(SUBSTITUTE(実質収支比率等に係る経年分析!I$47,"▲","-")),2)</f>
        <v>24.89</v>
      </c>
      <c r="F20" s="134">
        <f>ROUND(VALUE(SUBSTITUTE(実質収支比率等に係る経年分析!J$47,"▲","-")),2)</f>
        <v>27.31</v>
      </c>
    </row>
    <row r="21" spans="1:11" x14ac:dyDescent="0.15">
      <c r="A21" s="134" t="s">
        <v>44</v>
      </c>
      <c r="B21" s="134">
        <f>IF(ISNUMBER(VALUE(SUBSTITUTE(実質収支比率等に係る経年分析!F$49,"▲","-"))),ROUND(VALUE(SUBSTITUTE(実質収支比率等に係る経年分析!F$49,"▲","-")),2),NA())</f>
        <v>0.5</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3.39</v>
      </c>
      <c r="E21" s="134">
        <f>IF(ISNUMBER(VALUE(SUBSTITUTE(実質収支比率等に係る経年分析!I$49,"▲","-"))),ROUND(VALUE(SUBSTITUTE(実質収支比率等に係る経年分析!I$49,"▲","-")),2),NA())</f>
        <v>1.59</v>
      </c>
      <c r="F21" s="134">
        <f>IF(ISNUMBER(VALUE(SUBSTITUTE(実質収支比率等に係る経年分析!J$49,"▲","-"))),ROUND(VALUE(SUBSTITUTE(実質収支比率等に係る経年分析!J$49,"▲","-")),2),NA())</f>
        <v>3.44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4.1399999999999997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559</v>
      </c>
      <c r="E42" s="136"/>
      <c r="F42" s="136"/>
      <c r="G42" s="136">
        <f>'実質公債費比率（分子）の構造'!L$52</f>
        <v>558</v>
      </c>
      <c r="H42" s="136"/>
      <c r="I42" s="136"/>
      <c r="J42" s="136">
        <f>'実質公債費比率（分子）の構造'!M$52</f>
        <v>586</v>
      </c>
      <c r="K42" s="136"/>
      <c r="L42" s="136"/>
      <c r="M42" s="136">
        <f>'実質公債費比率（分子）の構造'!N$52</f>
        <v>607</v>
      </c>
      <c r="N42" s="136"/>
      <c r="O42" s="136"/>
      <c r="P42" s="136">
        <f>'実質公債費比率（分子）の構造'!O$52</f>
        <v>639</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11</v>
      </c>
      <c r="C44" s="136"/>
      <c r="D44" s="136"/>
      <c r="E44" s="136">
        <f>'実質公債費比率（分子）の構造'!L$50</f>
        <v>9</v>
      </c>
      <c r="F44" s="136"/>
      <c r="G44" s="136"/>
      <c r="H44" s="136">
        <f>'実質公債費比率（分子）の構造'!M$50</f>
        <v>18</v>
      </c>
      <c r="I44" s="136"/>
      <c r="J44" s="136"/>
      <c r="K44" s="136">
        <f>'実質公債費比率（分子）の構造'!N$50</f>
        <v>24</v>
      </c>
      <c r="L44" s="136"/>
      <c r="M44" s="136"/>
      <c r="N44" s="136">
        <f>'実質公債費比率（分子）の構造'!O$50</f>
        <v>24</v>
      </c>
      <c r="O44" s="136"/>
      <c r="P44" s="136"/>
    </row>
    <row r="45" spans="1:16" x14ac:dyDescent="0.15">
      <c r="A45" s="136" t="s">
        <v>54</v>
      </c>
      <c r="B45" s="136">
        <f>'実質公債費比率（分子）の構造'!K$49</f>
        <v>16</v>
      </c>
      <c r="C45" s="136"/>
      <c r="D45" s="136"/>
      <c r="E45" s="136">
        <f>'実質公債費比率（分子）の構造'!L$49</f>
        <v>17</v>
      </c>
      <c r="F45" s="136"/>
      <c r="G45" s="136"/>
      <c r="H45" s="136">
        <f>'実質公債費比率（分子）の構造'!M$49</f>
        <v>17</v>
      </c>
      <c r="I45" s="136"/>
      <c r="J45" s="136"/>
      <c r="K45" s="136">
        <f>'実質公債費比率（分子）の構造'!N$49</f>
        <v>17</v>
      </c>
      <c r="L45" s="136"/>
      <c r="M45" s="136"/>
      <c r="N45" s="136">
        <f>'実質公債費比率（分子）の構造'!O$49</f>
        <v>17</v>
      </c>
      <c r="O45" s="136"/>
      <c r="P45" s="136"/>
    </row>
    <row r="46" spans="1:16" x14ac:dyDescent="0.15">
      <c r="A46" s="136" t="s">
        <v>55</v>
      </c>
      <c r="B46" s="136">
        <f>'実質公債費比率（分子）の構造'!K$48</f>
        <v>108</v>
      </c>
      <c r="C46" s="136"/>
      <c r="D46" s="136"/>
      <c r="E46" s="136">
        <f>'実質公債費比率（分子）の構造'!L$48</f>
        <v>107</v>
      </c>
      <c r="F46" s="136"/>
      <c r="G46" s="136"/>
      <c r="H46" s="136">
        <f>'実質公債費比率（分子）の構造'!M$48</f>
        <v>95</v>
      </c>
      <c r="I46" s="136"/>
      <c r="J46" s="136"/>
      <c r="K46" s="136">
        <f>'実質公債費比率（分子）の構造'!N$48</f>
        <v>103</v>
      </c>
      <c r="L46" s="136"/>
      <c r="M46" s="136"/>
      <c r="N46" s="136">
        <f>'実質公債費比率（分子）の構造'!O$48</f>
        <v>105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644</v>
      </c>
      <c r="C49" s="136"/>
      <c r="D49" s="136"/>
      <c r="E49" s="136">
        <f>'実質公債費比率（分子）の構造'!L$45</f>
        <v>654</v>
      </c>
      <c r="F49" s="136"/>
      <c r="G49" s="136"/>
      <c r="H49" s="136">
        <f>'実質公債費比率（分子）の構造'!M$45</f>
        <v>694</v>
      </c>
      <c r="I49" s="136"/>
      <c r="J49" s="136"/>
      <c r="K49" s="136">
        <f>'実質公債費比率（分子）の構造'!N$45</f>
        <v>717</v>
      </c>
      <c r="L49" s="136"/>
      <c r="M49" s="136"/>
      <c r="N49" s="136">
        <f>'実質公債費比率（分子）の構造'!O$45</f>
        <v>721</v>
      </c>
      <c r="O49" s="136"/>
      <c r="P49" s="136"/>
    </row>
    <row r="50" spans="1:16" x14ac:dyDescent="0.15">
      <c r="A50" s="136" t="s">
        <v>59</v>
      </c>
      <c r="B50" s="136" t="e">
        <f>NA()</f>
        <v>#N/A</v>
      </c>
      <c r="C50" s="136">
        <f>IF(ISNUMBER('実質公債費比率（分子）の構造'!K$53),'実質公債費比率（分子）の構造'!K$53,NA())</f>
        <v>220</v>
      </c>
      <c r="D50" s="136" t="e">
        <f>NA()</f>
        <v>#N/A</v>
      </c>
      <c r="E50" s="136" t="e">
        <f>NA()</f>
        <v>#N/A</v>
      </c>
      <c r="F50" s="136">
        <f>IF(ISNUMBER('実質公債費比率（分子）の構造'!L$53),'実質公債費比率（分子）の構造'!L$53,NA())</f>
        <v>229</v>
      </c>
      <c r="G50" s="136" t="e">
        <f>NA()</f>
        <v>#N/A</v>
      </c>
      <c r="H50" s="136" t="e">
        <f>NA()</f>
        <v>#N/A</v>
      </c>
      <c r="I50" s="136">
        <f>IF(ISNUMBER('実質公債費比率（分子）の構造'!M$53),'実質公債費比率（分子）の構造'!M$53,NA())</f>
        <v>238</v>
      </c>
      <c r="J50" s="136" t="e">
        <f>NA()</f>
        <v>#N/A</v>
      </c>
      <c r="K50" s="136" t="e">
        <f>NA()</f>
        <v>#N/A</v>
      </c>
      <c r="L50" s="136">
        <f>IF(ISNUMBER('実質公債費比率（分子）の構造'!N$53),'実質公債費比率（分子）の構造'!N$53,NA())</f>
        <v>254</v>
      </c>
      <c r="M50" s="136" t="e">
        <f>NA()</f>
        <v>#N/A</v>
      </c>
      <c r="N50" s="136" t="e">
        <f>NA()</f>
        <v>#N/A</v>
      </c>
      <c r="O50" s="136">
        <f>IF(ISNUMBER('実質公債費比率（分子）の構造'!O$53),'実質公債費比率（分子）の構造'!O$53,NA())</f>
        <v>228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5088</v>
      </c>
      <c r="E56" s="135"/>
      <c r="F56" s="135"/>
      <c r="G56" s="135">
        <f>'将来負担比率（分子）の構造'!J$51</f>
        <v>4970</v>
      </c>
      <c r="H56" s="135"/>
      <c r="I56" s="135"/>
      <c r="J56" s="135">
        <f>'将来負担比率（分子）の構造'!K$51</f>
        <v>5070</v>
      </c>
      <c r="K56" s="135"/>
      <c r="L56" s="135"/>
      <c r="M56" s="135">
        <f>'将来負担比率（分子）の構造'!L$51</f>
        <v>5335</v>
      </c>
      <c r="N56" s="135"/>
      <c r="O56" s="135"/>
      <c r="P56" s="135">
        <f>'将来負担比率（分子）の構造'!M$51</f>
        <v>5239</v>
      </c>
    </row>
    <row r="57" spans="1:16" x14ac:dyDescent="0.15">
      <c r="A57" s="135" t="s">
        <v>35</v>
      </c>
      <c r="B57" s="135"/>
      <c r="C57" s="135"/>
      <c r="D57" s="135">
        <f>'将来負担比率（分子）の構造'!I$50</f>
        <v>667</v>
      </c>
      <c r="E57" s="135"/>
      <c r="F57" s="135"/>
      <c r="G57" s="135">
        <f>'将来負担比率（分子）の構造'!J$50</f>
        <v>590</v>
      </c>
      <c r="H57" s="135"/>
      <c r="I57" s="135"/>
      <c r="J57" s="135">
        <f>'将来負担比率（分子）の構造'!K$50</f>
        <v>486</v>
      </c>
      <c r="K57" s="135"/>
      <c r="L57" s="135"/>
      <c r="M57" s="135">
        <f>'将来負担比率（分子）の構造'!L$50</f>
        <v>368</v>
      </c>
      <c r="N57" s="135"/>
      <c r="O57" s="135"/>
      <c r="P57" s="135">
        <f>'将来負担比率（分子）の構造'!M$50</f>
        <v>240</v>
      </c>
    </row>
    <row r="58" spans="1:16" x14ac:dyDescent="0.15">
      <c r="A58" s="135" t="s">
        <v>34</v>
      </c>
      <c r="B58" s="135"/>
      <c r="C58" s="135"/>
      <c r="D58" s="135">
        <f>'将来負担比率（分子）の構造'!I$49</f>
        <v>1497</v>
      </c>
      <c r="E58" s="135"/>
      <c r="F58" s="135"/>
      <c r="G58" s="135">
        <f>'将来負担比率（分子）の構造'!J$49</f>
        <v>1729</v>
      </c>
      <c r="H58" s="135"/>
      <c r="I58" s="135"/>
      <c r="J58" s="135">
        <f>'将来負担比率（分子）の構造'!K$49</f>
        <v>1836</v>
      </c>
      <c r="K58" s="135"/>
      <c r="L58" s="135"/>
      <c r="M58" s="135">
        <f>'将来負担比率（分子）の構造'!L$49</f>
        <v>1678</v>
      </c>
      <c r="N58" s="135"/>
      <c r="O58" s="135"/>
      <c r="P58" s="135">
        <f>'将来負担比率（分子）の構造'!M$49</f>
        <v>1793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27</v>
      </c>
      <c r="C61" s="135"/>
      <c r="D61" s="135"/>
      <c r="E61" s="135">
        <f>'将来負担比率（分子）の構造'!J$46</f>
        <v>39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605</v>
      </c>
      <c r="C62" s="135"/>
      <c r="D62" s="135"/>
      <c r="E62" s="135">
        <f>'将来負担比率（分子）の構造'!J$45</f>
        <v>597</v>
      </c>
      <c r="F62" s="135"/>
      <c r="G62" s="135"/>
      <c r="H62" s="135">
        <f>'将来負担比率（分子）の構造'!K$45</f>
        <v>513</v>
      </c>
      <c r="I62" s="135"/>
      <c r="J62" s="135"/>
      <c r="K62" s="135">
        <f>'将来負担比率（分子）の構造'!L$45</f>
        <v>446</v>
      </c>
      <c r="L62" s="135"/>
      <c r="M62" s="135"/>
      <c r="N62" s="135">
        <f>'将来負担比率（分子）の構造'!M$45</f>
        <v>382</v>
      </c>
      <c r="O62" s="135"/>
      <c r="P62" s="135"/>
    </row>
    <row r="63" spans="1:16" x14ac:dyDescent="0.15">
      <c r="A63" s="135" t="s">
        <v>28</v>
      </c>
      <c r="B63" s="135">
        <f>'将来負担比率（分子）の構造'!I$44</f>
        <v>101</v>
      </c>
      <c r="C63" s="135"/>
      <c r="D63" s="135"/>
      <c r="E63" s="135">
        <f>'将来負担比率（分子）の構造'!J$44</f>
        <v>86</v>
      </c>
      <c r="F63" s="135"/>
      <c r="G63" s="135"/>
      <c r="H63" s="135">
        <f>'将来負担比率（分子）の構造'!K$44</f>
        <v>73</v>
      </c>
      <c r="I63" s="135"/>
      <c r="J63" s="135"/>
      <c r="K63" s="135">
        <f>'将来負担比率（分子）の構造'!L$44</f>
        <v>130</v>
      </c>
      <c r="L63" s="135"/>
      <c r="M63" s="135"/>
      <c r="N63" s="135">
        <f>'将来負担比率（分子）の構造'!M$44</f>
        <v>114</v>
      </c>
      <c r="O63" s="135"/>
      <c r="P63" s="135"/>
    </row>
    <row r="64" spans="1:16" x14ac:dyDescent="0.15">
      <c r="A64" s="135" t="s">
        <v>27</v>
      </c>
      <c r="B64" s="135">
        <f>'将来負担比率（分子）の構造'!I$43</f>
        <v>1366</v>
      </c>
      <c r="C64" s="135"/>
      <c r="D64" s="135"/>
      <c r="E64" s="135">
        <f>'将来負担比率（分子）の構造'!J$43</f>
        <v>1267</v>
      </c>
      <c r="F64" s="135"/>
      <c r="G64" s="135"/>
      <c r="H64" s="135">
        <f>'将来負担比率（分子）の構造'!K$43</f>
        <v>1169</v>
      </c>
      <c r="I64" s="135"/>
      <c r="J64" s="135"/>
      <c r="K64" s="135">
        <f>'将来負担比率（分子）の構造'!L$43</f>
        <v>1085</v>
      </c>
      <c r="L64" s="135"/>
      <c r="M64" s="135"/>
      <c r="N64" s="135">
        <f>'将来負担比率（分子）の構造'!M$43</f>
        <v>1025</v>
      </c>
      <c r="O64" s="135"/>
      <c r="P64" s="135"/>
    </row>
    <row r="65" spans="1:16" x14ac:dyDescent="0.15">
      <c r="A65" s="135" t="s">
        <v>26</v>
      </c>
      <c r="B65" s="135">
        <f>'将来負担比率（分子）の構造'!I$42</f>
        <v>180</v>
      </c>
      <c r="C65" s="135"/>
      <c r="D65" s="135"/>
      <c r="E65" s="135">
        <f>'将来負担比率（分子）の構造'!J$42</f>
        <v>170</v>
      </c>
      <c r="F65" s="135"/>
      <c r="G65" s="135"/>
      <c r="H65" s="135">
        <f>'将来負担比率（分子）の構造'!K$42</f>
        <v>159</v>
      </c>
      <c r="I65" s="135"/>
      <c r="J65" s="135"/>
      <c r="K65" s="135">
        <f>'将来負担比率（分子）の構造'!L$42</f>
        <v>147</v>
      </c>
      <c r="L65" s="135"/>
      <c r="M65" s="135"/>
      <c r="N65" s="135">
        <f>'将来負担比率（分子）の構造'!M$42</f>
        <v>139</v>
      </c>
      <c r="O65" s="135"/>
      <c r="P65" s="135"/>
    </row>
    <row r="66" spans="1:16" x14ac:dyDescent="0.15">
      <c r="A66" s="135" t="s">
        <v>25</v>
      </c>
      <c r="B66" s="135">
        <f>'将来負担比率（分子）の構造'!I$41</f>
        <v>6542</v>
      </c>
      <c r="C66" s="135"/>
      <c r="D66" s="135"/>
      <c r="E66" s="135">
        <f>'将来負担比率（分子）の構造'!J$41</f>
        <v>6353</v>
      </c>
      <c r="F66" s="135"/>
      <c r="G66" s="135"/>
      <c r="H66" s="135">
        <f>'将来負担比率（分子）の構造'!K$41</f>
        <v>6513</v>
      </c>
      <c r="I66" s="135"/>
      <c r="J66" s="135"/>
      <c r="K66" s="135">
        <f>'将来負担比率（分子）の構造'!L$41</f>
        <v>6541</v>
      </c>
      <c r="L66" s="135"/>
      <c r="M66" s="135"/>
      <c r="N66" s="135">
        <f>'将来負担比率（分子）の構造'!M$41</f>
        <v>6833</v>
      </c>
      <c r="O66" s="135"/>
      <c r="P66" s="135"/>
    </row>
    <row r="67" spans="1:16" x14ac:dyDescent="0.15">
      <c r="A67" s="135" t="s">
        <v>63</v>
      </c>
      <c r="B67" s="135" t="e">
        <f>NA()</f>
        <v>#N/A</v>
      </c>
      <c r="C67" s="135">
        <f>IF(ISNUMBER('将来負担比率（分子）の構造'!I$52), IF('将来負担比率（分子）の構造'!I$52 &lt; 0, 0, '将来負担比率（分子）の構造'!I$52), NA())</f>
        <v>1570</v>
      </c>
      <c r="D67" s="135" t="e">
        <f>NA()</f>
        <v>#N/A</v>
      </c>
      <c r="E67" s="135" t="e">
        <f>NA()</f>
        <v>#N/A</v>
      </c>
      <c r="F67" s="135">
        <f>IF(ISNUMBER('将来負担比率（分子）の構造'!J$52), IF('将来負担比率（分子）の構造'!J$52 &lt; 0, 0, '将来負担比率（分子）の構造'!J$52), NA())</f>
        <v>1222</v>
      </c>
      <c r="G67" s="135" t="e">
        <f>NA()</f>
        <v>#N/A</v>
      </c>
      <c r="H67" s="135" t="e">
        <f>NA()</f>
        <v>#N/A</v>
      </c>
      <c r="I67" s="135">
        <f>IF(ISNUMBER('将来負担比率（分子）の構造'!K$52), IF('将来負担比率（分子）の構造'!K$52 &lt; 0, 0, '将来負担比率（分子）の構造'!K$52), NA())</f>
        <v>1035</v>
      </c>
      <c r="J67" s="135" t="e">
        <f>NA()</f>
        <v>#N/A</v>
      </c>
      <c r="K67" s="135" t="e">
        <f>NA()</f>
        <v>#N/A</v>
      </c>
      <c r="L67" s="135">
        <f>IF(ISNUMBER('将来負担比率（分子）の構造'!L$52), IF('将来負担比率（分子）の構造'!L$52 &lt; 0, 0, '将来負担比率（分子）の構造'!L$52), NA())</f>
        <v>970</v>
      </c>
      <c r="M67" s="135" t="e">
        <f>NA()</f>
        <v>#N/A</v>
      </c>
      <c r="N67" s="135" t="e">
        <f>NA()</f>
        <v>#N/A</v>
      </c>
      <c r="O67" s="135">
        <f>IF(ISNUMBER('将来負担比率（分子）の構造'!M$52), IF('将来負担比率（分子）の構造'!M$52 &lt; 0, 0, '将来負担比率（分子）の構造'!M$52), NA())</f>
        <v>1221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205</v>
      </c>
      <c r="C5" s="674"/>
      <c r="D5" s="674"/>
      <c r="E5" s="674"/>
      <c r="F5" s="674"/>
      <c r="G5" s="674"/>
      <c r="H5" s="674"/>
      <c r="I5" s="674"/>
      <c r="J5" s="674"/>
      <c r="K5" s="674"/>
      <c r="L5" s="674"/>
      <c r="M5" s="674"/>
      <c r="N5" s="674"/>
      <c r="O5" s="674"/>
      <c r="P5" s="674"/>
      <c r="Q5" s="675"/>
      <c r="R5" s="638">
        <v>269357</v>
      </c>
      <c r="S5" s="639"/>
      <c r="T5" s="639"/>
      <c r="U5" s="639"/>
      <c r="V5" s="639"/>
      <c r="W5" s="639"/>
      <c r="X5" s="639"/>
      <c r="Y5" s="686"/>
      <c r="Z5" s="699">
        <v>5.4</v>
      </c>
      <c r="AA5" s="699"/>
      <c r="AB5" s="699"/>
      <c r="AC5" s="699"/>
      <c r="AD5" s="700">
        <v>269357</v>
      </c>
      <c r="AE5" s="700"/>
      <c r="AF5" s="700"/>
      <c r="AG5" s="700"/>
      <c r="AH5" s="700"/>
      <c r="AI5" s="700"/>
      <c r="AJ5" s="700"/>
      <c r="AK5" s="700"/>
      <c r="AL5" s="687">
        <v>9.3000000000000007</v>
      </c>
      <c r="AM5" s="656"/>
      <c r="AN5" s="656"/>
      <c r="AO5" s="688"/>
      <c r="AP5" s="673" t="s">
        <v>206</v>
      </c>
      <c r="AQ5" s="674"/>
      <c r="AR5" s="674"/>
      <c r="AS5" s="674"/>
      <c r="AT5" s="674"/>
      <c r="AU5" s="674"/>
      <c r="AV5" s="674"/>
      <c r="AW5" s="674"/>
      <c r="AX5" s="674"/>
      <c r="AY5" s="674"/>
      <c r="AZ5" s="674"/>
      <c r="BA5" s="674"/>
      <c r="BB5" s="674"/>
      <c r="BC5" s="674"/>
      <c r="BD5" s="674"/>
      <c r="BE5" s="674"/>
      <c r="BF5" s="675"/>
      <c r="BG5" s="588">
        <v>269357</v>
      </c>
      <c r="BH5" s="589"/>
      <c r="BI5" s="589"/>
      <c r="BJ5" s="589"/>
      <c r="BK5" s="589"/>
      <c r="BL5" s="589"/>
      <c r="BM5" s="589"/>
      <c r="BN5" s="590"/>
      <c r="BO5" s="641">
        <v>100</v>
      </c>
      <c r="BP5" s="641"/>
      <c r="BQ5" s="641"/>
      <c r="BR5" s="641"/>
      <c r="BS5" s="642">
        <v>2126</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60948</v>
      </c>
      <c r="S6" s="589"/>
      <c r="T6" s="589"/>
      <c r="U6" s="589"/>
      <c r="V6" s="589"/>
      <c r="W6" s="589"/>
      <c r="X6" s="589"/>
      <c r="Y6" s="590"/>
      <c r="Z6" s="641">
        <v>1.2</v>
      </c>
      <c r="AA6" s="641"/>
      <c r="AB6" s="641"/>
      <c r="AC6" s="641"/>
      <c r="AD6" s="642">
        <v>60948</v>
      </c>
      <c r="AE6" s="642"/>
      <c r="AF6" s="642"/>
      <c r="AG6" s="642"/>
      <c r="AH6" s="642"/>
      <c r="AI6" s="642"/>
      <c r="AJ6" s="642"/>
      <c r="AK6" s="642"/>
      <c r="AL6" s="611">
        <v>2.1</v>
      </c>
      <c r="AM6" s="643"/>
      <c r="AN6" s="643"/>
      <c r="AO6" s="644"/>
      <c r="AP6" s="585" t="s">
        <v>211</v>
      </c>
      <c r="AQ6" s="586"/>
      <c r="AR6" s="586"/>
      <c r="AS6" s="586"/>
      <c r="AT6" s="586"/>
      <c r="AU6" s="586"/>
      <c r="AV6" s="586"/>
      <c r="AW6" s="586"/>
      <c r="AX6" s="586"/>
      <c r="AY6" s="586"/>
      <c r="AZ6" s="586"/>
      <c r="BA6" s="586"/>
      <c r="BB6" s="586"/>
      <c r="BC6" s="586"/>
      <c r="BD6" s="586"/>
      <c r="BE6" s="586"/>
      <c r="BF6" s="587"/>
      <c r="BG6" s="588">
        <v>269357</v>
      </c>
      <c r="BH6" s="589"/>
      <c r="BI6" s="589"/>
      <c r="BJ6" s="589"/>
      <c r="BK6" s="589"/>
      <c r="BL6" s="589"/>
      <c r="BM6" s="589"/>
      <c r="BN6" s="590"/>
      <c r="BO6" s="641">
        <v>100</v>
      </c>
      <c r="BP6" s="641"/>
      <c r="BQ6" s="641"/>
      <c r="BR6" s="641"/>
      <c r="BS6" s="642">
        <v>2126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50572</v>
      </c>
      <c r="CS6" s="589"/>
      <c r="CT6" s="589"/>
      <c r="CU6" s="589"/>
      <c r="CV6" s="589"/>
      <c r="CW6" s="589"/>
      <c r="CX6" s="589"/>
      <c r="CY6" s="590"/>
      <c r="CZ6" s="641">
        <v>1</v>
      </c>
      <c r="DA6" s="641"/>
      <c r="DB6" s="641"/>
      <c r="DC6" s="641"/>
      <c r="DD6" s="594" t="s">
        <v>213</v>
      </c>
      <c r="DE6" s="589"/>
      <c r="DF6" s="589"/>
      <c r="DG6" s="589"/>
      <c r="DH6" s="589"/>
      <c r="DI6" s="589"/>
      <c r="DJ6" s="589"/>
      <c r="DK6" s="589"/>
      <c r="DL6" s="589"/>
      <c r="DM6" s="589"/>
      <c r="DN6" s="589"/>
      <c r="DO6" s="589"/>
      <c r="DP6" s="590"/>
      <c r="DQ6" s="594">
        <v>50572</v>
      </c>
      <c r="DR6" s="589"/>
      <c r="DS6" s="589"/>
      <c r="DT6" s="589"/>
      <c r="DU6" s="589"/>
      <c r="DV6" s="589"/>
      <c r="DW6" s="589"/>
      <c r="DX6" s="589"/>
      <c r="DY6" s="589"/>
      <c r="DZ6" s="589"/>
      <c r="EA6" s="589"/>
      <c r="EB6" s="589"/>
      <c r="EC6" s="620"/>
    </row>
    <row r="7" spans="2:143" ht="11.25" customHeight="1" x14ac:dyDescent="0.15">
      <c r="B7" s="585" t="s">
        <v>214</v>
      </c>
      <c r="C7" s="586"/>
      <c r="D7" s="586"/>
      <c r="E7" s="586"/>
      <c r="F7" s="586"/>
      <c r="G7" s="586"/>
      <c r="H7" s="586"/>
      <c r="I7" s="586"/>
      <c r="J7" s="586"/>
      <c r="K7" s="586"/>
      <c r="L7" s="586"/>
      <c r="M7" s="586"/>
      <c r="N7" s="586"/>
      <c r="O7" s="586"/>
      <c r="P7" s="586"/>
      <c r="Q7" s="587"/>
      <c r="R7" s="588">
        <v>446</v>
      </c>
      <c r="S7" s="589"/>
      <c r="T7" s="589"/>
      <c r="U7" s="589"/>
      <c r="V7" s="589"/>
      <c r="W7" s="589"/>
      <c r="X7" s="589"/>
      <c r="Y7" s="590"/>
      <c r="Z7" s="641">
        <v>0</v>
      </c>
      <c r="AA7" s="641"/>
      <c r="AB7" s="641"/>
      <c r="AC7" s="641"/>
      <c r="AD7" s="642">
        <v>446</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115069</v>
      </c>
      <c r="BH7" s="589"/>
      <c r="BI7" s="589"/>
      <c r="BJ7" s="589"/>
      <c r="BK7" s="589"/>
      <c r="BL7" s="589"/>
      <c r="BM7" s="589"/>
      <c r="BN7" s="590"/>
      <c r="BO7" s="641">
        <v>42.7</v>
      </c>
      <c r="BP7" s="641"/>
      <c r="BQ7" s="641"/>
      <c r="BR7" s="641"/>
      <c r="BS7" s="642">
        <v>2065</v>
      </c>
      <c r="BT7" s="642"/>
      <c r="BU7" s="642"/>
      <c r="BV7" s="642"/>
      <c r="BW7" s="642"/>
      <c r="BX7" s="642"/>
      <c r="BY7" s="642"/>
      <c r="BZ7" s="642"/>
      <c r="CA7" s="642"/>
      <c r="CB7" s="678"/>
      <c r="CD7" s="621" t="s">
        <v>216</v>
      </c>
      <c r="CE7" s="618"/>
      <c r="CF7" s="618"/>
      <c r="CG7" s="618"/>
      <c r="CH7" s="618"/>
      <c r="CI7" s="618"/>
      <c r="CJ7" s="618"/>
      <c r="CK7" s="618"/>
      <c r="CL7" s="618"/>
      <c r="CM7" s="618"/>
      <c r="CN7" s="618"/>
      <c r="CO7" s="618"/>
      <c r="CP7" s="618"/>
      <c r="CQ7" s="619"/>
      <c r="CR7" s="588">
        <v>799298</v>
      </c>
      <c r="CS7" s="589"/>
      <c r="CT7" s="589"/>
      <c r="CU7" s="589"/>
      <c r="CV7" s="589"/>
      <c r="CW7" s="589"/>
      <c r="CX7" s="589"/>
      <c r="CY7" s="590"/>
      <c r="CZ7" s="641">
        <v>16.5</v>
      </c>
      <c r="DA7" s="641"/>
      <c r="DB7" s="641"/>
      <c r="DC7" s="641"/>
      <c r="DD7" s="594">
        <v>21763</v>
      </c>
      <c r="DE7" s="589"/>
      <c r="DF7" s="589"/>
      <c r="DG7" s="589"/>
      <c r="DH7" s="589"/>
      <c r="DI7" s="589"/>
      <c r="DJ7" s="589"/>
      <c r="DK7" s="589"/>
      <c r="DL7" s="589"/>
      <c r="DM7" s="589"/>
      <c r="DN7" s="589"/>
      <c r="DO7" s="589"/>
      <c r="DP7" s="590"/>
      <c r="DQ7" s="594">
        <v>680233</v>
      </c>
      <c r="DR7" s="589"/>
      <c r="DS7" s="589"/>
      <c r="DT7" s="589"/>
      <c r="DU7" s="589"/>
      <c r="DV7" s="589"/>
      <c r="DW7" s="589"/>
      <c r="DX7" s="589"/>
      <c r="DY7" s="589"/>
      <c r="DZ7" s="589"/>
      <c r="EA7" s="589"/>
      <c r="EB7" s="589"/>
      <c r="EC7" s="620"/>
    </row>
    <row r="8" spans="2:143" ht="11.25" customHeight="1" x14ac:dyDescent="0.15">
      <c r="B8" s="585" t="s">
        <v>217</v>
      </c>
      <c r="C8" s="586"/>
      <c r="D8" s="586"/>
      <c r="E8" s="586"/>
      <c r="F8" s="586"/>
      <c r="G8" s="586"/>
      <c r="H8" s="586"/>
      <c r="I8" s="586"/>
      <c r="J8" s="586"/>
      <c r="K8" s="586"/>
      <c r="L8" s="586"/>
      <c r="M8" s="586"/>
      <c r="N8" s="586"/>
      <c r="O8" s="586"/>
      <c r="P8" s="586"/>
      <c r="Q8" s="587"/>
      <c r="R8" s="588">
        <v>884</v>
      </c>
      <c r="S8" s="589"/>
      <c r="T8" s="589"/>
      <c r="U8" s="589"/>
      <c r="V8" s="589"/>
      <c r="W8" s="589"/>
      <c r="X8" s="589"/>
      <c r="Y8" s="590"/>
      <c r="Z8" s="641">
        <v>0</v>
      </c>
      <c r="AA8" s="641"/>
      <c r="AB8" s="641"/>
      <c r="AC8" s="641"/>
      <c r="AD8" s="642">
        <v>884</v>
      </c>
      <c r="AE8" s="642"/>
      <c r="AF8" s="642"/>
      <c r="AG8" s="642"/>
      <c r="AH8" s="642"/>
      <c r="AI8" s="642"/>
      <c r="AJ8" s="642"/>
      <c r="AK8" s="642"/>
      <c r="AL8" s="611">
        <v>0</v>
      </c>
      <c r="AM8" s="643"/>
      <c r="AN8" s="643"/>
      <c r="AO8" s="644"/>
      <c r="AP8" s="585" t="s">
        <v>218</v>
      </c>
      <c r="AQ8" s="586"/>
      <c r="AR8" s="586"/>
      <c r="AS8" s="586"/>
      <c r="AT8" s="586"/>
      <c r="AU8" s="586"/>
      <c r="AV8" s="586"/>
      <c r="AW8" s="586"/>
      <c r="AX8" s="586"/>
      <c r="AY8" s="586"/>
      <c r="AZ8" s="586"/>
      <c r="BA8" s="586"/>
      <c r="BB8" s="586"/>
      <c r="BC8" s="586"/>
      <c r="BD8" s="586"/>
      <c r="BE8" s="586"/>
      <c r="BF8" s="587"/>
      <c r="BG8" s="588">
        <v>3771</v>
      </c>
      <c r="BH8" s="589"/>
      <c r="BI8" s="589"/>
      <c r="BJ8" s="589"/>
      <c r="BK8" s="589"/>
      <c r="BL8" s="589"/>
      <c r="BM8" s="589"/>
      <c r="BN8" s="590"/>
      <c r="BO8" s="641">
        <v>1.4</v>
      </c>
      <c r="BP8" s="641"/>
      <c r="BQ8" s="641"/>
      <c r="BR8" s="641"/>
      <c r="BS8" s="594" t="s">
        <v>109</v>
      </c>
      <c r="BT8" s="589"/>
      <c r="BU8" s="589"/>
      <c r="BV8" s="589"/>
      <c r="BW8" s="589"/>
      <c r="BX8" s="589"/>
      <c r="BY8" s="589"/>
      <c r="BZ8" s="589"/>
      <c r="CA8" s="589"/>
      <c r="CB8" s="620"/>
      <c r="CD8" s="621" t="s">
        <v>219</v>
      </c>
      <c r="CE8" s="618"/>
      <c r="CF8" s="618"/>
      <c r="CG8" s="618"/>
      <c r="CH8" s="618"/>
      <c r="CI8" s="618"/>
      <c r="CJ8" s="618"/>
      <c r="CK8" s="618"/>
      <c r="CL8" s="618"/>
      <c r="CM8" s="618"/>
      <c r="CN8" s="618"/>
      <c r="CO8" s="618"/>
      <c r="CP8" s="618"/>
      <c r="CQ8" s="619"/>
      <c r="CR8" s="588">
        <v>649707</v>
      </c>
      <c r="CS8" s="589"/>
      <c r="CT8" s="589"/>
      <c r="CU8" s="589"/>
      <c r="CV8" s="589"/>
      <c r="CW8" s="589"/>
      <c r="CX8" s="589"/>
      <c r="CY8" s="590"/>
      <c r="CZ8" s="641">
        <v>13.4</v>
      </c>
      <c r="DA8" s="641"/>
      <c r="DB8" s="641"/>
      <c r="DC8" s="641"/>
      <c r="DD8" s="594">
        <v>33471</v>
      </c>
      <c r="DE8" s="589"/>
      <c r="DF8" s="589"/>
      <c r="DG8" s="589"/>
      <c r="DH8" s="589"/>
      <c r="DI8" s="589"/>
      <c r="DJ8" s="589"/>
      <c r="DK8" s="589"/>
      <c r="DL8" s="589"/>
      <c r="DM8" s="589"/>
      <c r="DN8" s="589"/>
      <c r="DO8" s="589"/>
      <c r="DP8" s="590"/>
      <c r="DQ8" s="594">
        <v>452134</v>
      </c>
      <c r="DR8" s="589"/>
      <c r="DS8" s="589"/>
      <c r="DT8" s="589"/>
      <c r="DU8" s="589"/>
      <c r="DV8" s="589"/>
      <c r="DW8" s="589"/>
      <c r="DX8" s="589"/>
      <c r="DY8" s="589"/>
      <c r="DZ8" s="589"/>
      <c r="EA8" s="589"/>
      <c r="EB8" s="589"/>
      <c r="EC8" s="620"/>
    </row>
    <row r="9" spans="2:143" ht="11.25" customHeight="1" x14ac:dyDescent="0.15">
      <c r="B9" s="585" t="s">
        <v>220</v>
      </c>
      <c r="C9" s="586"/>
      <c r="D9" s="586"/>
      <c r="E9" s="586"/>
      <c r="F9" s="586"/>
      <c r="G9" s="586"/>
      <c r="H9" s="586"/>
      <c r="I9" s="586"/>
      <c r="J9" s="586"/>
      <c r="K9" s="586"/>
      <c r="L9" s="586"/>
      <c r="M9" s="586"/>
      <c r="N9" s="586"/>
      <c r="O9" s="586"/>
      <c r="P9" s="586"/>
      <c r="Q9" s="587"/>
      <c r="R9" s="588">
        <v>733</v>
      </c>
      <c r="S9" s="589"/>
      <c r="T9" s="589"/>
      <c r="U9" s="589"/>
      <c r="V9" s="589"/>
      <c r="W9" s="589"/>
      <c r="X9" s="589"/>
      <c r="Y9" s="590"/>
      <c r="Z9" s="641">
        <v>0</v>
      </c>
      <c r="AA9" s="641"/>
      <c r="AB9" s="641"/>
      <c r="AC9" s="641"/>
      <c r="AD9" s="642">
        <v>733</v>
      </c>
      <c r="AE9" s="642"/>
      <c r="AF9" s="642"/>
      <c r="AG9" s="642"/>
      <c r="AH9" s="642"/>
      <c r="AI9" s="642"/>
      <c r="AJ9" s="642"/>
      <c r="AK9" s="642"/>
      <c r="AL9" s="611">
        <v>0</v>
      </c>
      <c r="AM9" s="643"/>
      <c r="AN9" s="643"/>
      <c r="AO9" s="644"/>
      <c r="AP9" s="585" t="s">
        <v>221</v>
      </c>
      <c r="AQ9" s="586"/>
      <c r="AR9" s="586"/>
      <c r="AS9" s="586"/>
      <c r="AT9" s="586"/>
      <c r="AU9" s="586"/>
      <c r="AV9" s="586"/>
      <c r="AW9" s="586"/>
      <c r="AX9" s="586"/>
      <c r="AY9" s="586"/>
      <c r="AZ9" s="586"/>
      <c r="BA9" s="586"/>
      <c r="BB9" s="586"/>
      <c r="BC9" s="586"/>
      <c r="BD9" s="586"/>
      <c r="BE9" s="586"/>
      <c r="BF9" s="587"/>
      <c r="BG9" s="588">
        <v>92206</v>
      </c>
      <c r="BH9" s="589"/>
      <c r="BI9" s="589"/>
      <c r="BJ9" s="589"/>
      <c r="BK9" s="589"/>
      <c r="BL9" s="589"/>
      <c r="BM9" s="589"/>
      <c r="BN9" s="590"/>
      <c r="BO9" s="641">
        <v>34.200000000000003</v>
      </c>
      <c r="BP9" s="641"/>
      <c r="BQ9" s="641"/>
      <c r="BR9" s="641"/>
      <c r="BS9" s="594" t="s">
        <v>109</v>
      </c>
      <c r="BT9" s="589"/>
      <c r="BU9" s="589"/>
      <c r="BV9" s="589"/>
      <c r="BW9" s="589"/>
      <c r="BX9" s="589"/>
      <c r="BY9" s="589"/>
      <c r="BZ9" s="589"/>
      <c r="CA9" s="589"/>
      <c r="CB9" s="620"/>
      <c r="CD9" s="621" t="s">
        <v>222</v>
      </c>
      <c r="CE9" s="618"/>
      <c r="CF9" s="618"/>
      <c r="CG9" s="618"/>
      <c r="CH9" s="618"/>
      <c r="CI9" s="618"/>
      <c r="CJ9" s="618"/>
      <c r="CK9" s="618"/>
      <c r="CL9" s="618"/>
      <c r="CM9" s="618"/>
      <c r="CN9" s="618"/>
      <c r="CO9" s="618"/>
      <c r="CP9" s="618"/>
      <c r="CQ9" s="619"/>
      <c r="CR9" s="588">
        <v>282653</v>
      </c>
      <c r="CS9" s="589"/>
      <c r="CT9" s="589"/>
      <c r="CU9" s="589"/>
      <c r="CV9" s="589"/>
      <c r="CW9" s="589"/>
      <c r="CX9" s="589"/>
      <c r="CY9" s="590"/>
      <c r="CZ9" s="641">
        <v>5.8</v>
      </c>
      <c r="DA9" s="641"/>
      <c r="DB9" s="641"/>
      <c r="DC9" s="641"/>
      <c r="DD9" s="594">
        <v>6845</v>
      </c>
      <c r="DE9" s="589"/>
      <c r="DF9" s="589"/>
      <c r="DG9" s="589"/>
      <c r="DH9" s="589"/>
      <c r="DI9" s="589"/>
      <c r="DJ9" s="589"/>
      <c r="DK9" s="589"/>
      <c r="DL9" s="589"/>
      <c r="DM9" s="589"/>
      <c r="DN9" s="589"/>
      <c r="DO9" s="589"/>
      <c r="DP9" s="590"/>
      <c r="DQ9" s="594">
        <v>250654</v>
      </c>
      <c r="DR9" s="589"/>
      <c r="DS9" s="589"/>
      <c r="DT9" s="589"/>
      <c r="DU9" s="589"/>
      <c r="DV9" s="589"/>
      <c r="DW9" s="589"/>
      <c r="DX9" s="589"/>
      <c r="DY9" s="589"/>
      <c r="DZ9" s="589"/>
      <c r="EA9" s="589"/>
      <c r="EB9" s="589"/>
      <c r="EC9" s="620"/>
    </row>
    <row r="10" spans="2:143" ht="11.25" customHeight="1" x14ac:dyDescent="0.15">
      <c r="B10" s="585" t="s">
        <v>223</v>
      </c>
      <c r="C10" s="586"/>
      <c r="D10" s="586"/>
      <c r="E10" s="586"/>
      <c r="F10" s="586"/>
      <c r="G10" s="586"/>
      <c r="H10" s="586"/>
      <c r="I10" s="586"/>
      <c r="J10" s="586"/>
      <c r="K10" s="586"/>
      <c r="L10" s="586"/>
      <c r="M10" s="586"/>
      <c r="N10" s="586"/>
      <c r="O10" s="586"/>
      <c r="P10" s="586"/>
      <c r="Q10" s="587"/>
      <c r="R10" s="588">
        <v>57293</v>
      </c>
      <c r="S10" s="589"/>
      <c r="T10" s="589"/>
      <c r="U10" s="589"/>
      <c r="V10" s="589"/>
      <c r="W10" s="589"/>
      <c r="X10" s="589"/>
      <c r="Y10" s="590"/>
      <c r="Z10" s="641">
        <v>1.1000000000000001</v>
      </c>
      <c r="AA10" s="641"/>
      <c r="AB10" s="641"/>
      <c r="AC10" s="641"/>
      <c r="AD10" s="642">
        <v>57293</v>
      </c>
      <c r="AE10" s="642"/>
      <c r="AF10" s="642"/>
      <c r="AG10" s="642"/>
      <c r="AH10" s="642"/>
      <c r="AI10" s="642"/>
      <c r="AJ10" s="642"/>
      <c r="AK10" s="642"/>
      <c r="AL10" s="611">
        <v>2</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7462</v>
      </c>
      <c r="BH10" s="589"/>
      <c r="BI10" s="589"/>
      <c r="BJ10" s="589"/>
      <c r="BK10" s="589"/>
      <c r="BL10" s="589"/>
      <c r="BM10" s="589"/>
      <c r="BN10" s="590"/>
      <c r="BO10" s="641">
        <v>2.8</v>
      </c>
      <c r="BP10" s="641"/>
      <c r="BQ10" s="641"/>
      <c r="BR10" s="641"/>
      <c r="BS10" s="594" t="s">
        <v>109</v>
      </c>
      <c r="BT10" s="589"/>
      <c r="BU10" s="589"/>
      <c r="BV10" s="589"/>
      <c r="BW10" s="589"/>
      <c r="BX10" s="589"/>
      <c r="BY10" s="589"/>
      <c r="BZ10" s="589"/>
      <c r="CA10" s="589"/>
      <c r="CB10" s="620"/>
      <c r="CD10" s="621" t="s">
        <v>225</v>
      </c>
      <c r="CE10" s="618"/>
      <c r="CF10" s="618"/>
      <c r="CG10" s="618"/>
      <c r="CH10" s="618"/>
      <c r="CI10" s="618"/>
      <c r="CJ10" s="618"/>
      <c r="CK10" s="618"/>
      <c r="CL10" s="618"/>
      <c r="CM10" s="618"/>
      <c r="CN10" s="618"/>
      <c r="CO10" s="618"/>
      <c r="CP10" s="618"/>
      <c r="CQ10" s="619"/>
      <c r="CR10" s="588">
        <v>1667</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1597</v>
      </c>
      <c r="DR10" s="589"/>
      <c r="DS10" s="589"/>
      <c r="DT10" s="589"/>
      <c r="DU10" s="589"/>
      <c r="DV10" s="589"/>
      <c r="DW10" s="589"/>
      <c r="DX10" s="589"/>
      <c r="DY10" s="589"/>
      <c r="DZ10" s="589"/>
      <c r="EA10" s="589"/>
      <c r="EB10" s="589"/>
      <c r="EC10" s="620"/>
    </row>
    <row r="11" spans="2:143" ht="11.25" customHeight="1" x14ac:dyDescent="0.15">
      <c r="B11" s="585" t="s">
        <v>226</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11630</v>
      </c>
      <c r="BH11" s="589"/>
      <c r="BI11" s="589"/>
      <c r="BJ11" s="589"/>
      <c r="BK11" s="589"/>
      <c r="BL11" s="589"/>
      <c r="BM11" s="589"/>
      <c r="BN11" s="590"/>
      <c r="BO11" s="641">
        <v>4.3</v>
      </c>
      <c r="BP11" s="641"/>
      <c r="BQ11" s="641"/>
      <c r="BR11" s="641"/>
      <c r="BS11" s="594">
        <v>2065</v>
      </c>
      <c r="BT11" s="589"/>
      <c r="BU11" s="589"/>
      <c r="BV11" s="589"/>
      <c r="BW11" s="589"/>
      <c r="BX11" s="589"/>
      <c r="BY11" s="589"/>
      <c r="BZ11" s="589"/>
      <c r="CA11" s="589"/>
      <c r="CB11" s="620"/>
      <c r="CD11" s="621" t="s">
        <v>228</v>
      </c>
      <c r="CE11" s="618"/>
      <c r="CF11" s="618"/>
      <c r="CG11" s="618"/>
      <c r="CH11" s="618"/>
      <c r="CI11" s="618"/>
      <c r="CJ11" s="618"/>
      <c r="CK11" s="618"/>
      <c r="CL11" s="618"/>
      <c r="CM11" s="618"/>
      <c r="CN11" s="618"/>
      <c r="CO11" s="618"/>
      <c r="CP11" s="618"/>
      <c r="CQ11" s="619"/>
      <c r="CR11" s="588">
        <v>476819</v>
      </c>
      <c r="CS11" s="589"/>
      <c r="CT11" s="589"/>
      <c r="CU11" s="589"/>
      <c r="CV11" s="589"/>
      <c r="CW11" s="589"/>
      <c r="CX11" s="589"/>
      <c r="CY11" s="590"/>
      <c r="CZ11" s="641">
        <v>9.8000000000000007</v>
      </c>
      <c r="DA11" s="641"/>
      <c r="DB11" s="641"/>
      <c r="DC11" s="641"/>
      <c r="DD11" s="594">
        <v>313345</v>
      </c>
      <c r="DE11" s="589"/>
      <c r="DF11" s="589"/>
      <c r="DG11" s="589"/>
      <c r="DH11" s="589"/>
      <c r="DI11" s="589"/>
      <c r="DJ11" s="589"/>
      <c r="DK11" s="589"/>
      <c r="DL11" s="589"/>
      <c r="DM11" s="589"/>
      <c r="DN11" s="589"/>
      <c r="DO11" s="589"/>
      <c r="DP11" s="590"/>
      <c r="DQ11" s="594">
        <v>137481</v>
      </c>
      <c r="DR11" s="589"/>
      <c r="DS11" s="589"/>
      <c r="DT11" s="589"/>
      <c r="DU11" s="589"/>
      <c r="DV11" s="589"/>
      <c r="DW11" s="589"/>
      <c r="DX11" s="589"/>
      <c r="DY11" s="589"/>
      <c r="DZ11" s="589"/>
      <c r="EA11" s="589"/>
      <c r="EB11" s="589"/>
      <c r="EC11" s="620"/>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131184</v>
      </c>
      <c r="BH12" s="589"/>
      <c r="BI12" s="589"/>
      <c r="BJ12" s="589"/>
      <c r="BK12" s="589"/>
      <c r="BL12" s="589"/>
      <c r="BM12" s="589"/>
      <c r="BN12" s="590"/>
      <c r="BO12" s="641">
        <v>48.7</v>
      </c>
      <c r="BP12" s="641"/>
      <c r="BQ12" s="641"/>
      <c r="BR12" s="641"/>
      <c r="BS12" s="594" t="s">
        <v>109</v>
      </c>
      <c r="BT12" s="589"/>
      <c r="BU12" s="589"/>
      <c r="BV12" s="589"/>
      <c r="BW12" s="589"/>
      <c r="BX12" s="589"/>
      <c r="BY12" s="589"/>
      <c r="BZ12" s="589"/>
      <c r="CA12" s="589"/>
      <c r="CB12" s="620"/>
      <c r="CD12" s="621" t="s">
        <v>231</v>
      </c>
      <c r="CE12" s="618"/>
      <c r="CF12" s="618"/>
      <c r="CG12" s="618"/>
      <c r="CH12" s="618"/>
      <c r="CI12" s="618"/>
      <c r="CJ12" s="618"/>
      <c r="CK12" s="618"/>
      <c r="CL12" s="618"/>
      <c r="CM12" s="618"/>
      <c r="CN12" s="618"/>
      <c r="CO12" s="618"/>
      <c r="CP12" s="618"/>
      <c r="CQ12" s="619"/>
      <c r="CR12" s="588">
        <v>271817</v>
      </c>
      <c r="CS12" s="589"/>
      <c r="CT12" s="589"/>
      <c r="CU12" s="589"/>
      <c r="CV12" s="589"/>
      <c r="CW12" s="589"/>
      <c r="CX12" s="589"/>
      <c r="CY12" s="590"/>
      <c r="CZ12" s="641">
        <v>5.6</v>
      </c>
      <c r="DA12" s="641"/>
      <c r="DB12" s="641"/>
      <c r="DC12" s="641"/>
      <c r="DD12" s="594">
        <v>6441</v>
      </c>
      <c r="DE12" s="589"/>
      <c r="DF12" s="589"/>
      <c r="DG12" s="589"/>
      <c r="DH12" s="589"/>
      <c r="DI12" s="589"/>
      <c r="DJ12" s="589"/>
      <c r="DK12" s="589"/>
      <c r="DL12" s="589"/>
      <c r="DM12" s="589"/>
      <c r="DN12" s="589"/>
      <c r="DO12" s="589"/>
      <c r="DP12" s="590"/>
      <c r="DQ12" s="594">
        <v>221135</v>
      </c>
      <c r="DR12" s="589"/>
      <c r="DS12" s="589"/>
      <c r="DT12" s="589"/>
      <c r="DU12" s="589"/>
      <c r="DV12" s="589"/>
      <c r="DW12" s="589"/>
      <c r="DX12" s="589"/>
      <c r="DY12" s="589"/>
      <c r="DZ12" s="589"/>
      <c r="EA12" s="589"/>
      <c r="EB12" s="589"/>
      <c r="EC12" s="620"/>
    </row>
    <row r="13" spans="2:143" ht="11.25" customHeight="1" x14ac:dyDescent="0.15">
      <c r="B13" s="585" t="s">
        <v>232</v>
      </c>
      <c r="C13" s="586"/>
      <c r="D13" s="586"/>
      <c r="E13" s="586"/>
      <c r="F13" s="586"/>
      <c r="G13" s="586"/>
      <c r="H13" s="586"/>
      <c r="I13" s="586"/>
      <c r="J13" s="586"/>
      <c r="K13" s="586"/>
      <c r="L13" s="586"/>
      <c r="M13" s="586"/>
      <c r="N13" s="586"/>
      <c r="O13" s="586"/>
      <c r="P13" s="586"/>
      <c r="Q13" s="587"/>
      <c r="R13" s="588">
        <v>9265</v>
      </c>
      <c r="S13" s="589"/>
      <c r="T13" s="589"/>
      <c r="U13" s="589"/>
      <c r="V13" s="589"/>
      <c r="W13" s="589"/>
      <c r="X13" s="589"/>
      <c r="Y13" s="590"/>
      <c r="Z13" s="641">
        <v>0.2</v>
      </c>
      <c r="AA13" s="641"/>
      <c r="AB13" s="641"/>
      <c r="AC13" s="641"/>
      <c r="AD13" s="642">
        <v>9265</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117416</v>
      </c>
      <c r="BH13" s="589"/>
      <c r="BI13" s="589"/>
      <c r="BJ13" s="589"/>
      <c r="BK13" s="589"/>
      <c r="BL13" s="589"/>
      <c r="BM13" s="589"/>
      <c r="BN13" s="590"/>
      <c r="BO13" s="641">
        <v>43.6</v>
      </c>
      <c r="BP13" s="641"/>
      <c r="BQ13" s="641"/>
      <c r="BR13" s="641"/>
      <c r="BS13" s="594" t="s">
        <v>109</v>
      </c>
      <c r="BT13" s="589"/>
      <c r="BU13" s="589"/>
      <c r="BV13" s="589"/>
      <c r="BW13" s="589"/>
      <c r="BX13" s="589"/>
      <c r="BY13" s="589"/>
      <c r="BZ13" s="589"/>
      <c r="CA13" s="589"/>
      <c r="CB13" s="620"/>
      <c r="CD13" s="621" t="s">
        <v>234</v>
      </c>
      <c r="CE13" s="618"/>
      <c r="CF13" s="618"/>
      <c r="CG13" s="618"/>
      <c r="CH13" s="618"/>
      <c r="CI13" s="618"/>
      <c r="CJ13" s="618"/>
      <c r="CK13" s="618"/>
      <c r="CL13" s="618"/>
      <c r="CM13" s="618"/>
      <c r="CN13" s="618"/>
      <c r="CO13" s="618"/>
      <c r="CP13" s="618"/>
      <c r="CQ13" s="619"/>
      <c r="CR13" s="588">
        <v>403795</v>
      </c>
      <c r="CS13" s="589"/>
      <c r="CT13" s="589"/>
      <c r="CU13" s="589"/>
      <c r="CV13" s="589"/>
      <c r="CW13" s="589"/>
      <c r="CX13" s="589"/>
      <c r="CY13" s="590"/>
      <c r="CZ13" s="641">
        <v>8.3000000000000007</v>
      </c>
      <c r="DA13" s="641"/>
      <c r="DB13" s="641"/>
      <c r="DC13" s="641"/>
      <c r="DD13" s="594">
        <v>143234</v>
      </c>
      <c r="DE13" s="589"/>
      <c r="DF13" s="589"/>
      <c r="DG13" s="589"/>
      <c r="DH13" s="589"/>
      <c r="DI13" s="589"/>
      <c r="DJ13" s="589"/>
      <c r="DK13" s="589"/>
      <c r="DL13" s="589"/>
      <c r="DM13" s="589"/>
      <c r="DN13" s="589"/>
      <c r="DO13" s="589"/>
      <c r="DP13" s="590"/>
      <c r="DQ13" s="594">
        <v>226052</v>
      </c>
      <c r="DR13" s="589"/>
      <c r="DS13" s="589"/>
      <c r="DT13" s="589"/>
      <c r="DU13" s="589"/>
      <c r="DV13" s="589"/>
      <c r="DW13" s="589"/>
      <c r="DX13" s="589"/>
      <c r="DY13" s="589"/>
      <c r="DZ13" s="589"/>
      <c r="EA13" s="589"/>
      <c r="EB13" s="589"/>
      <c r="EC13" s="620"/>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4761</v>
      </c>
      <c r="BH14" s="589"/>
      <c r="BI14" s="589"/>
      <c r="BJ14" s="589"/>
      <c r="BK14" s="589"/>
      <c r="BL14" s="589"/>
      <c r="BM14" s="589"/>
      <c r="BN14" s="590"/>
      <c r="BO14" s="641">
        <v>1.8</v>
      </c>
      <c r="BP14" s="641"/>
      <c r="BQ14" s="641"/>
      <c r="BR14" s="641"/>
      <c r="BS14" s="594" t="s">
        <v>109</v>
      </c>
      <c r="BT14" s="589"/>
      <c r="BU14" s="589"/>
      <c r="BV14" s="589"/>
      <c r="BW14" s="589"/>
      <c r="BX14" s="589"/>
      <c r="BY14" s="589"/>
      <c r="BZ14" s="589"/>
      <c r="CA14" s="589"/>
      <c r="CB14" s="620"/>
      <c r="CD14" s="621" t="s">
        <v>237</v>
      </c>
      <c r="CE14" s="618"/>
      <c r="CF14" s="618"/>
      <c r="CG14" s="618"/>
      <c r="CH14" s="618"/>
      <c r="CI14" s="618"/>
      <c r="CJ14" s="618"/>
      <c r="CK14" s="618"/>
      <c r="CL14" s="618"/>
      <c r="CM14" s="618"/>
      <c r="CN14" s="618"/>
      <c r="CO14" s="618"/>
      <c r="CP14" s="618"/>
      <c r="CQ14" s="619"/>
      <c r="CR14" s="588">
        <v>1030</v>
      </c>
      <c r="CS14" s="589"/>
      <c r="CT14" s="589"/>
      <c r="CU14" s="589"/>
      <c r="CV14" s="589"/>
      <c r="CW14" s="589"/>
      <c r="CX14" s="589"/>
      <c r="CY14" s="590"/>
      <c r="CZ14" s="641">
        <v>0</v>
      </c>
      <c r="DA14" s="641"/>
      <c r="DB14" s="641"/>
      <c r="DC14" s="641"/>
      <c r="DD14" s="594" t="s">
        <v>109</v>
      </c>
      <c r="DE14" s="589"/>
      <c r="DF14" s="589"/>
      <c r="DG14" s="589"/>
      <c r="DH14" s="589"/>
      <c r="DI14" s="589"/>
      <c r="DJ14" s="589"/>
      <c r="DK14" s="589"/>
      <c r="DL14" s="589"/>
      <c r="DM14" s="589"/>
      <c r="DN14" s="589"/>
      <c r="DO14" s="589"/>
      <c r="DP14" s="590"/>
      <c r="DQ14" s="594">
        <v>1030</v>
      </c>
      <c r="DR14" s="589"/>
      <c r="DS14" s="589"/>
      <c r="DT14" s="589"/>
      <c r="DU14" s="589"/>
      <c r="DV14" s="589"/>
      <c r="DW14" s="589"/>
      <c r="DX14" s="589"/>
      <c r="DY14" s="589"/>
      <c r="DZ14" s="589"/>
      <c r="EA14" s="589"/>
      <c r="EB14" s="589"/>
      <c r="EC14" s="620"/>
    </row>
    <row r="15" spans="2:143" ht="11.25" customHeight="1" x14ac:dyDescent="0.15">
      <c r="B15" s="585" t="s">
        <v>238</v>
      </c>
      <c r="C15" s="586"/>
      <c r="D15" s="586"/>
      <c r="E15" s="586"/>
      <c r="F15" s="586"/>
      <c r="G15" s="586"/>
      <c r="H15" s="586"/>
      <c r="I15" s="586"/>
      <c r="J15" s="586"/>
      <c r="K15" s="586"/>
      <c r="L15" s="586"/>
      <c r="M15" s="586"/>
      <c r="N15" s="586"/>
      <c r="O15" s="586"/>
      <c r="P15" s="586"/>
      <c r="Q15" s="587"/>
      <c r="R15" s="588">
        <v>354</v>
      </c>
      <c r="S15" s="589"/>
      <c r="T15" s="589"/>
      <c r="U15" s="589"/>
      <c r="V15" s="589"/>
      <c r="W15" s="589"/>
      <c r="X15" s="589"/>
      <c r="Y15" s="590"/>
      <c r="Z15" s="641">
        <v>0</v>
      </c>
      <c r="AA15" s="641"/>
      <c r="AB15" s="641"/>
      <c r="AC15" s="641"/>
      <c r="AD15" s="642">
        <v>354</v>
      </c>
      <c r="AE15" s="642"/>
      <c r="AF15" s="642"/>
      <c r="AG15" s="642"/>
      <c r="AH15" s="642"/>
      <c r="AI15" s="642"/>
      <c r="AJ15" s="642"/>
      <c r="AK15" s="642"/>
      <c r="AL15" s="611">
        <v>0</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17987</v>
      </c>
      <c r="BH15" s="589"/>
      <c r="BI15" s="589"/>
      <c r="BJ15" s="589"/>
      <c r="BK15" s="589"/>
      <c r="BL15" s="589"/>
      <c r="BM15" s="589"/>
      <c r="BN15" s="590"/>
      <c r="BO15" s="641">
        <v>6.7</v>
      </c>
      <c r="BP15" s="641"/>
      <c r="BQ15" s="641"/>
      <c r="BR15" s="641"/>
      <c r="BS15" s="594" t="s">
        <v>109</v>
      </c>
      <c r="BT15" s="589"/>
      <c r="BU15" s="589"/>
      <c r="BV15" s="589"/>
      <c r="BW15" s="589"/>
      <c r="BX15" s="589"/>
      <c r="BY15" s="589"/>
      <c r="BZ15" s="589"/>
      <c r="CA15" s="589"/>
      <c r="CB15" s="620"/>
      <c r="CD15" s="621" t="s">
        <v>240</v>
      </c>
      <c r="CE15" s="618"/>
      <c r="CF15" s="618"/>
      <c r="CG15" s="618"/>
      <c r="CH15" s="618"/>
      <c r="CI15" s="618"/>
      <c r="CJ15" s="618"/>
      <c r="CK15" s="618"/>
      <c r="CL15" s="618"/>
      <c r="CM15" s="618"/>
      <c r="CN15" s="618"/>
      <c r="CO15" s="618"/>
      <c r="CP15" s="618"/>
      <c r="CQ15" s="619"/>
      <c r="CR15" s="588">
        <v>1196628</v>
      </c>
      <c r="CS15" s="589"/>
      <c r="CT15" s="589"/>
      <c r="CU15" s="589"/>
      <c r="CV15" s="589"/>
      <c r="CW15" s="589"/>
      <c r="CX15" s="589"/>
      <c r="CY15" s="590"/>
      <c r="CZ15" s="641">
        <v>24.6</v>
      </c>
      <c r="DA15" s="641"/>
      <c r="DB15" s="641"/>
      <c r="DC15" s="641"/>
      <c r="DD15" s="594">
        <v>791159</v>
      </c>
      <c r="DE15" s="589"/>
      <c r="DF15" s="589"/>
      <c r="DG15" s="589"/>
      <c r="DH15" s="589"/>
      <c r="DI15" s="589"/>
      <c r="DJ15" s="589"/>
      <c r="DK15" s="589"/>
      <c r="DL15" s="589"/>
      <c r="DM15" s="589"/>
      <c r="DN15" s="589"/>
      <c r="DO15" s="589"/>
      <c r="DP15" s="590"/>
      <c r="DQ15" s="594">
        <v>389924</v>
      </c>
      <c r="DR15" s="589"/>
      <c r="DS15" s="589"/>
      <c r="DT15" s="589"/>
      <c r="DU15" s="589"/>
      <c r="DV15" s="589"/>
      <c r="DW15" s="589"/>
      <c r="DX15" s="589"/>
      <c r="DY15" s="589"/>
      <c r="DZ15" s="589"/>
      <c r="EA15" s="589"/>
      <c r="EB15" s="589"/>
      <c r="EC15" s="620"/>
    </row>
    <row r="16" spans="2:143" ht="11.25" customHeight="1" x14ac:dyDescent="0.15">
      <c r="B16" s="585" t="s">
        <v>241</v>
      </c>
      <c r="C16" s="586"/>
      <c r="D16" s="586"/>
      <c r="E16" s="586"/>
      <c r="F16" s="586"/>
      <c r="G16" s="586"/>
      <c r="H16" s="586"/>
      <c r="I16" s="586"/>
      <c r="J16" s="586"/>
      <c r="K16" s="586"/>
      <c r="L16" s="586"/>
      <c r="M16" s="586"/>
      <c r="N16" s="586"/>
      <c r="O16" s="586"/>
      <c r="P16" s="586"/>
      <c r="Q16" s="587"/>
      <c r="R16" s="588">
        <v>2596957</v>
      </c>
      <c r="S16" s="589"/>
      <c r="T16" s="589"/>
      <c r="U16" s="589"/>
      <c r="V16" s="589"/>
      <c r="W16" s="589"/>
      <c r="X16" s="589"/>
      <c r="Y16" s="590"/>
      <c r="Z16" s="641">
        <v>51.7</v>
      </c>
      <c r="AA16" s="641"/>
      <c r="AB16" s="641"/>
      <c r="AC16" s="641"/>
      <c r="AD16" s="642">
        <v>2464878</v>
      </c>
      <c r="AE16" s="642"/>
      <c r="AF16" s="642"/>
      <c r="AG16" s="642"/>
      <c r="AH16" s="642"/>
      <c r="AI16" s="642"/>
      <c r="AJ16" s="642"/>
      <c r="AK16" s="642"/>
      <c r="AL16" s="611">
        <v>85.4</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v>356</v>
      </c>
      <c r="BH16" s="589"/>
      <c r="BI16" s="589"/>
      <c r="BJ16" s="589"/>
      <c r="BK16" s="589"/>
      <c r="BL16" s="589"/>
      <c r="BM16" s="589"/>
      <c r="BN16" s="590"/>
      <c r="BO16" s="641">
        <v>0.1</v>
      </c>
      <c r="BP16" s="641"/>
      <c r="BQ16" s="641"/>
      <c r="BR16" s="641"/>
      <c r="BS16" s="594">
        <v>61</v>
      </c>
      <c r="BT16" s="589"/>
      <c r="BU16" s="589"/>
      <c r="BV16" s="589"/>
      <c r="BW16" s="589"/>
      <c r="BX16" s="589"/>
      <c r="BY16" s="589"/>
      <c r="BZ16" s="589"/>
      <c r="CA16" s="589"/>
      <c r="CB16" s="620"/>
      <c r="CD16" s="621" t="s">
        <v>243</v>
      </c>
      <c r="CE16" s="618"/>
      <c r="CF16" s="618"/>
      <c r="CG16" s="618"/>
      <c r="CH16" s="618"/>
      <c r="CI16" s="618"/>
      <c r="CJ16" s="618"/>
      <c r="CK16" s="618"/>
      <c r="CL16" s="618"/>
      <c r="CM16" s="618"/>
      <c r="CN16" s="618"/>
      <c r="CO16" s="618"/>
      <c r="CP16" s="618"/>
      <c r="CQ16" s="619"/>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0"/>
    </row>
    <row r="17" spans="2:133" ht="11.25" customHeight="1" x14ac:dyDescent="0.15">
      <c r="B17" s="585" t="s">
        <v>244</v>
      </c>
      <c r="C17" s="586"/>
      <c r="D17" s="586"/>
      <c r="E17" s="586"/>
      <c r="F17" s="586"/>
      <c r="G17" s="586"/>
      <c r="H17" s="586"/>
      <c r="I17" s="586"/>
      <c r="J17" s="586"/>
      <c r="K17" s="586"/>
      <c r="L17" s="586"/>
      <c r="M17" s="586"/>
      <c r="N17" s="586"/>
      <c r="O17" s="586"/>
      <c r="P17" s="586"/>
      <c r="Q17" s="587"/>
      <c r="R17" s="588">
        <v>2464878</v>
      </c>
      <c r="S17" s="589"/>
      <c r="T17" s="589"/>
      <c r="U17" s="589"/>
      <c r="V17" s="589"/>
      <c r="W17" s="589"/>
      <c r="X17" s="589"/>
      <c r="Y17" s="590"/>
      <c r="Z17" s="641">
        <v>49</v>
      </c>
      <c r="AA17" s="641"/>
      <c r="AB17" s="641"/>
      <c r="AC17" s="641"/>
      <c r="AD17" s="642">
        <v>2464878</v>
      </c>
      <c r="AE17" s="642"/>
      <c r="AF17" s="642"/>
      <c r="AG17" s="642"/>
      <c r="AH17" s="642"/>
      <c r="AI17" s="642"/>
      <c r="AJ17" s="642"/>
      <c r="AK17" s="642"/>
      <c r="AL17" s="611">
        <v>85.4</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246</v>
      </c>
      <c r="CE17" s="618"/>
      <c r="CF17" s="618"/>
      <c r="CG17" s="618"/>
      <c r="CH17" s="618"/>
      <c r="CI17" s="618"/>
      <c r="CJ17" s="618"/>
      <c r="CK17" s="618"/>
      <c r="CL17" s="618"/>
      <c r="CM17" s="618"/>
      <c r="CN17" s="618"/>
      <c r="CO17" s="618"/>
      <c r="CP17" s="618"/>
      <c r="CQ17" s="619"/>
      <c r="CR17" s="588">
        <v>720549</v>
      </c>
      <c r="CS17" s="589"/>
      <c r="CT17" s="589"/>
      <c r="CU17" s="589"/>
      <c r="CV17" s="589"/>
      <c r="CW17" s="589"/>
      <c r="CX17" s="589"/>
      <c r="CY17" s="590"/>
      <c r="CZ17" s="641">
        <v>14.8</v>
      </c>
      <c r="DA17" s="641"/>
      <c r="DB17" s="641"/>
      <c r="DC17" s="641"/>
      <c r="DD17" s="594" t="s">
        <v>109</v>
      </c>
      <c r="DE17" s="589"/>
      <c r="DF17" s="589"/>
      <c r="DG17" s="589"/>
      <c r="DH17" s="589"/>
      <c r="DI17" s="589"/>
      <c r="DJ17" s="589"/>
      <c r="DK17" s="589"/>
      <c r="DL17" s="589"/>
      <c r="DM17" s="589"/>
      <c r="DN17" s="589"/>
      <c r="DO17" s="589"/>
      <c r="DP17" s="590"/>
      <c r="DQ17" s="594">
        <v>703660</v>
      </c>
      <c r="DR17" s="589"/>
      <c r="DS17" s="589"/>
      <c r="DT17" s="589"/>
      <c r="DU17" s="589"/>
      <c r="DV17" s="589"/>
      <c r="DW17" s="589"/>
      <c r="DX17" s="589"/>
      <c r="DY17" s="589"/>
      <c r="DZ17" s="589"/>
      <c r="EA17" s="589"/>
      <c r="EB17" s="589"/>
      <c r="EC17" s="620"/>
    </row>
    <row r="18" spans="2:133" ht="11.25" customHeight="1" x14ac:dyDescent="0.15">
      <c r="B18" s="585" t="s">
        <v>247</v>
      </c>
      <c r="C18" s="586"/>
      <c r="D18" s="586"/>
      <c r="E18" s="586"/>
      <c r="F18" s="586"/>
      <c r="G18" s="586"/>
      <c r="H18" s="586"/>
      <c r="I18" s="586"/>
      <c r="J18" s="586"/>
      <c r="K18" s="586"/>
      <c r="L18" s="586"/>
      <c r="M18" s="586"/>
      <c r="N18" s="586"/>
      <c r="O18" s="586"/>
      <c r="P18" s="586"/>
      <c r="Q18" s="587"/>
      <c r="R18" s="588">
        <v>132075</v>
      </c>
      <c r="S18" s="589"/>
      <c r="T18" s="589"/>
      <c r="U18" s="589"/>
      <c r="V18" s="589"/>
      <c r="W18" s="589"/>
      <c r="X18" s="589"/>
      <c r="Y18" s="590"/>
      <c r="Z18" s="641">
        <v>2.6</v>
      </c>
      <c r="AA18" s="641"/>
      <c r="AB18" s="641"/>
      <c r="AC18" s="641"/>
      <c r="AD18" s="642" t="s">
        <v>109</v>
      </c>
      <c r="AE18" s="642"/>
      <c r="AF18" s="642"/>
      <c r="AG18" s="642"/>
      <c r="AH18" s="642"/>
      <c r="AI18" s="642"/>
      <c r="AJ18" s="642"/>
      <c r="AK18" s="642"/>
      <c r="AL18" s="611" t="s">
        <v>109</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249</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x14ac:dyDescent="0.15">
      <c r="B19" s="585" t="s">
        <v>250</v>
      </c>
      <c r="C19" s="586"/>
      <c r="D19" s="586"/>
      <c r="E19" s="586"/>
      <c r="F19" s="586"/>
      <c r="G19" s="586"/>
      <c r="H19" s="586"/>
      <c r="I19" s="586"/>
      <c r="J19" s="586"/>
      <c r="K19" s="586"/>
      <c r="L19" s="586"/>
      <c r="M19" s="586"/>
      <c r="N19" s="586"/>
      <c r="O19" s="586"/>
      <c r="P19" s="586"/>
      <c r="Q19" s="587"/>
      <c r="R19" s="588">
        <v>4</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0"/>
      <c r="CD19" s="621" t="s">
        <v>252</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x14ac:dyDescent="0.15">
      <c r="B20" s="585" t="s">
        <v>253</v>
      </c>
      <c r="C20" s="586"/>
      <c r="D20" s="586"/>
      <c r="E20" s="586"/>
      <c r="F20" s="586"/>
      <c r="G20" s="586"/>
      <c r="H20" s="586"/>
      <c r="I20" s="586"/>
      <c r="J20" s="586"/>
      <c r="K20" s="586"/>
      <c r="L20" s="586"/>
      <c r="M20" s="586"/>
      <c r="N20" s="586"/>
      <c r="O20" s="586"/>
      <c r="P20" s="586"/>
      <c r="Q20" s="587"/>
      <c r="R20" s="588">
        <v>2996237</v>
      </c>
      <c r="S20" s="589"/>
      <c r="T20" s="589"/>
      <c r="U20" s="589"/>
      <c r="V20" s="589"/>
      <c r="W20" s="589"/>
      <c r="X20" s="589"/>
      <c r="Y20" s="590"/>
      <c r="Z20" s="641">
        <v>59.6</v>
      </c>
      <c r="AA20" s="641"/>
      <c r="AB20" s="641"/>
      <c r="AC20" s="641"/>
      <c r="AD20" s="642">
        <v>2864158</v>
      </c>
      <c r="AE20" s="642"/>
      <c r="AF20" s="642"/>
      <c r="AG20" s="642"/>
      <c r="AH20" s="642"/>
      <c r="AI20" s="642"/>
      <c r="AJ20" s="642"/>
      <c r="AK20" s="642"/>
      <c r="AL20" s="611">
        <v>99.2</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0"/>
      <c r="CD20" s="621" t="s">
        <v>255</v>
      </c>
      <c r="CE20" s="618"/>
      <c r="CF20" s="618"/>
      <c r="CG20" s="618"/>
      <c r="CH20" s="618"/>
      <c r="CI20" s="618"/>
      <c r="CJ20" s="618"/>
      <c r="CK20" s="618"/>
      <c r="CL20" s="618"/>
      <c r="CM20" s="618"/>
      <c r="CN20" s="618"/>
      <c r="CO20" s="618"/>
      <c r="CP20" s="618"/>
      <c r="CQ20" s="619"/>
      <c r="CR20" s="588">
        <v>4854535</v>
      </c>
      <c r="CS20" s="589"/>
      <c r="CT20" s="589"/>
      <c r="CU20" s="589"/>
      <c r="CV20" s="589"/>
      <c r="CW20" s="589"/>
      <c r="CX20" s="589"/>
      <c r="CY20" s="590"/>
      <c r="CZ20" s="641">
        <v>100</v>
      </c>
      <c r="DA20" s="641"/>
      <c r="DB20" s="641"/>
      <c r="DC20" s="641"/>
      <c r="DD20" s="594">
        <v>1316258</v>
      </c>
      <c r="DE20" s="589"/>
      <c r="DF20" s="589"/>
      <c r="DG20" s="589"/>
      <c r="DH20" s="589"/>
      <c r="DI20" s="589"/>
      <c r="DJ20" s="589"/>
      <c r="DK20" s="589"/>
      <c r="DL20" s="589"/>
      <c r="DM20" s="589"/>
      <c r="DN20" s="589"/>
      <c r="DO20" s="589"/>
      <c r="DP20" s="590"/>
      <c r="DQ20" s="594">
        <v>3114472</v>
      </c>
      <c r="DR20" s="589"/>
      <c r="DS20" s="589"/>
      <c r="DT20" s="589"/>
      <c r="DU20" s="589"/>
      <c r="DV20" s="589"/>
      <c r="DW20" s="589"/>
      <c r="DX20" s="589"/>
      <c r="DY20" s="589"/>
      <c r="DZ20" s="589"/>
      <c r="EA20" s="589"/>
      <c r="EB20" s="589"/>
      <c r="EC20" s="620"/>
    </row>
    <row r="21" spans="2:133" ht="11.25" customHeight="1" x14ac:dyDescent="0.15">
      <c r="B21" s="585" t="s">
        <v>256</v>
      </c>
      <c r="C21" s="586"/>
      <c r="D21" s="586"/>
      <c r="E21" s="586"/>
      <c r="F21" s="586"/>
      <c r="G21" s="586"/>
      <c r="H21" s="586"/>
      <c r="I21" s="586"/>
      <c r="J21" s="586"/>
      <c r="K21" s="586"/>
      <c r="L21" s="586"/>
      <c r="M21" s="586"/>
      <c r="N21" s="586"/>
      <c r="O21" s="586"/>
      <c r="P21" s="586"/>
      <c r="Q21" s="587"/>
      <c r="R21" s="588">
        <v>566</v>
      </c>
      <c r="S21" s="589"/>
      <c r="T21" s="589"/>
      <c r="U21" s="589"/>
      <c r="V21" s="589"/>
      <c r="W21" s="589"/>
      <c r="X21" s="589"/>
      <c r="Y21" s="590"/>
      <c r="Z21" s="641">
        <v>0</v>
      </c>
      <c r="AA21" s="641"/>
      <c r="AB21" s="641"/>
      <c r="AC21" s="641"/>
      <c r="AD21" s="642">
        <v>566</v>
      </c>
      <c r="AE21" s="642"/>
      <c r="AF21" s="642"/>
      <c r="AG21" s="642"/>
      <c r="AH21" s="642"/>
      <c r="AI21" s="642"/>
      <c r="AJ21" s="642"/>
      <c r="AK21" s="642"/>
      <c r="AL21" s="611">
        <v>0</v>
      </c>
      <c r="AM21" s="643"/>
      <c r="AN21" s="643"/>
      <c r="AO21" s="644"/>
      <c r="AP21" s="682" t="s">
        <v>257</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258</v>
      </c>
      <c r="C22" s="586"/>
      <c r="D22" s="586"/>
      <c r="E22" s="586"/>
      <c r="F22" s="586"/>
      <c r="G22" s="586"/>
      <c r="H22" s="586"/>
      <c r="I22" s="586"/>
      <c r="J22" s="586"/>
      <c r="K22" s="586"/>
      <c r="L22" s="586"/>
      <c r="M22" s="586"/>
      <c r="N22" s="586"/>
      <c r="O22" s="586"/>
      <c r="P22" s="586"/>
      <c r="Q22" s="587"/>
      <c r="R22" s="588">
        <v>13838</v>
      </c>
      <c r="S22" s="589"/>
      <c r="T22" s="589"/>
      <c r="U22" s="589"/>
      <c r="V22" s="589"/>
      <c r="W22" s="589"/>
      <c r="X22" s="589"/>
      <c r="Y22" s="590"/>
      <c r="Z22" s="641">
        <v>0.3</v>
      </c>
      <c r="AA22" s="641"/>
      <c r="AB22" s="641"/>
      <c r="AC22" s="641"/>
      <c r="AD22" s="642" t="s">
        <v>109</v>
      </c>
      <c r="AE22" s="642"/>
      <c r="AF22" s="642"/>
      <c r="AG22" s="642"/>
      <c r="AH22" s="642"/>
      <c r="AI22" s="642"/>
      <c r="AJ22" s="642"/>
      <c r="AK22" s="642"/>
      <c r="AL22" s="611" t="s">
        <v>109</v>
      </c>
      <c r="AM22" s="643"/>
      <c r="AN22" s="643"/>
      <c r="AO22" s="644"/>
      <c r="AP22" s="682" t="s">
        <v>259</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111185</v>
      </c>
      <c r="S23" s="589"/>
      <c r="T23" s="589"/>
      <c r="U23" s="589"/>
      <c r="V23" s="589"/>
      <c r="W23" s="589"/>
      <c r="X23" s="589"/>
      <c r="Y23" s="590"/>
      <c r="Z23" s="641">
        <v>2.2000000000000002</v>
      </c>
      <c r="AA23" s="641"/>
      <c r="AB23" s="641"/>
      <c r="AC23" s="641"/>
      <c r="AD23" s="642">
        <v>1250</v>
      </c>
      <c r="AE23" s="642"/>
      <c r="AF23" s="642"/>
      <c r="AG23" s="642"/>
      <c r="AH23" s="642"/>
      <c r="AI23" s="642"/>
      <c r="AJ23" s="642"/>
      <c r="AK23" s="642"/>
      <c r="AL23" s="611">
        <v>0</v>
      </c>
      <c r="AM23" s="643"/>
      <c r="AN23" s="643"/>
      <c r="AO23" s="644"/>
      <c r="AP23" s="682" t="s">
        <v>262</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0"/>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3527</v>
      </c>
      <c r="S24" s="589"/>
      <c r="T24" s="589"/>
      <c r="U24" s="589"/>
      <c r="V24" s="589"/>
      <c r="W24" s="589"/>
      <c r="X24" s="589"/>
      <c r="Y24" s="590"/>
      <c r="Z24" s="641">
        <v>0.1</v>
      </c>
      <c r="AA24" s="641"/>
      <c r="AB24" s="641"/>
      <c r="AC24" s="641"/>
      <c r="AD24" s="642" t="s">
        <v>109</v>
      </c>
      <c r="AE24" s="642"/>
      <c r="AF24" s="642"/>
      <c r="AG24" s="642"/>
      <c r="AH24" s="642"/>
      <c r="AI24" s="642"/>
      <c r="AJ24" s="642"/>
      <c r="AK24" s="642"/>
      <c r="AL24" s="611" t="s">
        <v>109</v>
      </c>
      <c r="AM24" s="643"/>
      <c r="AN24" s="643"/>
      <c r="AO24" s="644"/>
      <c r="AP24" s="682" t="s">
        <v>269</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270</v>
      </c>
      <c r="CE24" s="646"/>
      <c r="CF24" s="646"/>
      <c r="CG24" s="646"/>
      <c r="CH24" s="646"/>
      <c r="CI24" s="646"/>
      <c r="CJ24" s="646"/>
      <c r="CK24" s="646"/>
      <c r="CL24" s="646"/>
      <c r="CM24" s="646"/>
      <c r="CN24" s="646"/>
      <c r="CO24" s="646"/>
      <c r="CP24" s="646"/>
      <c r="CQ24" s="647"/>
      <c r="CR24" s="638">
        <v>1666724</v>
      </c>
      <c r="CS24" s="639"/>
      <c r="CT24" s="639"/>
      <c r="CU24" s="639"/>
      <c r="CV24" s="639"/>
      <c r="CW24" s="639"/>
      <c r="CX24" s="639"/>
      <c r="CY24" s="686"/>
      <c r="CZ24" s="690">
        <v>34.299999999999997</v>
      </c>
      <c r="DA24" s="691"/>
      <c r="DB24" s="691"/>
      <c r="DC24" s="692"/>
      <c r="DD24" s="685">
        <v>1484827</v>
      </c>
      <c r="DE24" s="639"/>
      <c r="DF24" s="639"/>
      <c r="DG24" s="639"/>
      <c r="DH24" s="639"/>
      <c r="DI24" s="639"/>
      <c r="DJ24" s="639"/>
      <c r="DK24" s="686"/>
      <c r="DL24" s="685">
        <v>1427716</v>
      </c>
      <c r="DM24" s="639"/>
      <c r="DN24" s="639"/>
      <c r="DO24" s="639"/>
      <c r="DP24" s="639"/>
      <c r="DQ24" s="639"/>
      <c r="DR24" s="639"/>
      <c r="DS24" s="639"/>
      <c r="DT24" s="639"/>
      <c r="DU24" s="639"/>
      <c r="DV24" s="686"/>
      <c r="DW24" s="687">
        <v>47.1</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380395</v>
      </c>
      <c r="S25" s="589"/>
      <c r="T25" s="589"/>
      <c r="U25" s="589"/>
      <c r="V25" s="589"/>
      <c r="W25" s="589"/>
      <c r="X25" s="589"/>
      <c r="Y25" s="590"/>
      <c r="Z25" s="641">
        <v>7.6</v>
      </c>
      <c r="AA25" s="641"/>
      <c r="AB25" s="641"/>
      <c r="AC25" s="641"/>
      <c r="AD25" s="642" t="s">
        <v>109</v>
      </c>
      <c r="AE25" s="642"/>
      <c r="AF25" s="642"/>
      <c r="AG25" s="642"/>
      <c r="AH25" s="642"/>
      <c r="AI25" s="642"/>
      <c r="AJ25" s="642"/>
      <c r="AK25" s="642"/>
      <c r="AL25" s="611" t="s">
        <v>109</v>
      </c>
      <c r="AM25" s="643"/>
      <c r="AN25" s="643"/>
      <c r="AO25" s="644"/>
      <c r="AP25" s="682" t="s">
        <v>272</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273</v>
      </c>
      <c r="CE25" s="618"/>
      <c r="CF25" s="618"/>
      <c r="CG25" s="618"/>
      <c r="CH25" s="618"/>
      <c r="CI25" s="618"/>
      <c r="CJ25" s="618"/>
      <c r="CK25" s="618"/>
      <c r="CL25" s="618"/>
      <c r="CM25" s="618"/>
      <c r="CN25" s="618"/>
      <c r="CO25" s="618"/>
      <c r="CP25" s="618"/>
      <c r="CQ25" s="619"/>
      <c r="CR25" s="588">
        <v>769531</v>
      </c>
      <c r="CS25" s="607"/>
      <c r="CT25" s="607"/>
      <c r="CU25" s="607"/>
      <c r="CV25" s="607"/>
      <c r="CW25" s="607"/>
      <c r="CX25" s="607"/>
      <c r="CY25" s="608"/>
      <c r="CZ25" s="591">
        <v>15.9</v>
      </c>
      <c r="DA25" s="609"/>
      <c r="DB25" s="609"/>
      <c r="DC25" s="610"/>
      <c r="DD25" s="594">
        <v>736683</v>
      </c>
      <c r="DE25" s="607"/>
      <c r="DF25" s="607"/>
      <c r="DG25" s="607"/>
      <c r="DH25" s="607"/>
      <c r="DI25" s="607"/>
      <c r="DJ25" s="607"/>
      <c r="DK25" s="608"/>
      <c r="DL25" s="594">
        <v>719177</v>
      </c>
      <c r="DM25" s="607"/>
      <c r="DN25" s="607"/>
      <c r="DO25" s="607"/>
      <c r="DP25" s="607"/>
      <c r="DQ25" s="607"/>
      <c r="DR25" s="607"/>
      <c r="DS25" s="607"/>
      <c r="DT25" s="607"/>
      <c r="DU25" s="607"/>
      <c r="DV25" s="608"/>
      <c r="DW25" s="611">
        <v>23.7</v>
      </c>
      <c r="DX25" s="612"/>
      <c r="DY25" s="612"/>
      <c r="DZ25" s="612"/>
      <c r="EA25" s="612"/>
      <c r="EB25" s="612"/>
      <c r="EC25" s="613"/>
    </row>
    <row r="26" spans="2:133" ht="11.25" customHeight="1" x14ac:dyDescent="0.15">
      <c r="B26" s="679" t="s">
        <v>274</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275</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276</v>
      </c>
      <c r="CE26" s="618"/>
      <c r="CF26" s="618"/>
      <c r="CG26" s="618"/>
      <c r="CH26" s="618"/>
      <c r="CI26" s="618"/>
      <c r="CJ26" s="618"/>
      <c r="CK26" s="618"/>
      <c r="CL26" s="618"/>
      <c r="CM26" s="618"/>
      <c r="CN26" s="618"/>
      <c r="CO26" s="618"/>
      <c r="CP26" s="618"/>
      <c r="CQ26" s="619"/>
      <c r="CR26" s="588">
        <v>483141</v>
      </c>
      <c r="CS26" s="589"/>
      <c r="CT26" s="589"/>
      <c r="CU26" s="589"/>
      <c r="CV26" s="589"/>
      <c r="CW26" s="589"/>
      <c r="CX26" s="589"/>
      <c r="CY26" s="590"/>
      <c r="CZ26" s="591">
        <v>10</v>
      </c>
      <c r="DA26" s="609"/>
      <c r="DB26" s="609"/>
      <c r="DC26" s="610"/>
      <c r="DD26" s="594">
        <v>466725</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204382</v>
      </c>
      <c r="S27" s="589"/>
      <c r="T27" s="589"/>
      <c r="U27" s="589"/>
      <c r="V27" s="589"/>
      <c r="W27" s="589"/>
      <c r="X27" s="589"/>
      <c r="Y27" s="590"/>
      <c r="Z27" s="641">
        <v>4.0999999999999996</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269357</v>
      </c>
      <c r="BH27" s="589"/>
      <c r="BI27" s="589"/>
      <c r="BJ27" s="589"/>
      <c r="BK27" s="589"/>
      <c r="BL27" s="589"/>
      <c r="BM27" s="589"/>
      <c r="BN27" s="590"/>
      <c r="BO27" s="641">
        <v>100</v>
      </c>
      <c r="BP27" s="641"/>
      <c r="BQ27" s="641"/>
      <c r="BR27" s="641"/>
      <c r="BS27" s="594">
        <v>2126</v>
      </c>
      <c r="BT27" s="589"/>
      <c r="BU27" s="589"/>
      <c r="BV27" s="589"/>
      <c r="BW27" s="589"/>
      <c r="BX27" s="589"/>
      <c r="BY27" s="589"/>
      <c r="BZ27" s="589"/>
      <c r="CA27" s="589"/>
      <c r="CB27" s="620"/>
      <c r="CD27" s="621" t="s">
        <v>279</v>
      </c>
      <c r="CE27" s="618"/>
      <c r="CF27" s="618"/>
      <c r="CG27" s="618"/>
      <c r="CH27" s="618"/>
      <c r="CI27" s="618"/>
      <c r="CJ27" s="618"/>
      <c r="CK27" s="618"/>
      <c r="CL27" s="618"/>
      <c r="CM27" s="618"/>
      <c r="CN27" s="618"/>
      <c r="CO27" s="618"/>
      <c r="CP27" s="618"/>
      <c r="CQ27" s="619"/>
      <c r="CR27" s="588">
        <v>176644</v>
      </c>
      <c r="CS27" s="607"/>
      <c r="CT27" s="607"/>
      <c r="CU27" s="607"/>
      <c r="CV27" s="607"/>
      <c r="CW27" s="607"/>
      <c r="CX27" s="607"/>
      <c r="CY27" s="608"/>
      <c r="CZ27" s="591">
        <v>3.6</v>
      </c>
      <c r="DA27" s="609"/>
      <c r="DB27" s="609"/>
      <c r="DC27" s="610"/>
      <c r="DD27" s="594">
        <v>44484</v>
      </c>
      <c r="DE27" s="607"/>
      <c r="DF27" s="607"/>
      <c r="DG27" s="607"/>
      <c r="DH27" s="607"/>
      <c r="DI27" s="607"/>
      <c r="DJ27" s="607"/>
      <c r="DK27" s="608"/>
      <c r="DL27" s="594">
        <v>44010</v>
      </c>
      <c r="DM27" s="607"/>
      <c r="DN27" s="607"/>
      <c r="DO27" s="607"/>
      <c r="DP27" s="607"/>
      <c r="DQ27" s="607"/>
      <c r="DR27" s="607"/>
      <c r="DS27" s="607"/>
      <c r="DT27" s="607"/>
      <c r="DU27" s="607"/>
      <c r="DV27" s="608"/>
      <c r="DW27" s="611">
        <v>1.5</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62710</v>
      </c>
      <c r="S28" s="589"/>
      <c r="T28" s="589"/>
      <c r="U28" s="589"/>
      <c r="V28" s="589"/>
      <c r="W28" s="589"/>
      <c r="X28" s="589"/>
      <c r="Y28" s="590"/>
      <c r="Z28" s="641">
        <v>1.2</v>
      </c>
      <c r="AA28" s="641"/>
      <c r="AB28" s="641"/>
      <c r="AC28" s="641"/>
      <c r="AD28" s="642">
        <v>21823</v>
      </c>
      <c r="AE28" s="642"/>
      <c r="AF28" s="642"/>
      <c r="AG28" s="642"/>
      <c r="AH28" s="642"/>
      <c r="AI28" s="642"/>
      <c r="AJ28" s="642"/>
      <c r="AK28" s="642"/>
      <c r="AL28" s="611">
        <v>0.8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281</v>
      </c>
      <c r="CE28" s="618"/>
      <c r="CF28" s="618"/>
      <c r="CG28" s="618"/>
      <c r="CH28" s="618"/>
      <c r="CI28" s="618"/>
      <c r="CJ28" s="618"/>
      <c r="CK28" s="618"/>
      <c r="CL28" s="618"/>
      <c r="CM28" s="618"/>
      <c r="CN28" s="618"/>
      <c r="CO28" s="618"/>
      <c r="CP28" s="618"/>
      <c r="CQ28" s="619"/>
      <c r="CR28" s="588">
        <v>720549</v>
      </c>
      <c r="CS28" s="589"/>
      <c r="CT28" s="589"/>
      <c r="CU28" s="589"/>
      <c r="CV28" s="589"/>
      <c r="CW28" s="589"/>
      <c r="CX28" s="589"/>
      <c r="CY28" s="590"/>
      <c r="CZ28" s="591">
        <v>14.8</v>
      </c>
      <c r="DA28" s="609"/>
      <c r="DB28" s="609"/>
      <c r="DC28" s="610"/>
      <c r="DD28" s="594">
        <v>703660</v>
      </c>
      <c r="DE28" s="589"/>
      <c r="DF28" s="589"/>
      <c r="DG28" s="589"/>
      <c r="DH28" s="589"/>
      <c r="DI28" s="589"/>
      <c r="DJ28" s="589"/>
      <c r="DK28" s="590"/>
      <c r="DL28" s="594">
        <v>664529</v>
      </c>
      <c r="DM28" s="589"/>
      <c r="DN28" s="589"/>
      <c r="DO28" s="589"/>
      <c r="DP28" s="589"/>
      <c r="DQ28" s="589"/>
      <c r="DR28" s="589"/>
      <c r="DS28" s="589"/>
      <c r="DT28" s="589"/>
      <c r="DU28" s="589"/>
      <c r="DV28" s="590"/>
      <c r="DW28" s="611">
        <v>21.9</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8521</v>
      </c>
      <c r="S29" s="589"/>
      <c r="T29" s="589"/>
      <c r="U29" s="589"/>
      <c r="V29" s="589"/>
      <c r="W29" s="589"/>
      <c r="X29" s="589"/>
      <c r="Y29" s="590"/>
      <c r="Z29" s="641">
        <v>0.2</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1" t="s">
        <v>286</v>
      </c>
      <c r="CG29" s="618"/>
      <c r="CH29" s="618"/>
      <c r="CI29" s="618"/>
      <c r="CJ29" s="618"/>
      <c r="CK29" s="618"/>
      <c r="CL29" s="618"/>
      <c r="CM29" s="618"/>
      <c r="CN29" s="618"/>
      <c r="CO29" s="618"/>
      <c r="CP29" s="618"/>
      <c r="CQ29" s="619"/>
      <c r="CR29" s="588">
        <v>720527</v>
      </c>
      <c r="CS29" s="607"/>
      <c r="CT29" s="607"/>
      <c r="CU29" s="607"/>
      <c r="CV29" s="607"/>
      <c r="CW29" s="607"/>
      <c r="CX29" s="607"/>
      <c r="CY29" s="608"/>
      <c r="CZ29" s="591">
        <v>14.8</v>
      </c>
      <c r="DA29" s="609"/>
      <c r="DB29" s="609"/>
      <c r="DC29" s="610"/>
      <c r="DD29" s="594">
        <v>703638</v>
      </c>
      <c r="DE29" s="607"/>
      <c r="DF29" s="607"/>
      <c r="DG29" s="607"/>
      <c r="DH29" s="607"/>
      <c r="DI29" s="607"/>
      <c r="DJ29" s="607"/>
      <c r="DK29" s="608"/>
      <c r="DL29" s="594">
        <v>664507</v>
      </c>
      <c r="DM29" s="607"/>
      <c r="DN29" s="607"/>
      <c r="DO29" s="607"/>
      <c r="DP29" s="607"/>
      <c r="DQ29" s="607"/>
      <c r="DR29" s="607"/>
      <c r="DS29" s="607"/>
      <c r="DT29" s="607"/>
      <c r="DU29" s="607"/>
      <c r="DV29" s="608"/>
      <c r="DW29" s="611">
        <v>21.9</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3400</v>
      </c>
      <c r="S30" s="589"/>
      <c r="T30" s="589"/>
      <c r="U30" s="589"/>
      <c r="V30" s="589"/>
      <c r="W30" s="589"/>
      <c r="X30" s="589"/>
      <c r="Y30" s="590"/>
      <c r="Z30" s="641">
        <v>0.1</v>
      </c>
      <c r="AA30" s="641"/>
      <c r="AB30" s="641"/>
      <c r="AC30" s="641"/>
      <c r="AD30" s="642" t="s">
        <v>109</v>
      </c>
      <c r="AE30" s="642"/>
      <c r="AF30" s="642"/>
      <c r="AG30" s="642"/>
      <c r="AH30" s="642"/>
      <c r="AI30" s="642"/>
      <c r="AJ30" s="642"/>
      <c r="AK30" s="642"/>
      <c r="AL30" s="611" t="s">
        <v>109</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99.6</v>
      </c>
      <c r="BH30" s="655"/>
      <c r="BI30" s="655"/>
      <c r="BJ30" s="655"/>
      <c r="BK30" s="655"/>
      <c r="BL30" s="655"/>
      <c r="BM30" s="656">
        <v>98.8</v>
      </c>
      <c r="BN30" s="655"/>
      <c r="BO30" s="655"/>
      <c r="BP30" s="655"/>
      <c r="BQ30" s="657"/>
      <c r="BR30" s="654">
        <v>99.7</v>
      </c>
      <c r="BS30" s="655"/>
      <c r="BT30" s="655"/>
      <c r="BU30" s="655"/>
      <c r="BV30" s="655"/>
      <c r="BW30" s="655"/>
      <c r="BX30" s="656">
        <v>99</v>
      </c>
      <c r="BY30" s="655"/>
      <c r="BZ30" s="655"/>
      <c r="CA30" s="655"/>
      <c r="CB30" s="657"/>
      <c r="CD30" s="660"/>
      <c r="CE30" s="661"/>
      <c r="CF30" s="621" t="s">
        <v>290</v>
      </c>
      <c r="CG30" s="618"/>
      <c r="CH30" s="618"/>
      <c r="CI30" s="618"/>
      <c r="CJ30" s="618"/>
      <c r="CK30" s="618"/>
      <c r="CL30" s="618"/>
      <c r="CM30" s="618"/>
      <c r="CN30" s="618"/>
      <c r="CO30" s="618"/>
      <c r="CP30" s="618"/>
      <c r="CQ30" s="619"/>
      <c r="CR30" s="588">
        <v>652188</v>
      </c>
      <c r="CS30" s="589"/>
      <c r="CT30" s="589"/>
      <c r="CU30" s="589"/>
      <c r="CV30" s="589"/>
      <c r="CW30" s="589"/>
      <c r="CX30" s="589"/>
      <c r="CY30" s="590"/>
      <c r="CZ30" s="591">
        <v>13.4</v>
      </c>
      <c r="DA30" s="609"/>
      <c r="DB30" s="609"/>
      <c r="DC30" s="610"/>
      <c r="DD30" s="594">
        <v>635299</v>
      </c>
      <c r="DE30" s="589"/>
      <c r="DF30" s="589"/>
      <c r="DG30" s="589"/>
      <c r="DH30" s="589"/>
      <c r="DI30" s="589"/>
      <c r="DJ30" s="589"/>
      <c r="DK30" s="590"/>
      <c r="DL30" s="594">
        <v>596168</v>
      </c>
      <c r="DM30" s="589"/>
      <c r="DN30" s="589"/>
      <c r="DO30" s="589"/>
      <c r="DP30" s="589"/>
      <c r="DQ30" s="589"/>
      <c r="DR30" s="589"/>
      <c r="DS30" s="589"/>
      <c r="DT30" s="589"/>
      <c r="DU30" s="589"/>
      <c r="DV30" s="590"/>
      <c r="DW30" s="611">
        <v>19.7</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237887</v>
      </c>
      <c r="S31" s="589"/>
      <c r="T31" s="589"/>
      <c r="U31" s="589"/>
      <c r="V31" s="589"/>
      <c r="W31" s="589"/>
      <c r="X31" s="589"/>
      <c r="Y31" s="590"/>
      <c r="Z31" s="641">
        <v>4.7</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99.3</v>
      </c>
      <c r="BH31" s="607"/>
      <c r="BI31" s="607"/>
      <c r="BJ31" s="607"/>
      <c r="BK31" s="607"/>
      <c r="BL31" s="607"/>
      <c r="BM31" s="643">
        <v>98</v>
      </c>
      <c r="BN31" s="653"/>
      <c r="BO31" s="653"/>
      <c r="BP31" s="653"/>
      <c r="BQ31" s="617"/>
      <c r="BR31" s="652">
        <v>99.6</v>
      </c>
      <c r="BS31" s="607"/>
      <c r="BT31" s="607"/>
      <c r="BU31" s="607"/>
      <c r="BV31" s="607"/>
      <c r="BW31" s="607"/>
      <c r="BX31" s="643">
        <v>98.5</v>
      </c>
      <c r="BY31" s="653"/>
      <c r="BZ31" s="653"/>
      <c r="CA31" s="653"/>
      <c r="CB31" s="617"/>
      <c r="CD31" s="660"/>
      <c r="CE31" s="661"/>
      <c r="CF31" s="621" t="s">
        <v>294</v>
      </c>
      <c r="CG31" s="618"/>
      <c r="CH31" s="618"/>
      <c r="CI31" s="618"/>
      <c r="CJ31" s="618"/>
      <c r="CK31" s="618"/>
      <c r="CL31" s="618"/>
      <c r="CM31" s="618"/>
      <c r="CN31" s="618"/>
      <c r="CO31" s="618"/>
      <c r="CP31" s="618"/>
      <c r="CQ31" s="619"/>
      <c r="CR31" s="588">
        <v>68339</v>
      </c>
      <c r="CS31" s="607"/>
      <c r="CT31" s="607"/>
      <c r="CU31" s="607"/>
      <c r="CV31" s="607"/>
      <c r="CW31" s="607"/>
      <c r="CX31" s="607"/>
      <c r="CY31" s="608"/>
      <c r="CZ31" s="591">
        <v>1.4</v>
      </c>
      <c r="DA31" s="609"/>
      <c r="DB31" s="609"/>
      <c r="DC31" s="610"/>
      <c r="DD31" s="594">
        <v>68339</v>
      </c>
      <c r="DE31" s="607"/>
      <c r="DF31" s="607"/>
      <c r="DG31" s="607"/>
      <c r="DH31" s="607"/>
      <c r="DI31" s="607"/>
      <c r="DJ31" s="607"/>
      <c r="DK31" s="608"/>
      <c r="DL31" s="594">
        <v>68339</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58927</v>
      </c>
      <c r="S32" s="589"/>
      <c r="T32" s="589"/>
      <c r="U32" s="589"/>
      <c r="V32" s="589"/>
      <c r="W32" s="589"/>
      <c r="X32" s="589"/>
      <c r="Y32" s="590"/>
      <c r="Z32" s="641">
        <v>1.2</v>
      </c>
      <c r="AA32" s="641"/>
      <c r="AB32" s="641"/>
      <c r="AC32" s="641"/>
      <c r="AD32" s="642" t="s">
        <v>109</v>
      </c>
      <c r="AE32" s="642"/>
      <c r="AF32" s="642"/>
      <c r="AG32" s="642"/>
      <c r="AH32" s="642"/>
      <c r="AI32" s="642"/>
      <c r="AJ32" s="642"/>
      <c r="AK32" s="642"/>
      <c r="AL32" s="611" t="s">
        <v>109</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99.7</v>
      </c>
      <c r="BH32" s="573"/>
      <c r="BI32" s="573"/>
      <c r="BJ32" s="573"/>
      <c r="BK32" s="573"/>
      <c r="BL32" s="573"/>
      <c r="BM32" s="636">
        <v>99.2</v>
      </c>
      <c r="BN32" s="573"/>
      <c r="BO32" s="573"/>
      <c r="BP32" s="573"/>
      <c r="BQ32" s="630"/>
      <c r="BR32" s="651">
        <v>99.8</v>
      </c>
      <c r="BS32" s="573"/>
      <c r="BT32" s="573"/>
      <c r="BU32" s="573"/>
      <c r="BV32" s="573"/>
      <c r="BW32" s="573"/>
      <c r="BX32" s="636">
        <v>99.3</v>
      </c>
      <c r="BY32" s="573"/>
      <c r="BZ32" s="573"/>
      <c r="CA32" s="573"/>
      <c r="CB32" s="630"/>
      <c r="CD32" s="662"/>
      <c r="CE32" s="663"/>
      <c r="CF32" s="621" t="s">
        <v>297</v>
      </c>
      <c r="CG32" s="618"/>
      <c r="CH32" s="618"/>
      <c r="CI32" s="618"/>
      <c r="CJ32" s="618"/>
      <c r="CK32" s="618"/>
      <c r="CL32" s="618"/>
      <c r="CM32" s="618"/>
      <c r="CN32" s="618"/>
      <c r="CO32" s="618"/>
      <c r="CP32" s="618"/>
      <c r="CQ32" s="619"/>
      <c r="CR32" s="588">
        <v>22</v>
      </c>
      <c r="CS32" s="589"/>
      <c r="CT32" s="589"/>
      <c r="CU32" s="589"/>
      <c r="CV32" s="589"/>
      <c r="CW32" s="589"/>
      <c r="CX32" s="589"/>
      <c r="CY32" s="590"/>
      <c r="CZ32" s="591">
        <v>0</v>
      </c>
      <c r="DA32" s="609"/>
      <c r="DB32" s="609"/>
      <c r="DC32" s="610"/>
      <c r="DD32" s="594">
        <v>22</v>
      </c>
      <c r="DE32" s="589"/>
      <c r="DF32" s="589"/>
      <c r="DG32" s="589"/>
      <c r="DH32" s="589"/>
      <c r="DI32" s="589"/>
      <c r="DJ32" s="589"/>
      <c r="DK32" s="590"/>
      <c r="DL32" s="594">
        <v>22</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943854</v>
      </c>
      <c r="S33" s="589"/>
      <c r="T33" s="589"/>
      <c r="U33" s="589"/>
      <c r="V33" s="589"/>
      <c r="W33" s="589"/>
      <c r="X33" s="589"/>
      <c r="Y33" s="590"/>
      <c r="Z33" s="641">
        <v>18.8</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299</v>
      </c>
      <c r="CE33" s="618"/>
      <c r="CF33" s="618"/>
      <c r="CG33" s="618"/>
      <c r="CH33" s="618"/>
      <c r="CI33" s="618"/>
      <c r="CJ33" s="618"/>
      <c r="CK33" s="618"/>
      <c r="CL33" s="618"/>
      <c r="CM33" s="618"/>
      <c r="CN33" s="618"/>
      <c r="CO33" s="618"/>
      <c r="CP33" s="618"/>
      <c r="CQ33" s="619"/>
      <c r="CR33" s="588">
        <v>1871553</v>
      </c>
      <c r="CS33" s="607"/>
      <c r="CT33" s="607"/>
      <c r="CU33" s="607"/>
      <c r="CV33" s="607"/>
      <c r="CW33" s="607"/>
      <c r="CX33" s="607"/>
      <c r="CY33" s="608"/>
      <c r="CZ33" s="591">
        <v>38.6</v>
      </c>
      <c r="DA33" s="609"/>
      <c r="DB33" s="609"/>
      <c r="DC33" s="610"/>
      <c r="DD33" s="594">
        <v>1484770</v>
      </c>
      <c r="DE33" s="607"/>
      <c r="DF33" s="607"/>
      <c r="DG33" s="607"/>
      <c r="DH33" s="607"/>
      <c r="DI33" s="607"/>
      <c r="DJ33" s="607"/>
      <c r="DK33" s="608"/>
      <c r="DL33" s="594">
        <v>1152749</v>
      </c>
      <c r="DM33" s="607"/>
      <c r="DN33" s="607"/>
      <c r="DO33" s="607"/>
      <c r="DP33" s="607"/>
      <c r="DQ33" s="607"/>
      <c r="DR33" s="607"/>
      <c r="DS33" s="607"/>
      <c r="DT33" s="607"/>
      <c r="DU33" s="607"/>
      <c r="DV33" s="608"/>
      <c r="DW33" s="611">
        <v>38</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303</v>
      </c>
      <c r="CE34" s="618"/>
      <c r="CF34" s="618"/>
      <c r="CG34" s="618"/>
      <c r="CH34" s="618"/>
      <c r="CI34" s="618"/>
      <c r="CJ34" s="618"/>
      <c r="CK34" s="618"/>
      <c r="CL34" s="618"/>
      <c r="CM34" s="618"/>
      <c r="CN34" s="618"/>
      <c r="CO34" s="618"/>
      <c r="CP34" s="618"/>
      <c r="CQ34" s="619"/>
      <c r="CR34" s="588">
        <v>705687</v>
      </c>
      <c r="CS34" s="589"/>
      <c r="CT34" s="589"/>
      <c r="CU34" s="589"/>
      <c r="CV34" s="589"/>
      <c r="CW34" s="589"/>
      <c r="CX34" s="589"/>
      <c r="CY34" s="590"/>
      <c r="CZ34" s="591">
        <v>14.5</v>
      </c>
      <c r="DA34" s="609"/>
      <c r="DB34" s="609"/>
      <c r="DC34" s="610"/>
      <c r="DD34" s="594">
        <v>564278</v>
      </c>
      <c r="DE34" s="589"/>
      <c r="DF34" s="589"/>
      <c r="DG34" s="589"/>
      <c r="DH34" s="589"/>
      <c r="DI34" s="589"/>
      <c r="DJ34" s="589"/>
      <c r="DK34" s="590"/>
      <c r="DL34" s="594">
        <v>459481</v>
      </c>
      <c r="DM34" s="589"/>
      <c r="DN34" s="589"/>
      <c r="DO34" s="589"/>
      <c r="DP34" s="589"/>
      <c r="DQ34" s="589"/>
      <c r="DR34" s="589"/>
      <c r="DS34" s="589"/>
      <c r="DT34" s="589"/>
      <c r="DU34" s="589"/>
      <c r="DV34" s="590"/>
      <c r="DW34" s="611">
        <v>15.2</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142154</v>
      </c>
      <c r="S35" s="589"/>
      <c r="T35" s="589"/>
      <c r="U35" s="589"/>
      <c r="V35" s="589"/>
      <c r="W35" s="589"/>
      <c r="X35" s="589"/>
      <c r="Y35" s="590"/>
      <c r="Z35" s="641">
        <v>2.8</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364324</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5004</v>
      </c>
      <c r="BW35" s="639"/>
      <c r="BX35" s="639"/>
      <c r="BY35" s="639"/>
      <c r="BZ35" s="639"/>
      <c r="CA35" s="639"/>
      <c r="CB35" s="640"/>
      <c r="CD35" s="621" t="s">
        <v>307</v>
      </c>
      <c r="CE35" s="618"/>
      <c r="CF35" s="618"/>
      <c r="CG35" s="618"/>
      <c r="CH35" s="618"/>
      <c r="CI35" s="618"/>
      <c r="CJ35" s="618"/>
      <c r="CK35" s="618"/>
      <c r="CL35" s="618"/>
      <c r="CM35" s="618"/>
      <c r="CN35" s="618"/>
      <c r="CO35" s="618"/>
      <c r="CP35" s="618"/>
      <c r="CQ35" s="619"/>
      <c r="CR35" s="588">
        <v>206211</v>
      </c>
      <c r="CS35" s="607"/>
      <c r="CT35" s="607"/>
      <c r="CU35" s="607"/>
      <c r="CV35" s="607"/>
      <c r="CW35" s="607"/>
      <c r="CX35" s="607"/>
      <c r="CY35" s="608"/>
      <c r="CZ35" s="591">
        <v>4.2</v>
      </c>
      <c r="DA35" s="609"/>
      <c r="DB35" s="609"/>
      <c r="DC35" s="610"/>
      <c r="DD35" s="594">
        <v>152211</v>
      </c>
      <c r="DE35" s="607"/>
      <c r="DF35" s="607"/>
      <c r="DG35" s="607"/>
      <c r="DH35" s="607"/>
      <c r="DI35" s="607"/>
      <c r="DJ35" s="607"/>
      <c r="DK35" s="608"/>
      <c r="DL35" s="594">
        <v>80522</v>
      </c>
      <c r="DM35" s="607"/>
      <c r="DN35" s="607"/>
      <c r="DO35" s="607"/>
      <c r="DP35" s="607"/>
      <c r="DQ35" s="607"/>
      <c r="DR35" s="607"/>
      <c r="DS35" s="607"/>
      <c r="DT35" s="607"/>
      <c r="DU35" s="607"/>
      <c r="DV35" s="608"/>
      <c r="DW35" s="611">
        <v>2.7</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5025429</v>
      </c>
      <c r="S36" s="629"/>
      <c r="T36" s="629"/>
      <c r="U36" s="629"/>
      <c r="V36" s="629"/>
      <c r="W36" s="629"/>
      <c r="X36" s="629"/>
      <c r="Y36" s="632"/>
      <c r="Z36" s="633">
        <v>100</v>
      </c>
      <c r="AA36" s="633"/>
      <c r="AB36" s="633"/>
      <c r="AC36" s="633"/>
      <c r="AD36" s="634">
        <v>2887797</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88000</v>
      </c>
      <c r="BA36" s="589"/>
      <c r="BB36" s="589"/>
      <c r="BC36" s="589"/>
      <c r="BD36" s="607"/>
      <c r="BE36" s="607"/>
      <c r="BF36" s="617"/>
      <c r="BG36" s="621" t="s">
        <v>310</v>
      </c>
      <c r="BH36" s="618"/>
      <c r="BI36" s="618"/>
      <c r="BJ36" s="618"/>
      <c r="BK36" s="618"/>
      <c r="BL36" s="618"/>
      <c r="BM36" s="618"/>
      <c r="BN36" s="618"/>
      <c r="BO36" s="618"/>
      <c r="BP36" s="618"/>
      <c r="BQ36" s="618"/>
      <c r="BR36" s="618"/>
      <c r="BS36" s="618"/>
      <c r="BT36" s="618"/>
      <c r="BU36" s="619"/>
      <c r="BV36" s="588">
        <v>-1649</v>
      </c>
      <c r="BW36" s="589"/>
      <c r="BX36" s="589"/>
      <c r="BY36" s="589"/>
      <c r="BZ36" s="589"/>
      <c r="CA36" s="589"/>
      <c r="CB36" s="620"/>
      <c r="CD36" s="621" t="s">
        <v>311</v>
      </c>
      <c r="CE36" s="618"/>
      <c r="CF36" s="618"/>
      <c r="CG36" s="618"/>
      <c r="CH36" s="618"/>
      <c r="CI36" s="618"/>
      <c r="CJ36" s="618"/>
      <c r="CK36" s="618"/>
      <c r="CL36" s="618"/>
      <c r="CM36" s="618"/>
      <c r="CN36" s="618"/>
      <c r="CO36" s="618"/>
      <c r="CP36" s="618"/>
      <c r="CQ36" s="619"/>
      <c r="CR36" s="588">
        <v>531861</v>
      </c>
      <c r="CS36" s="589"/>
      <c r="CT36" s="589"/>
      <c r="CU36" s="589"/>
      <c r="CV36" s="589"/>
      <c r="CW36" s="589"/>
      <c r="CX36" s="589"/>
      <c r="CY36" s="590"/>
      <c r="CZ36" s="591">
        <v>11</v>
      </c>
      <c r="DA36" s="609"/>
      <c r="DB36" s="609"/>
      <c r="DC36" s="610"/>
      <c r="DD36" s="594">
        <v>376790</v>
      </c>
      <c r="DE36" s="589"/>
      <c r="DF36" s="589"/>
      <c r="DG36" s="589"/>
      <c r="DH36" s="589"/>
      <c r="DI36" s="589"/>
      <c r="DJ36" s="589"/>
      <c r="DK36" s="590"/>
      <c r="DL36" s="594">
        <v>357237</v>
      </c>
      <c r="DM36" s="589"/>
      <c r="DN36" s="589"/>
      <c r="DO36" s="589"/>
      <c r="DP36" s="589"/>
      <c r="DQ36" s="589"/>
      <c r="DR36" s="589"/>
      <c r="DS36" s="589"/>
      <c r="DT36" s="589"/>
      <c r="DU36" s="589"/>
      <c r="DV36" s="590"/>
      <c r="DW36" s="611">
        <v>11.8</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82177</v>
      </c>
      <c r="BA37" s="589"/>
      <c r="BB37" s="589"/>
      <c r="BC37" s="589"/>
      <c r="BD37" s="607"/>
      <c r="BE37" s="607"/>
      <c r="BF37" s="617"/>
      <c r="BG37" s="621" t="s">
        <v>313</v>
      </c>
      <c r="BH37" s="618"/>
      <c r="BI37" s="618"/>
      <c r="BJ37" s="618"/>
      <c r="BK37" s="618"/>
      <c r="BL37" s="618"/>
      <c r="BM37" s="618"/>
      <c r="BN37" s="618"/>
      <c r="BO37" s="618"/>
      <c r="BP37" s="618"/>
      <c r="BQ37" s="618"/>
      <c r="BR37" s="618"/>
      <c r="BS37" s="618"/>
      <c r="BT37" s="618"/>
      <c r="BU37" s="619"/>
      <c r="BV37" s="588">
        <v>428</v>
      </c>
      <c r="BW37" s="589"/>
      <c r="BX37" s="589"/>
      <c r="BY37" s="589"/>
      <c r="BZ37" s="589"/>
      <c r="CA37" s="589"/>
      <c r="CB37" s="620"/>
      <c r="CD37" s="621" t="s">
        <v>314</v>
      </c>
      <c r="CE37" s="618"/>
      <c r="CF37" s="618"/>
      <c r="CG37" s="618"/>
      <c r="CH37" s="618"/>
      <c r="CI37" s="618"/>
      <c r="CJ37" s="618"/>
      <c r="CK37" s="618"/>
      <c r="CL37" s="618"/>
      <c r="CM37" s="618"/>
      <c r="CN37" s="618"/>
      <c r="CO37" s="618"/>
      <c r="CP37" s="618"/>
      <c r="CQ37" s="619"/>
      <c r="CR37" s="588">
        <v>214617</v>
      </c>
      <c r="CS37" s="607"/>
      <c r="CT37" s="607"/>
      <c r="CU37" s="607"/>
      <c r="CV37" s="607"/>
      <c r="CW37" s="607"/>
      <c r="CX37" s="607"/>
      <c r="CY37" s="608"/>
      <c r="CZ37" s="591">
        <v>4.4000000000000004</v>
      </c>
      <c r="DA37" s="609"/>
      <c r="DB37" s="609"/>
      <c r="DC37" s="610"/>
      <c r="DD37" s="594">
        <v>214617</v>
      </c>
      <c r="DE37" s="607"/>
      <c r="DF37" s="607"/>
      <c r="DG37" s="607"/>
      <c r="DH37" s="607"/>
      <c r="DI37" s="607"/>
      <c r="DJ37" s="607"/>
      <c r="DK37" s="608"/>
      <c r="DL37" s="594">
        <v>214617</v>
      </c>
      <c r="DM37" s="607"/>
      <c r="DN37" s="607"/>
      <c r="DO37" s="607"/>
      <c r="DP37" s="607"/>
      <c r="DQ37" s="607"/>
      <c r="DR37" s="607"/>
      <c r="DS37" s="607"/>
      <c r="DT37" s="607"/>
      <c r="DU37" s="607"/>
      <c r="DV37" s="608"/>
      <c r="DW37" s="611">
        <v>7.1</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t="s">
        <v>109</v>
      </c>
      <c r="BA38" s="589"/>
      <c r="BB38" s="589"/>
      <c r="BC38" s="589"/>
      <c r="BD38" s="607"/>
      <c r="BE38" s="607"/>
      <c r="BF38" s="617"/>
      <c r="BG38" s="621" t="s">
        <v>316</v>
      </c>
      <c r="BH38" s="618"/>
      <c r="BI38" s="618"/>
      <c r="BJ38" s="618"/>
      <c r="BK38" s="618"/>
      <c r="BL38" s="618"/>
      <c r="BM38" s="618"/>
      <c r="BN38" s="618"/>
      <c r="BO38" s="618"/>
      <c r="BP38" s="618"/>
      <c r="BQ38" s="618"/>
      <c r="BR38" s="618"/>
      <c r="BS38" s="618"/>
      <c r="BT38" s="618"/>
      <c r="BU38" s="619"/>
      <c r="BV38" s="588">
        <v>710</v>
      </c>
      <c r="BW38" s="589"/>
      <c r="BX38" s="589"/>
      <c r="BY38" s="589"/>
      <c r="BZ38" s="589"/>
      <c r="CA38" s="589"/>
      <c r="CB38" s="620"/>
      <c r="CD38" s="621" t="s">
        <v>317</v>
      </c>
      <c r="CE38" s="618"/>
      <c r="CF38" s="618"/>
      <c r="CG38" s="618"/>
      <c r="CH38" s="618"/>
      <c r="CI38" s="618"/>
      <c r="CJ38" s="618"/>
      <c r="CK38" s="618"/>
      <c r="CL38" s="618"/>
      <c r="CM38" s="618"/>
      <c r="CN38" s="618"/>
      <c r="CO38" s="618"/>
      <c r="CP38" s="618"/>
      <c r="CQ38" s="619"/>
      <c r="CR38" s="588">
        <v>364324</v>
      </c>
      <c r="CS38" s="589"/>
      <c r="CT38" s="589"/>
      <c r="CU38" s="589"/>
      <c r="CV38" s="589"/>
      <c r="CW38" s="589"/>
      <c r="CX38" s="589"/>
      <c r="CY38" s="590"/>
      <c r="CZ38" s="591">
        <v>7.5</v>
      </c>
      <c r="DA38" s="609"/>
      <c r="DB38" s="609"/>
      <c r="DC38" s="610"/>
      <c r="DD38" s="594">
        <v>338971</v>
      </c>
      <c r="DE38" s="589"/>
      <c r="DF38" s="589"/>
      <c r="DG38" s="589"/>
      <c r="DH38" s="589"/>
      <c r="DI38" s="589"/>
      <c r="DJ38" s="589"/>
      <c r="DK38" s="590"/>
      <c r="DL38" s="594">
        <v>255509</v>
      </c>
      <c r="DM38" s="589"/>
      <c r="DN38" s="589"/>
      <c r="DO38" s="589"/>
      <c r="DP38" s="589"/>
      <c r="DQ38" s="589"/>
      <c r="DR38" s="589"/>
      <c r="DS38" s="589"/>
      <c r="DT38" s="589"/>
      <c r="DU38" s="589"/>
      <c r="DV38" s="590"/>
      <c r="DW38" s="611">
        <v>8.4</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109</v>
      </c>
      <c r="BA39" s="589"/>
      <c r="BB39" s="589"/>
      <c r="BC39" s="589"/>
      <c r="BD39" s="607"/>
      <c r="BE39" s="607"/>
      <c r="BF39" s="617"/>
      <c r="BG39" s="622" t="s">
        <v>319</v>
      </c>
      <c r="BH39" s="623"/>
      <c r="BI39" s="623"/>
      <c r="BJ39" s="623"/>
      <c r="BK39" s="623"/>
      <c r="BL39" s="187"/>
      <c r="BM39" s="618" t="s">
        <v>320</v>
      </c>
      <c r="BN39" s="618"/>
      <c r="BO39" s="618"/>
      <c r="BP39" s="618"/>
      <c r="BQ39" s="618"/>
      <c r="BR39" s="618"/>
      <c r="BS39" s="618"/>
      <c r="BT39" s="618"/>
      <c r="BU39" s="619"/>
      <c r="BV39" s="588">
        <v>81</v>
      </c>
      <c r="BW39" s="589"/>
      <c r="BX39" s="589"/>
      <c r="BY39" s="589"/>
      <c r="BZ39" s="589"/>
      <c r="CA39" s="589"/>
      <c r="CB39" s="620"/>
      <c r="CD39" s="621" t="s">
        <v>321</v>
      </c>
      <c r="CE39" s="618"/>
      <c r="CF39" s="618"/>
      <c r="CG39" s="618"/>
      <c r="CH39" s="618"/>
      <c r="CI39" s="618"/>
      <c r="CJ39" s="618"/>
      <c r="CK39" s="618"/>
      <c r="CL39" s="618"/>
      <c r="CM39" s="618"/>
      <c r="CN39" s="618"/>
      <c r="CO39" s="618"/>
      <c r="CP39" s="618"/>
      <c r="CQ39" s="619"/>
      <c r="CR39" s="588">
        <v>58670</v>
      </c>
      <c r="CS39" s="607"/>
      <c r="CT39" s="607"/>
      <c r="CU39" s="607"/>
      <c r="CV39" s="607"/>
      <c r="CW39" s="607"/>
      <c r="CX39" s="607"/>
      <c r="CY39" s="608"/>
      <c r="CZ39" s="591">
        <v>1.2</v>
      </c>
      <c r="DA39" s="609"/>
      <c r="DB39" s="609"/>
      <c r="DC39" s="610"/>
      <c r="DD39" s="594">
        <v>50120</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74390</v>
      </c>
      <c r="BA40" s="589"/>
      <c r="BB40" s="589"/>
      <c r="BC40" s="589"/>
      <c r="BD40" s="607"/>
      <c r="BE40" s="607"/>
      <c r="BF40" s="617"/>
      <c r="BG40" s="622"/>
      <c r="BH40" s="623"/>
      <c r="BI40" s="623"/>
      <c r="BJ40" s="623"/>
      <c r="BK40" s="623"/>
      <c r="BL40" s="187"/>
      <c r="BM40" s="618" t="s">
        <v>323</v>
      </c>
      <c r="BN40" s="618"/>
      <c r="BO40" s="618"/>
      <c r="BP40" s="618"/>
      <c r="BQ40" s="618"/>
      <c r="BR40" s="618"/>
      <c r="BS40" s="618"/>
      <c r="BT40" s="618"/>
      <c r="BU40" s="619"/>
      <c r="BV40" s="588">
        <v>117</v>
      </c>
      <c r="BW40" s="589"/>
      <c r="BX40" s="589"/>
      <c r="BY40" s="589"/>
      <c r="BZ40" s="589"/>
      <c r="CA40" s="589"/>
      <c r="CB40" s="620"/>
      <c r="CD40" s="621" t="s">
        <v>324</v>
      </c>
      <c r="CE40" s="618"/>
      <c r="CF40" s="618"/>
      <c r="CG40" s="618"/>
      <c r="CH40" s="618"/>
      <c r="CI40" s="618"/>
      <c r="CJ40" s="618"/>
      <c r="CK40" s="618"/>
      <c r="CL40" s="618"/>
      <c r="CM40" s="618"/>
      <c r="CN40" s="618"/>
      <c r="CO40" s="618"/>
      <c r="CP40" s="618"/>
      <c r="CQ40" s="619"/>
      <c r="CR40" s="588">
        <v>4800</v>
      </c>
      <c r="CS40" s="589"/>
      <c r="CT40" s="589"/>
      <c r="CU40" s="589"/>
      <c r="CV40" s="589"/>
      <c r="CW40" s="589"/>
      <c r="CX40" s="589"/>
      <c r="CY40" s="590"/>
      <c r="CZ40" s="591">
        <v>0.1</v>
      </c>
      <c r="DA40" s="609"/>
      <c r="DB40" s="609"/>
      <c r="DC40" s="610"/>
      <c r="DD40" s="594">
        <v>2400</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119757</v>
      </c>
      <c r="BA41" s="629"/>
      <c r="BB41" s="629"/>
      <c r="BC41" s="629"/>
      <c r="BD41" s="573"/>
      <c r="BE41" s="573"/>
      <c r="BF41" s="630"/>
      <c r="BG41" s="624"/>
      <c r="BH41" s="625"/>
      <c r="BI41" s="625"/>
      <c r="BJ41" s="625"/>
      <c r="BK41" s="625"/>
      <c r="BL41" s="189"/>
      <c r="BM41" s="627" t="s">
        <v>326</v>
      </c>
      <c r="BN41" s="627"/>
      <c r="BO41" s="627"/>
      <c r="BP41" s="627"/>
      <c r="BQ41" s="627"/>
      <c r="BR41" s="627"/>
      <c r="BS41" s="627"/>
      <c r="BT41" s="627"/>
      <c r="BU41" s="628"/>
      <c r="BV41" s="572">
        <v>297</v>
      </c>
      <c r="BW41" s="629"/>
      <c r="BX41" s="629"/>
      <c r="BY41" s="629"/>
      <c r="BZ41" s="629"/>
      <c r="CA41" s="629"/>
      <c r="CB41" s="631"/>
      <c r="CD41" s="621" t="s">
        <v>327</v>
      </c>
      <c r="CE41" s="618"/>
      <c r="CF41" s="618"/>
      <c r="CG41" s="618"/>
      <c r="CH41" s="618"/>
      <c r="CI41" s="618"/>
      <c r="CJ41" s="618"/>
      <c r="CK41" s="618"/>
      <c r="CL41" s="618"/>
      <c r="CM41" s="618"/>
      <c r="CN41" s="618"/>
      <c r="CO41" s="618"/>
      <c r="CP41" s="618"/>
      <c r="CQ41" s="619"/>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1316258</v>
      </c>
      <c r="CS42" s="589"/>
      <c r="CT42" s="589"/>
      <c r="CU42" s="589"/>
      <c r="CV42" s="589"/>
      <c r="CW42" s="589"/>
      <c r="CX42" s="589"/>
      <c r="CY42" s="590"/>
      <c r="CZ42" s="591">
        <v>27.1</v>
      </c>
      <c r="DA42" s="592"/>
      <c r="DB42" s="592"/>
      <c r="DC42" s="593"/>
      <c r="DD42" s="594">
        <v>144875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42837</v>
      </c>
      <c r="CS43" s="607"/>
      <c r="CT43" s="607"/>
      <c r="CU43" s="607"/>
      <c r="CV43" s="607"/>
      <c r="CW43" s="607"/>
      <c r="CX43" s="607"/>
      <c r="CY43" s="608"/>
      <c r="CZ43" s="591">
        <v>0.9</v>
      </c>
      <c r="DA43" s="609"/>
      <c r="DB43" s="609"/>
      <c r="DC43" s="610"/>
      <c r="DD43" s="594">
        <v>42837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1316258</v>
      </c>
      <c r="CS44" s="589"/>
      <c r="CT44" s="589"/>
      <c r="CU44" s="589"/>
      <c r="CV44" s="589"/>
      <c r="CW44" s="589"/>
      <c r="CX44" s="589"/>
      <c r="CY44" s="590"/>
      <c r="CZ44" s="591">
        <v>27.1</v>
      </c>
      <c r="DA44" s="592"/>
      <c r="DB44" s="592"/>
      <c r="DC44" s="593"/>
      <c r="DD44" s="594">
        <v>144875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890655</v>
      </c>
      <c r="CS45" s="607"/>
      <c r="CT45" s="607"/>
      <c r="CU45" s="607"/>
      <c r="CV45" s="607"/>
      <c r="CW45" s="607"/>
      <c r="CX45" s="607"/>
      <c r="CY45" s="608"/>
      <c r="CZ45" s="591">
        <v>18.3</v>
      </c>
      <c r="DA45" s="609"/>
      <c r="DB45" s="609"/>
      <c r="DC45" s="610"/>
      <c r="DD45" s="594">
        <v>61503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425603</v>
      </c>
      <c r="CS46" s="589"/>
      <c r="CT46" s="589"/>
      <c r="CU46" s="589"/>
      <c r="CV46" s="589"/>
      <c r="CW46" s="589"/>
      <c r="CX46" s="589"/>
      <c r="CY46" s="590"/>
      <c r="CZ46" s="591">
        <v>8.8000000000000007</v>
      </c>
      <c r="DA46" s="592"/>
      <c r="DB46" s="592"/>
      <c r="DC46" s="593"/>
      <c r="DD46" s="594">
        <v>83372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t="s">
        <v>118</v>
      </c>
      <c r="CS47" s="607"/>
      <c r="CT47" s="607"/>
      <c r="CU47" s="607"/>
      <c r="CV47" s="607"/>
      <c r="CW47" s="607"/>
      <c r="CX47" s="607"/>
      <c r="CY47" s="608"/>
      <c r="CZ47" s="591" t="s">
        <v>118</v>
      </c>
      <c r="DA47" s="609"/>
      <c r="DB47" s="609"/>
      <c r="DC47" s="610"/>
      <c r="DD47" s="594" t="s">
        <v>118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4854535</v>
      </c>
      <c r="CS49" s="573"/>
      <c r="CT49" s="573"/>
      <c r="CU49" s="573"/>
      <c r="CV49" s="573"/>
      <c r="CW49" s="573"/>
      <c r="CX49" s="573"/>
      <c r="CY49" s="574"/>
      <c r="CZ49" s="575">
        <v>100</v>
      </c>
      <c r="DA49" s="576"/>
      <c r="DB49" s="576"/>
      <c r="DC49" s="577"/>
      <c r="DD49" s="578">
        <v>3114472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5025</v>
      </c>
      <c r="R7" s="1101"/>
      <c r="S7" s="1101"/>
      <c r="T7" s="1101"/>
      <c r="U7" s="1101"/>
      <c r="V7" s="1101">
        <v>4855</v>
      </c>
      <c r="W7" s="1101"/>
      <c r="X7" s="1101"/>
      <c r="Y7" s="1101"/>
      <c r="Z7" s="1101"/>
      <c r="AA7" s="1101">
        <v>171</v>
      </c>
      <c r="AB7" s="1101"/>
      <c r="AC7" s="1101"/>
      <c r="AD7" s="1101"/>
      <c r="AE7" s="1102"/>
      <c r="AF7" s="1103">
        <v>171</v>
      </c>
      <c r="AG7" s="1104"/>
      <c r="AH7" s="1104"/>
      <c r="AI7" s="1104"/>
      <c r="AJ7" s="1105"/>
      <c r="AK7" s="1087">
        <v>3</v>
      </c>
      <c r="AL7" s="1088"/>
      <c r="AM7" s="1088"/>
      <c r="AN7" s="1088"/>
      <c r="AO7" s="1088"/>
      <c r="AP7" s="1088">
        <v>6833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532</v>
      </c>
      <c r="BT7" s="1092"/>
      <c r="BU7" s="1092"/>
      <c r="BV7" s="1092"/>
      <c r="BW7" s="1092"/>
      <c r="BX7" s="1092"/>
      <c r="BY7" s="1092"/>
      <c r="BZ7" s="1092"/>
      <c r="CA7" s="1092"/>
      <c r="CB7" s="1092"/>
      <c r="CC7" s="1092"/>
      <c r="CD7" s="1092"/>
      <c r="CE7" s="1092"/>
      <c r="CF7" s="1092"/>
      <c r="CG7" s="1093"/>
      <c r="CH7" s="1084">
        <v>33</v>
      </c>
      <c r="CI7" s="1085"/>
      <c r="CJ7" s="1085"/>
      <c r="CK7" s="1085"/>
      <c r="CL7" s="1086"/>
      <c r="CM7" s="1084">
        <v>32</v>
      </c>
      <c r="CN7" s="1085"/>
      <c r="CO7" s="1085"/>
      <c r="CP7" s="1085"/>
      <c r="CQ7" s="1086"/>
      <c r="CR7" s="1084">
        <v>23</v>
      </c>
      <c r="CS7" s="1085"/>
      <c r="CT7" s="1085"/>
      <c r="CU7" s="1085"/>
      <c r="CV7" s="1086"/>
      <c r="CW7" s="1084"/>
      <c r="CX7" s="1085"/>
      <c r="CY7" s="1085"/>
      <c r="CZ7" s="1085"/>
      <c r="DA7" s="1086"/>
      <c r="DB7" s="1084">
        <v>36</v>
      </c>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363</v>
      </c>
      <c r="B23" s="940" t="s">
        <v>364</v>
      </c>
      <c r="C23" s="941"/>
      <c r="D23" s="941"/>
      <c r="E23" s="941"/>
      <c r="F23" s="941"/>
      <c r="G23" s="941"/>
      <c r="H23" s="941"/>
      <c r="I23" s="941"/>
      <c r="J23" s="941"/>
      <c r="K23" s="941"/>
      <c r="L23" s="941"/>
      <c r="M23" s="941"/>
      <c r="N23" s="941"/>
      <c r="O23" s="941"/>
      <c r="P23" s="942"/>
      <c r="Q23" s="1064">
        <v>5025</v>
      </c>
      <c r="R23" s="1065"/>
      <c r="S23" s="1065"/>
      <c r="T23" s="1065"/>
      <c r="U23" s="1065"/>
      <c r="V23" s="1065">
        <v>4855</v>
      </c>
      <c r="W23" s="1065"/>
      <c r="X23" s="1065"/>
      <c r="Y23" s="1065"/>
      <c r="Z23" s="1065"/>
      <c r="AA23" s="1065">
        <v>171</v>
      </c>
      <c r="AB23" s="1065"/>
      <c r="AC23" s="1065"/>
      <c r="AD23" s="1065"/>
      <c r="AE23" s="1066"/>
      <c r="AF23" s="1067">
        <v>171</v>
      </c>
      <c r="AG23" s="1065"/>
      <c r="AH23" s="1065"/>
      <c r="AI23" s="1065"/>
      <c r="AJ23" s="1068"/>
      <c r="AK23" s="1069"/>
      <c r="AL23" s="1070"/>
      <c r="AM23" s="1070"/>
      <c r="AN23" s="1070"/>
      <c r="AO23" s="1070"/>
      <c r="AP23" s="1065">
        <v>6833</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375</v>
      </c>
      <c r="C28" s="1047"/>
      <c r="D28" s="1047"/>
      <c r="E28" s="1047"/>
      <c r="F28" s="1047"/>
      <c r="G28" s="1047"/>
      <c r="H28" s="1047"/>
      <c r="I28" s="1047"/>
      <c r="J28" s="1047"/>
      <c r="K28" s="1047"/>
      <c r="L28" s="1047"/>
      <c r="M28" s="1047"/>
      <c r="N28" s="1047"/>
      <c r="O28" s="1047"/>
      <c r="P28" s="1048"/>
      <c r="Q28" s="1049">
        <v>389</v>
      </c>
      <c r="R28" s="1050"/>
      <c r="S28" s="1050"/>
      <c r="T28" s="1050"/>
      <c r="U28" s="1050"/>
      <c r="V28" s="1050">
        <v>384</v>
      </c>
      <c r="W28" s="1050"/>
      <c r="X28" s="1050"/>
      <c r="Y28" s="1050"/>
      <c r="Z28" s="1050"/>
      <c r="AA28" s="1050">
        <v>5</v>
      </c>
      <c r="AB28" s="1050"/>
      <c r="AC28" s="1050"/>
      <c r="AD28" s="1050"/>
      <c r="AE28" s="1051"/>
      <c r="AF28" s="1052">
        <v>5</v>
      </c>
      <c r="AG28" s="1050"/>
      <c r="AH28" s="1050"/>
      <c r="AI28" s="1050"/>
      <c r="AJ28" s="1053"/>
      <c r="AK28" s="1054">
        <v>68</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376</v>
      </c>
      <c r="C29" s="1028"/>
      <c r="D29" s="1028"/>
      <c r="E29" s="1028"/>
      <c r="F29" s="1028"/>
      <c r="G29" s="1028"/>
      <c r="H29" s="1028"/>
      <c r="I29" s="1028"/>
      <c r="J29" s="1028"/>
      <c r="K29" s="1028"/>
      <c r="L29" s="1028"/>
      <c r="M29" s="1028"/>
      <c r="N29" s="1028"/>
      <c r="O29" s="1028"/>
      <c r="P29" s="1029"/>
      <c r="Q29" s="1039">
        <v>38</v>
      </c>
      <c r="R29" s="1040"/>
      <c r="S29" s="1040"/>
      <c r="T29" s="1040"/>
      <c r="U29" s="1040"/>
      <c r="V29" s="1040">
        <v>38</v>
      </c>
      <c r="W29" s="1040"/>
      <c r="X29" s="1040"/>
      <c r="Y29" s="1040"/>
      <c r="Z29" s="1040"/>
      <c r="AA29" s="1040">
        <v>0</v>
      </c>
      <c r="AB29" s="1040"/>
      <c r="AC29" s="1040"/>
      <c r="AD29" s="1040"/>
      <c r="AE29" s="1041"/>
      <c r="AF29" s="1033">
        <v>0</v>
      </c>
      <c r="AG29" s="1034"/>
      <c r="AH29" s="1034"/>
      <c r="AI29" s="1034"/>
      <c r="AJ29" s="1035"/>
      <c r="AK29" s="976">
        <v>18</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377</v>
      </c>
      <c r="C30" s="1028"/>
      <c r="D30" s="1028"/>
      <c r="E30" s="1028"/>
      <c r="F30" s="1028"/>
      <c r="G30" s="1028"/>
      <c r="H30" s="1028"/>
      <c r="I30" s="1028"/>
      <c r="J30" s="1028"/>
      <c r="K30" s="1028"/>
      <c r="L30" s="1028"/>
      <c r="M30" s="1028"/>
      <c r="N30" s="1028"/>
      <c r="O30" s="1028"/>
      <c r="P30" s="1029"/>
      <c r="Q30" s="1039">
        <v>267</v>
      </c>
      <c r="R30" s="1040"/>
      <c r="S30" s="1040"/>
      <c r="T30" s="1040"/>
      <c r="U30" s="1040"/>
      <c r="V30" s="1040">
        <v>264</v>
      </c>
      <c r="W30" s="1040"/>
      <c r="X30" s="1040"/>
      <c r="Y30" s="1040"/>
      <c r="Z30" s="1040"/>
      <c r="AA30" s="1040">
        <v>3</v>
      </c>
      <c r="AB30" s="1040"/>
      <c r="AC30" s="1040"/>
      <c r="AD30" s="1040"/>
      <c r="AE30" s="1041"/>
      <c r="AF30" s="1033">
        <v>3</v>
      </c>
      <c r="AG30" s="1034"/>
      <c r="AH30" s="1034"/>
      <c r="AI30" s="1034"/>
      <c r="AJ30" s="1035"/>
      <c r="AK30" s="976">
        <v>48</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378</v>
      </c>
      <c r="C31" s="1028"/>
      <c r="D31" s="1028"/>
      <c r="E31" s="1028"/>
      <c r="F31" s="1028"/>
      <c r="G31" s="1028"/>
      <c r="H31" s="1028"/>
      <c r="I31" s="1028"/>
      <c r="J31" s="1028"/>
      <c r="K31" s="1028"/>
      <c r="L31" s="1028"/>
      <c r="M31" s="1028"/>
      <c r="N31" s="1028"/>
      <c r="O31" s="1028"/>
      <c r="P31" s="1029"/>
      <c r="Q31" s="1039">
        <v>236</v>
      </c>
      <c r="R31" s="1040"/>
      <c r="S31" s="1040"/>
      <c r="T31" s="1040"/>
      <c r="U31" s="1040"/>
      <c r="V31" s="1040">
        <v>235</v>
      </c>
      <c r="W31" s="1040"/>
      <c r="X31" s="1040"/>
      <c r="Y31" s="1040"/>
      <c r="Z31" s="1040"/>
      <c r="AA31" s="1040">
        <v>1</v>
      </c>
      <c r="AB31" s="1040"/>
      <c r="AC31" s="1040"/>
      <c r="AD31" s="1040"/>
      <c r="AE31" s="1041"/>
      <c r="AF31" s="1033">
        <v>1</v>
      </c>
      <c r="AG31" s="1034"/>
      <c r="AH31" s="1034"/>
      <c r="AI31" s="1034"/>
      <c r="AJ31" s="1035"/>
      <c r="AK31" s="976">
        <v>88</v>
      </c>
      <c r="AL31" s="967"/>
      <c r="AM31" s="967"/>
      <c r="AN31" s="967"/>
      <c r="AO31" s="967"/>
      <c r="AP31" s="967">
        <v>804</v>
      </c>
      <c r="AQ31" s="967"/>
      <c r="AR31" s="967"/>
      <c r="AS31" s="967"/>
      <c r="AT31" s="967"/>
      <c r="AU31" s="967">
        <v>537</v>
      </c>
      <c r="AV31" s="967"/>
      <c r="AW31" s="967"/>
      <c r="AX31" s="967"/>
      <c r="AY31" s="967"/>
      <c r="AZ31" s="1038"/>
      <c r="BA31" s="1038"/>
      <c r="BB31" s="1038"/>
      <c r="BC31" s="1038"/>
      <c r="BD31" s="1038"/>
      <c r="BE31" s="1022" t="s">
        <v>379</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380</v>
      </c>
      <c r="C32" s="1028"/>
      <c r="D32" s="1028"/>
      <c r="E32" s="1028"/>
      <c r="F32" s="1028"/>
      <c r="G32" s="1028"/>
      <c r="H32" s="1028"/>
      <c r="I32" s="1028"/>
      <c r="J32" s="1028"/>
      <c r="K32" s="1028"/>
      <c r="L32" s="1028"/>
      <c r="M32" s="1028"/>
      <c r="N32" s="1028"/>
      <c r="O32" s="1028"/>
      <c r="P32" s="1029"/>
      <c r="Q32" s="1039">
        <v>116</v>
      </c>
      <c r="R32" s="1040"/>
      <c r="S32" s="1040"/>
      <c r="T32" s="1040"/>
      <c r="U32" s="1040"/>
      <c r="V32" s="1040">
        <v>115</v>
      </c>
      <c r="W32" s="1040"/>
      <c r="X32" s="1040"/>
      <c r="Y32" s="1040"/>
      <c r="Z32" s="1040"/>
      <c r="AA32" s="1040">
        <v>1</v>
      </c>
      <c r="AB32" s="1040"/>
      <c r="AC32" s="1040"/>
      <c r="AD32" s="1040"/>
      <c r="AE32" s="1041"/>
      <c r="AF32" s="1033">
        <v>1</v>
      </c>
      <c r="AG32" s="1034"/>
      <c r="AH32" s="1034"/>
      <c r="AI32" s="1034"/>
      <c r="AJ32" s="1035"/>
      <c r="AK32" s="976">
        <v>82</v>
      </c>
      <c r="AL32" s="967"/>
      <c r="AM32" s="967"/>
      <c r="AN32" s="967"/>
      <c r="AO32" s="967"/>
      <c r="AP32" s="967">
        <v>650</v>
      </c>
      <c r="AQ32" s="967"/>
      <c r="AR32" s="967"/>
      <c r="AS32" s="967"/>
      <c r="AT32" s="967"/>
      <c r="AU32" s="967">
        <v>488</v>
      </c>
      <c r="AV32" s="967"/>
      <c r="AW32" s="967"/>
      <c r="AX32" s="967"/>
      <c r="AY32" s="967"/>
      <c r="AZ32" s="1038"/>
      <c r="BA32" s="1038"/>
      <c r="BB32" s="1038"/>
      <c r="BC32" s="1038"/>
      <c r="BD32" s="1038"/>
      <c r="BE32" s="1022" t="s">
        <v>379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363</v>
      </c>
      <c r="B63" s="940" t="s">
        <v>382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11</v>
      </c>
      <c r="AG63" s="955"/>
      <c r="AH63" s="955"/>
      <c r="AI63" s="955"/>
      <c r="AJ63" s="1020"/>
      <c r="AK63" s="1021"/>
      <c r="AL63" s="959"/>
      <c r="AM63" s="959"/>
      <c r="AN63" s="959"/>
      <c r="AO63" s="959"/>
      <c r="AP63" s="955">
        <v>1454</v>
      </c>
      <c r="AQ63" s="955"/>
      <c r="AR63" s="955"/>
      <c r="AS63" s="955"/>
      <c r="AT63" s="955"/>
      <c r="AU63" s="955">
        <v>1025</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384</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385</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530</v>
      </c>
      <c r="C68" s="982"/>
      <c r="D68" s="982"/>
      <c r="E68" s="982"/>
      <c r="F68" s="982"/>
      <c r="G68" s="982"/>
      <c r="H68" s="982"/>
      <c r="I68" s="982"/>
      <c r="J68" s="982"/>
      <c r="K68" s="982"/>
      <c r="L68" s="982"/>
      <c r="M68" s="982"/>
      <c r="N68" s="982"/>
      <c r="O68" s="982"/>
      <c r="P68" s="983"/>
      <c r="Q68" s="984">
        <v>2305</v>
      </c>
      <c r="R68" s="978"/>
      <c r="S68" s="978"/>
      <c r="T68" s="978"/>
      <c r="U68" s="978"/>
      <c r="V68" s="978">
        <v>2267</v>
      </c>
      <c r="W68" s="978"/>
      <c r="X68" s="978"/>
      <c r="Y68" s="978"/>
      <c r="Z68" s="978"/>
      <c r="AA68" s="978">
        <v>38</v>
      </c>
      <c r="AB68" s="978"/>
      <c r="AC68" s="978"/>
      <c r="AD68" s="978"/>
      <c r="AE68" s="978"/>
      <c r="AF68" s="978">
        <v>38</v>
      </c>
      <c r="AG68" s="978"/>
      <c r="AH68" s="978"/>
      <c r="AI68" s="978"/>
      <c r="AJ68" s="978"/>
      <c r="AK68" s="978"/>
      <c r="AL68" s="978"/>
      <c r="AM68" s="978"/>
      <c r="AN68" s="978"/>
      <c r="AO68" s="978"/>
      <c r="AP68" s="978">
        <v>1026</v>
      </c>
      <c r="AQ68" s="978"/>
      <c r="AR68" s="978"/>
      <c r="AS68" s="978"/>
      <c r="AT68" s="978"/>
      <c r="AU68" s="978">
        <v>114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c r="D69" s="971"/>
      <c r="E69" s="971"/>
      <c r="F69" s="971"/>
      <c r="G69" s="971"/>
      <c r="H69" s="971"/>
      <c r="I69" s="971"/>
      <c r="J69" s="971"/>
      <c r="K69" s="971"/>
      <c r="L69" s="971"/>
      <c r="M69" s="971"/>
      <c r="N69" s="971"/>
      <c r="O69" s="971"/>
      <c r="P69" s="972"/>
      <c r="Q69" s="973">
        <v>36</v>
      </c>
      <c r="R69" s="967"/>
      <c r="S69" s="967"/>
      <c r="T69" s="967"/>
      <c r="U69" s="967"/>
      <c r="V69" s="967">
        <v>33</v>
      </c>
      <c r="W69" s="967"/>
      <c r="X69" s="967"/>
      <c r="Y69" s="967"/>
      <c r="Z69" s="967"/>
      <c r="AA69" s="967">
        <v>3</v>
      </c>
      <c r="AB69" s="967"/>
      <c r="AC69" s="967"/>
      <c r="AD69" s="967"/>
      <c r="AE69" s="967"/>
      <c r="AF69" s="967">
        <v>3</v>
      </c>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363</v>
      </c>
      <c r="B88" s="940" t="s">
        <v>386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41</v>
      </c>
      <c r="AG88" s="955"/>
      <c r="AH88" s="955"/>
      <c r="AI88" s="955"/>
      <c r="AJ88" s="955"/>
      <c r="AK88" s="959"/>
      <c r="AL88" s="959"/>
      <c r="AM88" s="959"/>
      <c r="AN88" s="959"/>
      <c r="AO88" s="959"/>
      <c r="AP88" s="955">
        <v>1026</v>
      </c>
      <c r="AQ88" s="955"/>
      <c r="AR88" s="955"/>
      <c r="AS88" s="955"/>
      <c r="AT88" s="955"/>
      <c r="AU88" s="955">
        <v>114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387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23</v>
      </c>
      <c r="CS102" s="947"/>
      <c r="CT102" s="947"/>
      <c r="CU102" s="947"/>
      <c r="CV102" s="948"/>
      <c r="CW102" s="946"/>
      <c r="CX102" s="947"/>
      <c r="CY102" s="947"/>
      <c r="CZ102" s="947"/>
      <c r="DA102" s="948"/>
      <c r="DB102" s="946">
        <v>36</v>
      </c>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395</v>
      </c>
      <c r="AB109" s="888"/>
      <c r="AC109" s="888"/>
      <c r="AD109" s="888"/>
      <c r="AE109" s="889"/>
      <c r="AF109" s="890" t="s">
        <v>284</v>
      </c>
      <c r="AG109" s="888"/>
      <c r="AH109" s="888"/>
      <c r="AI109" s="888"/>
      <c r="AJ109" s="889"/>
      <c r="AK109" s="890" t="s">
        <v>283</v>
      </c>
      <c r="AL109" s="888"/>
      <c r="AM109" s="888"/>
      <c r="AN109" s="888"/>
      <c r="AO109" s="889"/>
      <c r="AP109" s="890" t="s">
        <v>396</v>
      </c>
      <c r="AQ109" s="888"/>
      <c r="AR109" s="888"/>
      <c r="AS109" s="888"/>
      <c r="AT109" s="919"/>
      <c r="AU109" s="887" t="s">
        <v>394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395</v>
      </c>
      <c r="BR109" s="888"/>
      <c r="BS109" s="888"/>
      <c r="BT109" s="888"/>
      <c r="BU109" s="889"/>
      <c r="BV109" s="890" t="s">
        <v>284</v>
      </c>
      <c r="BW109" s="888"/>
      <c r="BX109" s="888"/>
      <c r="BY109" s="888"/>
      <c r="BZ109" s="889"/>
      <c r="CA109" s="890" t="s">
        <v>283</v>
      </c>
      <c r="CB109" s="888"/>
      <c r="CC109" s="888"/>
      <c r="CD109" s="888"/>
      <c r="CE109" s="889"/>
      <c r="CF109" s="928" t="s">
        <v>396</v>
      </c>
      <c r="CG109" s="928"/>
      <c r="CH109" s="928"/>
      <c r="CI109" s="928"/>
      <c r="CJ109" s="928"/>
      <c r="CK109" s="890" t="s">
        <v>397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395</v>
      </c>
      <c r="DH109" s="888"/>
      <c r="DI109" s="888"/>
      <c r="DJ109" s="888"/>
      <c r="DK109" s="889"/>
      <c r="DL109" s="890" t="s">
        <v>284</v>
      </c>
      <c r="DM109" s="888"/>
      <c r="DN109" s="888"/>
      <c r="DO109" s="888"/>
      <c r="DP109" s="889"/>
      <c r="DQ109" s="890" t="s">
        <v>283</v>
      </c>
      <c r="DR109" s="888"/>
      <c r="DS109" s="888"/>
      <c r="DT109" s="888"/>
      <c r="DU109" s="889"/>
      <c r="DV109" s="890" t="s">
        <v>396</v>
      </c>
      <c r="DW109" s="888"/>
      <c r="DX109" s="888"/>
      <c r="DY109" s="888"/>
      <c r="DZ109" s="919"/>
    </row>
    <row r="110" spans="1:131" s="197" customFormat="1" ht="26.25" customHeight="1" x14ac:dyDescent="0.15">
      <c r="A110" s="757" t="s">
        <v>398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694442</v>
      </c>
      <c r="AB110" s="873"/>
      <c r="AC110" s="873"/>
      <c r="AD110" s="873"/>
      <c r="AE110" s="874"/>
      <c r="AF110" s="875">
        <v>716808</v>
      </c>
      <c r="AG110" s="873"/>
      <c r="AH110" s="873"/>
      <c r="AI110" s="873"/>
      <c r="AJ110" s="874"/>
      <c r="AK110" s="875">
        <v>720527</v>
      </c>
      <c r="AL110" s="873"/>
      <c r="AM110" s="873"/>
      <c r="AN110" s="873"/>
      <c r="AO110" s="874"/>
      <c r="AP110" s="876">
        <v>30.4</v>
      </c>
      <c r="AQ110" s="877"/>
      <c r="AR110" s="877"/>
      <c r="AS110" s="877"/>
      <c r="AT110" s="878"/>
      <c r="AU110" s="920" t="s">
        <v>61</v>
      </c>
      <c r="AV110" s="921"/>
      <c r="AW110" s="921"/>
      <c r="AX110" s="921"/>
      <c r="AY110" s="922"/>
      <c r="AZ110" s="816" t="s">
        <v>399</v>
      </c>
      <c r="BA110" s="758"/>
      <c r="BB110" s="758"/>
      <c r="BC110" s="758"/>
      <c r="BD110" s="758"/>
      <c r="BE110" s="758"/>
      <c r="BF110" s="758"/>
      <c r="BG110" s="758"/>
      <c r="BH110" s="758"/>
      <c r="BI110" s="758"/>
      <c r="BJ110" s="758"/>
      <c r="BK110" s="758"/>
      <c r="BL110" s="758"/>
      <c r="BM110" s="758"/>
      <c r="BN110" s="758"/>
      <c r="BO110" s="758"/>
      <c r="BP110" s="759"/>
      <c r="BQ110" s="799">
        <v>6512920</v>
      </c>
      <c r="BR110" s="800"/>
      <c r="BS110" s="800"/>
      <c r="BT110" s="800"/>
      <c r="BU110" s="800"/>
      <c r="BV110" s="800">
        <v>6541172</v>
      </c>
      <c r="BW110" s="800"/>
      <c r="BX110" s="800"/>
      <c r="BY110" s="800"/>
      <c r="BZ110" s="800"/>
      <c r="CA110" s="800">
        <v>6832838</v>
      </c>
      <c r="CB110" s="800"/>
      <c r="CC110" s="800"/>
      <c r="CD110" s="800"/>
      <c r="CE110" s="800"/>
      <c r="CF110" s="861">
        <v>287.8</v>
      </c>
      <c r="CG110" s="862"/>
      <c r="CH110" s="862"/>
      <c r="CI110" s="862"/>
      <c r="CJ110" s="862"/>
      <c r="CK110" s="916" t="s">
        <v>400</v>
      </c>
      <c r="CL110" s="864"/>
      <c r="CM110" s="869" t="s">
        <v>401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402</v>
      </c>
      <c r="DH110" s="800"/>
      <c r="DI110" s="800"/>
      <c r="DJ110" s="800"/>
      <c r="DK110" s="800"/>
      <c r="DL110" s="800" t="s">
        <v>402</v>
      </c>
      <c r="DM110" s="800"/>
      <c r="DN110" s="800"/>
      <c r="DO110" s="800"/>
      <c r="DP110" s="800"/>
      <c r="DQ110" s="800" t="s">
        <v>402</v>
      </c>
      <c r="DR110" s="800"/>
      <c r="DS110" s="800"/>
      <c r="DT110" s="800"/>
      <c r="DU110" s="800"/>
      <c r="DV110" s="801" t="s">
        <v>402</v>
      </c>
      <c r="DW110" s="801"/>
      <c r="DX110" s="801"/>
      <c r="DY110" s="801"/>
      <c r="DZ110" s="802"/>
    </row>
    <row r="111" spans="1:131" s="197" customFormat="1" ht="26.25" customHeight="1" x14ac:dyDescent="0.15">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404</v>
      </c>
      <c r="BA111" s="768"/>
      <c r="BB111" s="768"/>
      <c r="BC111" s="768"/>
      <c r="BD111" s="768"/>
      <c r="BE111" s="768"/>
      <c r="BF111" s="768"/>
      <c r="BG111" s="768"/>
      <c r="BH111" s="768"/>
      <c r="BI111" s="768"/>
      <c r="BJ111" s="768"/>
      <c r="BK111" s="768"/>
      <c r="BL111" s="768"/>
      <c r="BM111" s="768"/>
      <c r="BN111" s="768"/>
      <c r="BO111" s="768"/>
      <c r="BP111" s="769"/>
      <c r="BQ111" s="770">
        <v>158732</v>
      </c>
      <c r="BR111" s="771"/>
      <c r="BS111" s="771"/>
      <c r="BT111" s="771"/>
      <c r="BU111" s="771"/>
      <c r="BV111" s="771">
        <v>147492</v>
      </c>
      <c r="BW111" s="771"/>
      <c r="BX111" s="771"/>
      <c r="BY111" s="771"/>
      <c r="BZ111" s="771"/>
      <c r="CA111" s="771">
        <v>138816</v>
      </c>
      <c r="CB111" s="771"/>
      <c r="CC111" s="771"/>
      <c r="CD111" s="771"/>
      <c r="CE111" s="771"/>
      <c r="CF111" s="848">
        <v>5.8</v>
      </c>
      <c r="CG111" s="849"/>
      <c r="CH111" s="849"/>
      <c r="CI111" s="849"/>
      <c r="CJ111" s="849"/>
      <c r="CK111" s="917"/>
      <c r="CL111" s="866"/>
      <c r="CM111" s="803" t="s">
        <v>405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406</v>
      </c>
      <c r="DH111" s="771"/>
      <c r="DI111" s="771"/>
      <c r="DJ111" s="771"/>
      <c r="DK111" s="771"/>
      <c r="DL111" s="771" t="s">
        <v>406</v>
      </c>
      <c r="DM111" s="771"/>
      <c r="DN111" s="771"/>
      <c r="DO111" s="771"/>
      <c r="DP111" s="771"/>
      <c r="DQ111" s="771" t="s">
        <v>406</v>
      </c>
      <c r="DR111" s="771"/>
      <c r="DS111" s="771"/>
      <c r="DT111" s="771"/>
      <c r="DU111" s="771"/>
      <c r="DV111" s="823" t="s">
        <v>406</v>
      </c>
      <c r="DW111" s="823"/>
      <c r="DX111" s="823"/>
      <c r="DY111" s="823"/>
      <c r="DZ111" s="824"/>
    </row>
    <row r="112" spans="1:131" s="197" customFormat="1" ht="26.25" customHeight="1" x14ac:dyDescent="0.15">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406</v>
      </c>
      <c r="AB112" s="784"/>
      <c r="AC112" s="784"/>
      <c r="AD112" s="784"/>
      <c r="AE112" s="785"/>
      <c r="AF112" s="786" t="s">
        <v>406</v>
      </c>
      <c r="AG112" s="784"/>
      <c r="AH112" s="784"/>
      <c r="AI112" s="784"/>
      <c r="AJ112" s="785"/>
      <c r="AK112" s="786" t="s">
        <v>406</v>
      </c>
      <c r="AL112" s="784"/>
      <c r="AM112" s="784"/>
      <c r="AN112" s="784"/>
      <c r="AO112" s="785"/>
      <c r="AP112" s="754" t="s">
        <v>406</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1168872</v>
      </c>
      <c r="BR112" s="771"/>
      <c r="BS112" s="771"/>
      <c r="BT112" s="771"/>
      <c r="BU112" s="771"/>
      <c r="BV112" s="771">
        <v>1084901</v>
      </c>
      <c r="BW112" s="771"/>
      <c r="BX112" s="771"/>
      <c r="BY112" s="771"/>
      <c r="BZ112" s="771"/>
      <c r="CA112" s="771">
        <v>1025185</v>
      </c>
      <c r="CB112" s="771"/>
      <c r="CC112" s="771"/>
      <c r="CD112" s="771"/>
      <c r="CE112" s="771"/>
      <c r="CF112" s="848">
        <v>43.2</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406</v>
      </c>
      <c r="DH112" s="771"/>
      <c r="DI112" s="771"/>
      <c r="DJ112" s="771"/>
      <c r="DK112" s="771"/>
      <c r="DL112" s="771" t="s">
        <v>406</v>
      </c>
      <c r="DM112" s="771"/>
      <c r="DN112" s="771"/>
      <c r="DO112" s="771"/>
      <c r="DP112" s="771"/>
      <c r="DQ112" s="771" t="s">
        <v>406</v>
      </c>
      <c r="DR112" s="771"/>
      <c r="DS112" s="771"/>
      <c r="DT112" s="771"/>
      <c r="DU112" s="771"/>
      <c r="DV112" s="823" t="s">
        <v>406</v>
      </c>
      <c r="DW112" s="823"/>
      <c r="DX112" s="823"/>
      <c r="DY112" s="823"/>
      <c r="DZ112" s="824"/>
    </row>
    <row r="113" spans="1:130" s="197" customFormat="1" ht="26.25" customHeight="1" x14ac:dyDescent="0.15">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95367</v>
      </c>
      <c r="AB113" s="909"/>
      <c r="AC113" s="909"/>
      <c r="AD113" s="909"/>
      <c r="AE113" s="910"/>
      <c r="AF113" s="911">
        <v>102851</v>
      </c>
      <c r="AG113" s="909"/>
      <c r="AH113" s="909"/>
      <c r="AI113" s="909"/>
      <c r="AJ113" s="910"/>
      <c r="AK113" s="911">
        <v>104849</v>
      </c>
      <c r="AL113" s="909"/>
      <c r="AM113" s="909"/>
      <c r="AN113" s="909"/>
      <c r="AO113" s="910"/>
      <c r="AP113" s="912">
        <v>4.4000000000000004</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73397</v>
      </c>
      <c r="BR113" s="771"/>
      <c r="BS113" s="771"/>
      <c r="BT113" s="771"/>
      <c r="BU113" s="771"/>
      <c r="BV113" s="771">
        <v>130363</v>
      </c>
      <c r="BW113" s="771"/>
      <c r="BX113" s="771"/>
      <c r="BY113" s="771"/>
      <c r="BZ113" s="771"/>
      <c r="CA113" s="771">
        <v>114471</v>
      </c>
      <c r="CB113" s="771"/>
      <c r="CC113" s="771"/>
      <c r="CD113" s="771"/>
      <c r="CE113" s="771"/>
      <c r="CF113" s="848">
        <v>4.8</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406</v>
      </c>
      <c r="DH113" s="784"/>
      <c r="DI113" s="784"/>
      <c r="DJ113" s="784"/>
      <c r="DK113" s="785"/>
      <c r="DL113" s="786" t="s">
        <v>406</v>
      </c>
      <c r="DM113" s="784"/>
      <c r="DN113" s="784"/>
      <c r="DO113" s="784"/>
      <c r="DP113" s="785"/>
      <c r="DQ113" s="786" t="s">
        <v>406</v>
      </c>
      <c r="DR113" s="784"/>
      <c r="DS113" s="784"/>
      <c r="DT113" s="784"/>
      <c r="DU113" s="785"/>
      <c r="DV113" s="754" t="s">
        <v>406</v>
      </c>
      <c r="DW113" s="755"/>
      <c r="DX113" s="755"/>
      <c r="DY113" s="755"/>
      <c r="DZ113" s="756"/>
    </row>
    <row r="114" spans="1:130" s="197" customFormat="1" ht="26.25" customHeight="1" x14ac:dyDescent="0.15">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16784</v>
      </c>
      <c r="AB114" s="784"/>
      <c r="AC114" s="784"/>
      <c r="AD114" s="784"/>
      <c r="AE114" s="785"/>
      <c r="AF114" s="786">
        <v>16631</v>
      </c>
      <c r="AG114" s="784"/>
      <c r="AH114" s="784"/>
      <c r="AI114" s="784"/>
      <c r="AJ114" s="785"/>
      <c r="AK114" s="786">
        <v>16734</v>
      </c>
      <c r="AL114" s="784"/>
      <c r="AM114" s="784"/>
      <c r="AN114" s="784"/>
      <c r="AO114" s="785"/>
      <c r="AP114" s="754">
        <v>0.7</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513387</v>
      </c>
      <c r="BR114" s="771"/>
      <c r="BS114" s="771"/>
      <c r="BT114" s="771"/>
      <c r="BU114" s="771"/>
      <c r="BV114" s="771">
        <v>445915</v>
      </c>
      <c r="BW114" s="771"/>
      <c r="BX114" s="771"/>
      <c r="BY114" s="771"/>
      <c r="BZ114" s="771"/>
      <c r="CA114" s="771">
        <v>382208</v>
      </c>
      <c r="CB114" s="771"/>
      <c r="CC114" s="771"/>
      <c r="CD114" s="771"/>
      <c r="CE114" s="771"/>
      <c r="CF114" s="848">
        <v>16.100000000000001</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2309</v>
      </c>
      <c r="DH114" s="784"/>
      <c r="DI114" s="784"/>
      <c r="DJ114" s="784"/>
      <c r="DK114" s="785"/>
      <c r="DL114" s="786" t="s">
        <v>406</v>
      </c>
      <c r="DM114" s="784"/>
      <c r="DN114" s="784"/>
      <c r="DO114" s="784"/>
      <c r="DP114" s="785"/>
      <c r="DQ114" s="786" t="s">
        <v>406</v>
      </c>
      <c r="DR114" s="784"/>
      <c r="DS114" s="784"/>
      <c r="DT114" s="784"/>
      <c r="DU114" s="785"/>
      <c r="DV114" s="754" t="s">
        <v>406</v>
      </c>
      <c r="DW114" s="755"/>
      <c r="DX114" s="755"/>
      <c r="DY114" s="755"/>
      <c r="DZ114" s="756"/>
    </row>
    <row r="115" spans="1:130" s="197" customFormat="1" ht="26.25" customHeight="1" x14ac:dyDescent="0.15">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17890</v>
      </c>
      <c r="AB115" s="909"/>
      <c r="AC115" s="909"/>
      <c r="AD115" s="909"/>
      <c r="AE115" s="910"/>
      <c r="AF115" s="911">
        <v>23723</v>
      </c>
      <c r="AG115" s="909"/>
      <c r="AH115" s="909"/>
      <c r="AI115" s="909"/>
      <c r="AJ115" s="910"/>
      <c r="AK115" s="911">
        <v>24315</v>
      </c>
      <c r="AL115" s="909"/>
      <c r="AM115" s="909"/>
      <c r="AN115" s="909"/>
      <c r="AO115" s="910"/>
      <c r="AP115" s="912">
        <v>1</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406</v>
      </c>
      <c r="BR115" s="771"/>
      <c r="BS115" s="771"/>
      <c r="BT115" s="771"/>
      <c r="BU115" s="771"/>
      <c r="BV115" s="771" t="s">
        <v>406</v>
      </c>
      <c r="BW115" s="771"/>
      <c r="BX115" s="771"/>
      <c r="BY115" s="771"/>
      <c r="BZ115" s="771"/>
      <c r="CA115" s="771" t="s">
        <v>406</v>
      </c>
      <c r="CB115" s="771"/>
      <c r="CC115" s="771"/>
      <c r="CD115" s="771"/>
      <c r="CE115" s="771"/>
      <c r="CF115" s="848" t="s">
        <v>406</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406</v>
      </c>
      <c r="DH115" s="784"/>
      <c r="DI115" s="784"/>
      <c r="DJ115" s="784"/>
      <c r="DK115" s="785"/>
      <c r="DL115" s="786" t="s">
        <v>406</v>
      </c>
      <c r="DM115" s="784"/>
      <c r="DN115" s="784"/>
      <c r="DO115" s="784"/>
      <c r="DP115" s="785"/>
      <c r="DQ115" s="786" t="s">
        <v>406</v>
      </c>
      <c r="DR115" s="784"/>
      <c r="DS115" s="784"/>
      <c r="DT115" s="784"/>
      <c r="DU115" s="785"/>
      <c r="DV115" s="754" t="s">
        <v>406</v>
      </c>
      <c r="DW115" s="755"/>
      <c r="DX115" s="755"/>
      <c r="DY115" s="755"/>
      <c r="DZ115" s="756"/>
    </row>
    <row r="116" spans="1:130" s="197" customFormat="1" ht="26.25" customHeight="1" x14ac:dyDescent="0.15">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65</v>
      </c>
      <c r="AB116" s="784"/>
      <c r="AC116" s="784"/>
      <c r="AD116" s="784"/>
      <c r="AE116" s="785"/>
      <c r="AF116" s="786">
        <v>17</v>
      </c>
      <c r="AG116" s="784"/>
      <c r="AH116" s="784"/>
      <c r="AI116" s="784"/>
      <c r="AJ116" s="785"/>
      <c r="AK116" s="786">
        <v>22</v>
      </c>
      <c r="AL116" s="784"/>
      <c r="AM116" s="784"/>
      <c r="AN116" s="784"/>
      <c r="AO116" s="785"/>
      <c r="AP116" s="754">
        <v>0</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406</v>
      </c>
      <c r="BR116" s="771"/>
      <c r="BS116" s="771"/>
      <c r="BT116" s="771"/>
      <c r="BU116" s="771"/>
      <c r="BV116" s="771" t="s">
        <v>406</v>
      </c>
      <c r="BW116" s="771"/>
      <c r="BX116" s="771"/>
      <c r="BY116" s="771"/>
      <c r="BZ116" s="771"/>
      <c r="CA116" s="771" t="s">
        <v>406</v>
      </c>
      <c r="CB116" s="771"/>
      <c r="CC116" s="771"/>
      <c r="CD116" s="771"/>
      <c r="CE116" s="771"/>
      <c r="CF116" s="848" t="s">
        <v>406</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156423</v>
      </c>
      <c r="DH116" s="784"/>
      <c r="DI116" s="784"/>
      <c r="DJ116" s="784"/>
      <c r="DK116" s="785"/>
      <c r="DL116" s="786">
        <v>147492</v>
      </c>
      <c r="DM116" s="784"/>
      <c r="DN116" s="784"/>
      <c r="DO116" s="784"/>
      <c r="DP116" s="785"/>
      <c r="DQ116" s="786">
        <v>138816</v>
      </c>
      <c r="DR116" s="784"/>
      <c r="DS116" s="784"/>
      <c r="DT116" s="784"/>
      <c r="DU116" s="785"/>
      <c r="DV116" s="754">
        <v>5.8</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824548</v>
      </c>
      <c r="AB117" s="895"/>
      <c r="AC117" s="895"/>
      <c r="AD117" s="895"/>
      <c r="AE117" s="896"/>
      <c r="AF117" s="898">
        <v>860030</v>
      </c>
      <c r="AG117" s="895"/>
      <c r="AH117" s="895"/>
      <c r="AI117" s="895"/>
      <c r="AJ117" s="896"/>
      <c r="AK117" s="898">
        <v>866447</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397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395</v>
      </c>
      <c r="AB118" s="888"/>
      <c r="AC118" s="888"/>
      <c r="AD118" s="888"/>
      <c r="AE118" s="889"/>
      <c r="AF118" s="890" t="s">
        <v>284</v>
      </c>
      <c r="AG118" s="888"/>
      <c r="AH118" s="888"/>
      <c r="AI118" s="888"/>
      <c r="AJ118" s="889"/>
      <c r="AK118" s="890" t="s">
        <v>283</v>
      </c>
      <c r="AL118" s="888"/>
      <c r="AM118" s="888"/>
      <c r="AN118" s="888"/>
      <c r="AO118" s="889"/>
      <c r="AP118" s="891" t="s">
        <v>396</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426</v>
      </c>
      <c r="BP118" s="838"/>
      <c r="BQ118" s="857">
        <v>8427308</v>
      </c>
      <c r="BR118" s="858"/>
      <c r="BS118" s="858"/>
      <c r="BT118" s="858"/>
      <c r="BU118" s="858"/>
      <c r="BV118" s="858">
        <v>8349843</v>
      </c>
      <c r="BW118" s="858"/>
      <c r="BX118" s="858"/>
      <c r="BY118" s="858"/>
      <c r="BZ118" s="858"/>
      <c r="CA118" s="858">
        <v>8493518</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x14ac:dyDescent="0.15">
      <c r="A119" s="863" t="s">
        <v>400</v>
      </c>
      <c r="B119" s="864"/>
      <c r="C119" s="869" t="s">
        <v>401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1836130</v>
      </c>
      <c r="BR119" s="800"/>
      <c r="BS119" s="800"/>
      <c r="BT119" s="800"/>
      <c r="BU119" s="800"/>
      <c r="BV119" s="800">
        <v>1677595</v>
      </c>
      <c r="BW119" s="800"/>
      <c r="BX119" s="800"/>
      <c r="BY119" s="800"/>
      <c r="BZ119" s="800"/>
      <c r="CA119" s="800">
        <v>1792864</v>
      </c>
      <c r="CB119" s="800"/>
      <c r="CC119" s="800"/>
      <c r="CD119" s="800"/>
      <c r="CE119" s="800"/>
      <c r="CF119" s="861">
        <v>75.5</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x14ac:dyDescent="0.15">
      <c r="A120" s="865"/>
      <c r="B120" s="866"/>
      <c r="C120" s="803" t="s">
        <v>405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486269</v>
      </c>
      <c r="BR120" s="771"/>
      <c r="BS120" s="771"/>
      <c r="BT120" s="771"/>
      <c r="BU120" s="771"/>
      <c r="BV120" s="771">
        <v>367694</v>
      </c>
      <c r="BW120" s="771"/>
      <c r="BX120" s="771"/>
      <c r="BY120" s="771"/>
      <c r="BZ120" s="771"/>
      <c r="CA120" s="771">
        <v>240470</v>
      </c>
      <c r="CB120" s="771"/>
      <c r="CC120" s="771"/>
      <c r="CD120" s="771"/>
      <c r="CE120" s="771"/>
      <c r="CF120" s="848">
        <v>10.1</v>
      </c>
      <c r="CG120" s="849"/>
      <c r="CH120" s="849"/>
      <c r="CI120" s="849"/>
      <c r="CJ120" s="849"/>
      <c r="CK120" s="850" t="s">
        <v>432</v>
      </c>
      <c r="CL120" s="810"/>
      <c r="CM120" s="810"/>
      <c r="CN120" s="810"/>
      <c r="CO120" s="811"/>
      <c r="CP120" s="854" t="s">
        <v>378</v>
      </c>
      <c r="CQ120" s="855"/>
      <c r="CR120" s="855"/>
      <c r="CS120" s="855"/>
      <c r="CT120" s="855"/>
      <c r="CU120" s="855"/>
      <c r="CV120" s="855"/>
      <c r="CW120" s="855"/>
      <c r="CX120" s="855"/>
      <c r="CY120" s="855"/>
      <c r="CZ120" s="855"/>
      <c r="DA120" s="855"/>
      <c r="DB120" s="855"/>
      <c r="DC120" s="855"/>
      <c r="DD120" s="855"/>
      <c r="DE120" s="855"/>
      <c r="DF120" s="856"/>
      <c r="DG120" s="799">
        <v>561295</v>
      </c>
      <c r="DH120" s="800"/>
      <c r="DI120" s="800"/>
      <c r="DJ120" s="800"/>
      <c r="DK120" s="800"/>
      <c r="DL120" s="800">
        <v>529672</v>
      </c>
      <c r="DM120" s="800"/>
      <c r="DN120" s="800"/>
      <c r="DO120" s="800"/>
      <c r="DP120" s="800"/>
      <c r="DQ120" s="800">
        <v>536948</v>
      </c>
      <c r="DR120" s="800"/>
      <c r="DS120" s="800"/>
      <c r="DT120" s="800"/>
      <c r="DU120" s="800"/>
      <c r="DV120" s="801">
        <v>22.6</v>
      </c>
      <c r="DW120" s="801"/>
      <c r="DX120" s="801"/>
      <c r="DY120" s="801"/>
      <c r="DZ120" s="802"/>
    </row>
    <row r="121" spans="1:130" s="197" customFormat="1" ht="26.25" customHeight="1" x14ac:dyDescent="0.15">
      <c r="A121" s="865"/>
      <c r="B121" s="866"/>
      <c r="C121" s="842" t="s">
        <v>433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434</v>
      </c>
      <c r="BA121" s="846"/>
      <c r="BB121" s="846"/>
      <c r="BC121" s="846"/>
      <c r="BD121" s="846"/>
      <c r="BE121" s="846"/>
      <c r="BF121" s="846"/>
      <c r="BG121" s="846"/>
      <c r="BH121" s="846"/>
      <c r="BI121" s="846"/>
      <c r="BJ121" s="846"/>
      <c r="BK121" s="846"/>
      <c r="BL121" s="846"/>
      <c r="BM121" s="846"/>
      <c r="BN121" s="846"/>
      <c r="BO121" s="846"/>
      <c r="BP121" s="847"/>
      <c r="BQ121" s="857">
        <v>5070253</v>
      </c>
      <c r="BR121" s="858"/>
      <c r="BS121" s="858"/>
      <c r="BT121" s="858"/>
      <c r="BU121" s="858"/>
      <c r="BV121" s="858">
        <v>5334618</v>
      </c>
      <c r="BW121" s="858"/>
      <c r="BX121" s="858"/>
      <c r="BY121" s="858"/>
      <c r="BZ121" s="858"/>
      <c r="CA121" s="858">
        <v>5238865</v>
      </c>
      <c r="CB121" s="858"/>
      <c r="CC121" s="858"/>
      <c r="CD121" s="858"/>
      <c r="CE121" s="858"/>
      <c r="CF121" s="859">
        <v>220.7</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v>607577</v>
      </c>
      <c r="DH121" s="771"/>
      <c r="DI121" s="771"/>
      <c r="DJ121" s="771"/>
      <c r="DK121" s="771"/>
      <c r="DL121" s="771">
        <v>555229</v>
      </c>
      <c r="DM121" s="771"/>
      <c r="DN121" s="771"/>
      <c r="DO121" s="771"/>
      <c r="DP121" s="771"/>
      <c r="DQ121" s="771">
        <v>488237</v>
      </c>
      <c r="DR121" s="771"/>
      <c r="DS121" s="771"/>
      <c r="DT121" s="771"/>
      <c r="DU121" s="771"/>
      <c r="DV121" s="823">
        <v>20.6</v>
      </c>
      <c r="DW121" s="823"/>
      <c r="DX121" s="823"/>
      <c r="DY121" s="823"/>
      <c r="DZ121" s="824"/>
    </row>
    <row r="122" spans="1:130" s="197" customFormat="1" ht="26.25" customHeight="1" x14ac:dyDescent="0.15">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435</v>
      </c>
      <c r="BP122" s="838"/>
      <c r="BQ122" s="839">
        <v>7392652</v>
      </c>
      <c r="BR122" s="840"/>
      <c r="BS122" s="840"/>
      <c r="BT122" s="840"/>
      <c r="BU122" s="840"/>
      <c r="BV122" s="840">
        <v>7379907</v>
      </c>
      <c r="BW122" s="840"/>
      <c r="BX122" s="840"/>
      <c r="BY122" s="840"/>
      <c r="BZ122" s="840"/>
      <c r="CA122" s="840">
        <v>7272199</v>
      </c>
      <c r="CB122" s="840"/>
      <c r="CC122" s="840"/>
      <c r="CD122" s="840"/>
      <c r="CE122" s="840"/>
      <c r="CF122" s="743"/>
      <c r="CG122" s="744"/>
      <c r="CH122" s="744"/>
      <c r="CI122" s="744"/>
      <c r="CJ122" s="841"/>
      <c r="CK122" s="851"/>
      <c r="CL122" s="812"/>
      <c r="CM122" s="812"/>
      <c r="CN122" s="812"/>
      <c r="CO122" s="813"/>
      <c r="CP122" s="828" t="s">
        <v>436</v>
      </c>
      <c r="CQ122" s="829"/>
      <c r="CR122" s="829"/>
      <c r="CS122" s="829"/>
      <c r="CT122" s="829"/>
      <c r="CU122" s="829"/>
      <c r="CV122" s="829"/>
      <c r="CW122" s="829"/>
      <c r="CX122" s="829"/>
      <c r="CY122" s="829"/>
      <c r="CZ122" s="829"/>
      <c r="DA122" s="829"/>
      <c r="DB122" s="829"/>
      <c r="DC122" s="829"/>
      <c r="DD122" s="829"/>
      <c r="DE122" s="829"/>
      <c r="DF122" s="830"/>
      <c r="DG122" s="770" t="s">
        <v>437</v>
      </c>
      <c r="DH122" s="771"/>
      <c r="DI122" s="771"/>
      <c r="DJ122" s="771"/>
      <c r="DK122" s="771"/>
      <c r="DL122" s="771" t="s">
        <v>437</v>
      </c>
      <c r="DM122" s="771"/>
      <c r="DN122" s="771"/>
      <c r="DO122" s="771"/>
      <c r="DP122" s="771"/>
      <c r="DQ122" s="771" t="s">
        <v>437</v>
      </c>
      <c r="DR122" s="771"/>
      <c r="DS122" s="771"/>
      <c r="DT122" s="771"/>
      <c r="DU122" s="771"/>
      <c r="DV122" s="823" t="s">
        <v>437</v>
      </c>
      <c r="DW122" s="823"/>
      <c r="DX122" s="823"/>
      <c r="DY122" s="823"/>
      <c r="DZ122" s="824"/>
    </row>
    <row r="123" spans="1:130" s="197" customFormat="1" ht="26.25" customHeight="1" thickBot="1" x14ac:dyDescent="0.2">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8932</v>
      </c>
      <c r="AB123" s="784"/>
      <c r="AC123" s="784"/>
      <c r="AD123" s="784"/>
      <c r="AE123" s="785"/>
      <c r="AF123" s="786">
        <v>8931</v>
      </c>
      <c r="AG123" s="784"/>
      <c r="AH123" s="784"/>
      <c r="AI123" s="784"/>
      <c r="AJ123" s="785"/>
      <c r="AK123" s="786">
        <v>8676</v>
      </c>
      <c r="AL123" s="784"/>
      <c r="AM123" s="784"/>
      <c r="AN123" s="784"/>
      <c r="AO123" s="785"/>
      <c r="AP123" s="754">
        <v>0.4</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41.6</v>
      </c>
      <c r="BR123" s="832"/>
      <c r="BS123" s="832"/>
      <c r="BT123" s="832"/>
      <c r="BU123" s="832"/>
      <c r="BV123" s="832">
        <v>42.8</v>
      </c>
      <c r="BW123" s="832"/>
      <c r="BX123" s="832"/>
      <c r="BY123" s="832"/>
      <c r="BZ123" s="832"/>
      <c r="CA123" s="832">
        <v>51.4</v>
      </c>
      <c r="CB123" s="832"/>
      <c r="CC123" s="832"/>
      <c r="CD123" s="832"/>
      <c r="CE123" s="832"/>
      <c r="CF123" s="730"/>
      <c r="CG123" s="731"/>
      <c r="CH123" s="731"/>
      <c r="CI123" s="731"/>
      <c r="CJ123" s="833"/>
      <c r="CK123" s="851"/>
      <c r="CL123" s="812"/>
      <c r="CM123" s="812"/>
      <c r="CN123" s="812"/>
      <c r="CO123" s="813"/>
      <c r="CP123" s="828" t="s">
        <v>439</v>
      </c>
      <c r="CQ123" s="829"/>
      <c r="CR123" s="829"/>
      <c r="CS123" s="829"/>
      <c r="CT123" s="829"/>
      <c r="CU123" s="829"/>
      <c r="CV123" s="829"/>
      <c r="CW123" s="829"/>
      <c r="CX123" s="829"/>
      <c r="CY123" s="829"/>
      <c r="CZ123" s="829"/>
      <c r="DA123" s="829"/>
      <c r="DB123" s="829"/>
      <c r="DC123" s="829"/>
      <c r="DD123" s="829"/>
      <c r="DE123" s="829"/>
      <c r="DF123" s="830"/>
      <c r="DG123" s="783" t="s">
        <v>437</v>
      </c>
      <c r="DH123" s="784"/>
      <c r="DI123" s="784"/>
      <c r="DJ123" s="784"/>
      <c r="DK123" s="785"/>
      <c r="DL123" s="786" t="s">
        <v>437</v>
      </c>
      <c r="DM123" s="784"/>
      <c r="DN123" s="784"/>
      <c r="DO123" s="784"/>
      <c r="DP123" s="785"/>
      <c r="DQ123" s="786" t="s">
        <v>437</v>
      </c>
      <c r="DR123" s="784"/>
      <c r="DS123" s="784"/>
      <c r="DT123" s="784"/>
      <c r="DU123" s="785"/>
      <c r="DV123" s="754" t="s">
        <v>437</v>
      </c>
      <c r="DW123" s="755"/>
      <c r="DX123" s="755"/>
      <c r="DY123" s="755"/>
      <c r="DZ123" s="756"/>
    </row>
    <row r="124" spans="1:130" s="197" customFormat="1" ht="26.25" customHeight="1" x14ac:dyDescent="0.15">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437</v>
      </c>
      <c r="AB124" s="784"/>
      <c r="AC124" s="784"/>
      <c r="AD124" s="784"/>
      <c r="AE124" s="785"/>
      <c r="AF124" s="786" t="s">
        <v>437</v>
      </c>
      <c r="AG124" s="784"/>
      <c r="AH124" s="784"/>
      <c r="AI124" s="784"/>
      <c r="AJ124" s="785"/>
      <c r="AK124" s="786" t="s">
        <v>437</v>
      </c>
      <c r="AL124" s="784"/>
      <c r="AM124" s="784"/>
      <c r="AN124" s="784"/>
      <c r="AO124" s="785"/>
      <c r="AP124" s="754" t="s">
        <v>437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437</v>
      </c>
      <c r="DH124" s="717"/>
      <c r="DI124" s="717"/>
      <c r="DJ124" s="717"/>
      <c r="DK124" s="718"/>
      <c r="DL124" s="719" t="s">
        <v>437</v>
      </c>
      <c r="DM124" s="717"/>
      <c r="DN124" s="717"/>
      <c r="DO124" s="717"/>
      <c r="DP124" s="718"/>
      <c r="DQ124" s="719" t="s">
        <v>437</v>
      </c>
      <c r="DR124" s="717"/>
      <c r="DS124" s="717"/>
      <c r="DT124" s="717"/>
      <c r="DU124" s="718"/>
      <c r="DV124" s="807" t="s">
        <v>437</v>
      </c>
      <c r="DW124" s="808"/>
      <c r="DX124" s="808"/>
      <c r="DY124" s="808"/>
      <c r="DZ124" s="809"/>
    </row>
    <row r="125" spans="1:130" s="197" customFormat="1" ht="26.25" customHeight="1" thickBot="1" x14ac:dyDescent="0.2">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437</v>
      </c>
      <c r="AB125" s="784"/>
      <c r="AC125" s="784"/>
      <c r="AD125" s="784"/>
      <c r="AE125" s="785"/>
      <c r="AF125" s="786" t="s">
        <v>437</v>
      </c>
      <c r="AG125" s="784"/>
      <c r="AH125" s="784"/>
      <c r="AI125" s="784"/>
      <c r="AJ125" s="785"/>
      <c r="AK125" s="786" t="s">
        <v>437</v>
      </c>
      <c r="AL125" s="784"/>
      <c r="AM125" s="784"/>
      <c r="AN125" s="784"/>
      <c r="AO125" s="785"/>
      <c r="AP125" s="754" t="s">
        <v>437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437</v>
      </c>
      <c r="DH125" s="800"/>
      <c r="DI125" s="800"/>
      <c r="DJ125" s="800"/>
      <c r="DK125" s="800"/>
      <c r="DL125" s="800" t="s">
        <v>437</v>
      </c>
      <c r="DM125" s="800"/>
      <c r="DN125" s="800"/>
      <c r="DO125" s="800"/>
      <c r="DP125" s="800"/>
      <c r="DQ125" s="800" t="s">
        <v>437</v>
      </c>
      <c r="DR125" s="800"/>
      <c r="DS125" s="800"/>
      <c r="DT125" s="800"/>
      <c r="DU125" s="800"/>
      <c r="DV125" s="801" t="s">
        <v>437</v>
      </c>
      <c r="DW125" s="801"/>
      <c r="DX125" s="801"/>
      <c r="DY125" s="801"/>
      <c r="DZ125" s="802"/>
    </row>
    <row r="126" spans="1:130" s="197" customFormat="1" ht="26.25" customHeight="1" x14ac:dyDescent="0.15">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6551</v>
      </c>
      <c r="AB126" s="784"/>
      <c r="AC126" s="784"/>
      <c r="AD126" s="784"/>
      <c r="AE126" s="785"/>
      <c r="AF126" s="786">
        <v>12394</v>
      </c>
      <c r="AG126" s="784"/>
      <c r="AH126" s="784"/>
      <c r="AI126" s="784"/>
      <c r="AJ126" s="785"/>
      <c r="AK126" s="786">
        <v>13424</v>
      </c>
      <c r="AL126" s="784"/>
      <c r="AM126" s="784"/>
      <c r="AN126" s="784"/>
      <c r="AO126" s="785"/>
      <c r="AP126" s="754">
        <v>0.6</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437</v>
      </c>
      <c r="DH126" s="771"/>
      <c r="DI126" s="771"/>
      <c r="DJ126" s="771"/>
      <c r="DK126" s="771"/>
      <c r="DL126" s="771" t="s">
        <v>437</v>
      </c>
      <c r="DM126" s="771"/>
      <c r="DN126" s="771"/>
      <c r="DO126" s="771"/>
      <c r="DP126" s="771"/>
      <c r="DQ126" s="771" t="s">
        <v>437</v>
      </c>
      <c r="DR126" s="771"/>
      <c r="DS126" s="771"/>
      <c r="DT126" s="771"/>
      <c r="DU126" s="771"/>
      <c r="DV126" s="823" t="s">
        <v>437</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2407</v>
      </c>
      <c r="AB127" s="784"/>
      <c r="AC127" s="784"/>
      <c r="AD127" s="784"/>
      <c r="AE127" s="785"/>
      <c r="AF127" s="786">
        <v>2398</v>
      </c>
      <c r="AG127" s="784"/>
      <c r="AH127" s="784"/>
      <c r="AI127" s="784"/>
      <c r="AJ127" s="785"/>
      <c r="AK127" s="786">
        <v>2215</v>
      </c>
      <c r="AL127" s="784"/>
      <c r="AM127" s="784"/>
      <c r="AN127" s="784"/>
      <c r="AO127" s="785"/>
      <c r="AP127" s="754">
        <v>0.1</v>
      </c>
      <c r="AQ127" s="755"/>
      <c r="AR127" s="755"/>
      <c r="AS127" s="755"/>
      <c r="AT127" s="756"/>
      <c r="AU127" s="233"/>
      <c r="AV127" s="233"/>
      <c r="AW127" s="233"/>
      <c r="AX127" s="757" t="s">
        <v>449</v>
      </c>
      <c r="AY127" s="758"/>
      <c r="AZ127" s="758"/>
      <c r="BA127" s="758"/>
      <c r="BB127" s="758"/>
      <c r="BC127" s="758"/>
      <c r="BD127" s="758"/>
      <c r="BE127" s="759"/>
      <c r="BF127" s="760" t="s">
        <v>437</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451</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43536</v>
      </c>
      <c r="AB128" s="724"/>
      <c r="AC128" s="724"/>
      <c r="AD128" s="724"/>
      <c r="AE128" s="725"/>
      <c r="AF128" s="726">
        <v>28218</v>
      </c>
      <c r="AG128" s="724"/>
      <c r="AH128" s="724"/>
      <c r="AI128" s="724"/>
      <c r="AJ128" s="725"/>
      <c r="AK128" s="726">
        <v>16889</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455</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3027783</v>
      </c>
      <c r="AB129" s="784"/>
      <c r="AC129" s="784"/>
      <c r="AD129" s="784"/>
      <c r="AE129" s="785"/>
      <c r="AF129" s="786">
        <v>2845062</v>
      </c>
      <c r="AG129" s="784"/>
      <c r="AH129" s="784"/>
      <c r="AI129" s="784"/>
      <c r="AJ129" s="785"/>
      <c r="AK129" s="786">
        <v>2995863</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542079</v>
      </c>
      <c r="AB130" s="784"/>
      <c r="AC130" s="784"/>
      <c r="AD130" s="784"/>
      <c r="AE130" s="785"/>
      <c r="AF130" s="786">
        <v>579599</v>
      </c>
      <c r="AG130" s="784"/>
      <c r="AH130" s="784"/>
      <c r="AI130" s="784"/>
      <c r="AJ130" s="785"/>
      <c r="AK130" s="786">
        <v>621831</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51.4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2485704</v>
      </c>
      <c r="AB131" s="717"/>
      <c r="AC131" s="717"/>
      <c r="AD131" s="717"/>
      <c r="AE131" s="718"/>
      <c r="AF131" s="719">
        <v>2265463</v>
      </c>
      <c r="AG131" s="717"/>
      <c r="AH131" s="717"/>
      <c r="AI131" s="717"/>
      <c r="AJ131" s="718"/>
      <c r="AK131" s="719">
        <v>2374032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9.6122869009999992</v>
      </c>
      <c r="AB132" s="740"/>
      <c r="AC132" s="740"/>
      <c r="AD132" s="740"/>
      <c r="AE132" s="741"/>
      <c r="AF132" s="742">
        <v>11.13295604</v>
      </c>
      <c r="AG132" s="740"/>
      <c r="AH132" s="740"/>
      <c r="AI132" s="740"/>
      <c r="AJ132" s="741"/>
      <c r="AK132" s="742">
        <v>9.5924149300000003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9.4</v>
      </c>
      <c r="AB133" s="749"/>
      <c r="AC133" s="749"/>
      <c r="AD133" s="749"/>
      <c r="AE133" s="750"/>
      <c r="AF133" s="748">
        <v>9.9</v>
      </c>
      <c r="AG133" s="749"/>
      <c r="AH133" s="749"/>
      <c r="AI133" s="749"/>
      <c r="AJ133" s="750"/>
      <c r="AK133" s="748">
        <v>10.1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769531</v>
      </c>
      <c r="L9" s="264">
        <v>291158</v>
      </c>
      <c r="M9" s="265">
        <v>187155</v>
      </c>
      <c r="N9" s="266">
        <v>55.6</v>
      </c>
    </row>
    <row r="10" spans="1:16" x14ac:dyDescent="0.15">
      <c r="A10" s="248"/>
      <c r="B10" s="244"/>
      <c r="C10" s="244"/>
      <c r="D10" s="244"/>
      <c r="E10" s="244"/>
      <c r="F10" s="244"/>
      <c r="G10" s="1133" t="s">
        <v>473</v>
      </c>
      <c r="H10" s="1134"/>
      <c r="I10" s="1134"/>
      <c r="J10" s="1135"/>
      <c r="K10" s="267">
        <v>52049</v>
      </c>
      <c r="L10" s="268">
        <v>19693</v>
      </c>
      <c r="M10" s="269">
        <v>20525</v>
      </c>
      <c r="N10" s="270">
        <v>-4.0999999999999996</v>
      </c>
    </row>
    <row r="11" spans="1:16" ht="13.5" customHeight="1" x14ac:dyDescent="0.15">
      <c r="A11" s="248"/>
      <c r="B11" s="244"/>
      <c r="C11" s="244"/>
      <c r="D11" s="244"/>
      <c r="E11" s="244"/>
      <c r="F11" s="244"/>
      <c r="G11" s="1133" t="s">
        <v>474</v>
      </c>
      <c r="H11" s="1134"/>
      <c r="I11" s="1134"/>
      <c r="J11" s="1135"/>
      <c r="K11" s="267">
        <v>118289</v>
      </c>
      <c r="L11" s="268">
        <v>44756</v>
      </c>
      <c r="M11" s="269">
        <v>27959</v>
      </c>
      <c r="N11" s="270">
        <v>60.1</v>
      </c>
    </row>
    <row r="12" spans="1:16" ht="13.5" customHeight="1" x14ac:dyDescent="0.15">
      <c r="A12" s="248"/>
      <c r="B12" s="244"/>
      <c r="C12" s="244"/>
      <c r="D12" s="244"/>
      <c r="E12" s="244"/>
      <c r="F12" s="244"/>
      <c r="G12" s="1133" t="s">
        <v>475</v>
      </c>
      <c r="H12" s="1134"/>
      <c r="I12" s="1134"/>
      <c r="J12" s="1135"/>
      <c r="K12" s="267" t="s">
        <v>476</v>
      </c>
      <c r="L12" s="268" t="s">
        <v>476</v>
      </c>
      <c r="M12" s="269">
        <v>2910</v>
      </c>
      <c r="N12" s="270" t="s">
        <v>476</v>
      </c>
    </row>
    <row r="13" spans="1:16" ht="13.5" customHeight="1" x14ac:dyDescent="0.15">
      <c r="A13" s="248"/>
      <c r="B13" s="244"/>
      <c r="C13" s="244"/>
      <c r="D13" s="244"/>
      <c r="E13" s="244"/>
      <c r="F13" s="244"/>
      <c r="G13" s="1133" t="s">
        <v>477</v>
      </c>
      <c r="H13" s="1134"/>
      <c r="I13" s="1134"/>
      <c r="J13" s="1135"/>
      <c r="K13" s="267" t="s">
        <v>476</v>
      </c>
      <c r="L13" s="268" t="s">
        <v>476</v>
      </c>
      <c r="M13" s="269" t="s">
        <v>476</v>
      </c>
      <c r="N13" s="270" t="s">
        <v>476</v>
      </c>
    </row>
    <row r="14" spans="1:16" ht="13.5" customHeight="1" x14ac:dyDescent="0.15">
      <c r="A14" s="248"/>
      <c r="B14" s="244"/>
      <c r="C14" s="244"/>
      <c r="D14" s="244"/>
      <c r="E14" s="244"/>
      <c r="F14" s="244"/>
      <c r="G14" s="1133" t="s">
        <v>478</v>
      </c>
      <c r="H14" s="1134"/>
      <c r="I14" s="1134"/>
      <c r="J14" s="1135"/>
      <c r="K14" s="267">
        <v>34028</v>
      </c>
      <c r="L14" s="268">
        <v>12875</v>
      </c>
      <c r="M14" s="269">
        <v>9160</v>
      </c>
      <c r="N14" s="270">
        <v>40.6</v>
      </c>
    </row>
    <row r="15" spans="1:16" ht="13.5" customHeight="1" x14ac:dyDescent="0.15">
      <c r="A15" s="248"/>
      <c r="B15" s="244"/>
      <c r="C15" s="244"/>
      <c r="D15" s="244"/>
      <c r="E15" s="244"/>
      <c r="F15" s="244"/>
      <c r="G15" s="1133" t="s">
        <v>479</v>
      </c>
      <c r="H15" s="1134"/>
      <c r="I15" s="1134"/>
      <c r="J15" s="1135"/>
      <c r="K15" s="267">
        <v>42837</v>
      </c>
      <c r="L15" s="268">
        <v>16208</v>
      </c>
      <c r="M15" s="269">
        <v>4580</v>
      </c>
      <c r="N15" s="270">
        <v>253.9</v>
      </c>
    </row>
    <row r="16" spans="1:16" x14ac:dyDescent="0.15">
      <c r="A16" s="248"/>
      <c r="B16" s="244"/>
      <c r="C16" s="244"/>
      <c r="D16" s="244"/>
      <c r="E16" s="244"/>
      <c r="F16" s="244"/>
      <c r="G16" s="1136" t="s">
        <v>480</v>
      </c>
      <c r="H16" s="1137"/>
      <c r="I16" s="1137"/>
      <c r="J16" s="1138"/>
      <c r="K16" s="268">
        <v>-81580</v>
      </c>
      <c r="L16" s="268">
        <v>-30866</v>
      </c>
      <c r="M16" s="269">
        <v>-19254</v>
      </c>
      <c r="N16" s="270">
        <v>60.3</v>
      </c>
    </row>
    <row r="17" spans="1:16" x14ac:dyDescent="0.15">
      <c r="A17" s="248"/>
      <c r="B17" s="244"/>
      <c r="C17" s="244"/>
      <c r="D17" s="244"/>
      <c r="E17" s="244"/>
      <c r="F17" s="244"/>
      <c r="G17" s="1136" t="s">
        <v>167</v>
      </c>
      <c r="H17" s="1137"/>
      <c r="I17" s="1137"/>
      <c r="J17" s="1138"/>
      <c r="K17" s="268">
        <v>935154</v>
      </c>
      <c r="L17" s="268">
        <v>353823</v>
      </c>
      <c r="M17" s="269">
        <v>233033</v>
      </c>
      <c r="N17" s="270">
        <v>51.8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32.92</v>
      </c>
      <c r="L21" s="281">
        <v>21.21</v>
      </c>
      <c r="M21" s="282">
        <v>11.71</v>
      </c>
      <c r="N21" s="249"/>
      <c r="O21" s="283"/>
      <c r="P21" s="279"/>
    </row>
    <row r="22" spans="1:16" s="284" customFormat="1" x14ac:dyDescent="0.15">
      <c r="A22" s="279"/>
      <c r="B22" s="249"/>
      <c r="C22" s="249"/>
      <c r="D22" s="249"/>
      <c r="E22" s="249"/>
      <c r="F22" s="249"/>
      <c r="G22" s="1130" t="s">
        <v>486</v>
      </c>
      <c r="H22" s="1131"/>
      <c r="I22" s="1131"/>
      <c r="J22" s="1132"/>
      <c r="K22" s="285">
        <v>99.1</v>
      </c>
      <c r="L22" s="286">
        <v>95.4</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490</v>
      </c>
      <c r="H32" s="1122"/>
      <c r="I32" s="1122"/>
      <c r="J32" s="1123"/>
      <c r="K32" s="294">
        <v>720527</v>
      </c>
      <c r="L32" s="294">
        <v>272617</v>
      </c>
      <c r="M32" s="295">
        <v>137219</v>
      </c>
      <c r="N32" s="296">
        <v>98.7</v>
      </c>
    </row>
    <row r="33" spans="1:16" ht="13.5" customHeight="1" x14ac:dyDescent="0.15">
      <c r="A33" s="248"/>
      <c r="B33" s="244"/>
      <c r="C33" s="244"/>
      <c r="D33" s="244"/>
      <c r="E33" s="244"/>
      <c r="F33" s="244"/>
      <c r="G33" s="1121" t="s">
        <v>491</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492</v>
      </c>
      <c r="H34" s="1122"/>
      <c r="I34" s="1122"/>
      <c r="J34" s="1123"/>
      <c r="K34" s="294" t="s">
        <v>476</v>
      </c>
      <c r="L34" s="294" t="s">
        <v>476</v>
      </c>
      <c r="M34" s="295">
        <v>4</v>
      </c>
      <c r="N34" s="296" t="s">
        <v>476</v>
      </c>
    </row>
    <row r="35" spans="1:16" ht="27" customHeight="1" x14ac:dyDescent="0.15">
      <c r="A35" s="248"/>
      <c r="B35" s="244"/>
      <c r="C35" s="244"/>
      <c r="D35" s="244"/>
      <c r="E35" s="244"/>
      <c r="F35" s="244"/>
      <c r="G35" s="1121" t="s">
        <v>493</v>
      </c>
      <c r="H35" s="1122"/>
      <c r="I35" s="1122"/>
      <c r="J35" s="1123"/>
      <c r="K35" s="294">
        <v>104849</v>
      </c>
      <c r="L35" s="294">
        <v>39670</v>
      </c>
      <c r="M35" s="295">
        <v>30414</v>
      </c>
      <c r="N35" s="296">
        <v>30.4</v>
      </c>
    </row>
    <row r="36" spans="1:16" ht="27" customHeight="1" x14ac:dyDescent="0.15">
      <c r="A36" s="248"/>
      <c r="B36" s="244"/>
      <c r="C36" s="244"/>
      <c r="D36" s="244"/>
      <c r="E36" s="244"/>
      <c r="F36" s="244"/>
      <c r="G36" s="1121" t="s">
        <v>494</v>
      </c>
      <c r="H36" s="1122"/>
      <c r="I36" s="1122"/>
      <c r="J36" s="1123"/>
      <c r="K36" s="294">
        <v>16734</v>
      </c>
      <c r="L36" s="294">
        <v>6331</v>
      </c>
      <c r="M36" s="295">
        <v>5195</v>
      </c>
      <c r="N36" s="296">
        <v>21.9</v>
      </c>
    </row>
    <row r="37" spans="1:16" ht="13.5" customHeight="1" x14ac:dyDescent="0.15">
      <c r="A37" s="248"/>
      <c r="B37" s="244"/>
      <c r="C37" s="244"/>
      <c r="D37" s="244"/>
      <c r="E37" s="244"/>
      <c r="F37" s="244"/>
      <c r="G37" s="1121" t="s">
        <v>495</v>
      </c>
      <c r="H37" s="1122"/>
      <c r="I37" s="1122"/>
      <c r="J37" s="1123"/>
      <c r="K37" s="294">
        <v>24315</v>
      </c>
      <c r="L37" s="294">
        <v>9200</v>
      </c>
      <c r="M37" s="295">
        <v>2257</v>
      </c>
      <c r="N37" s="296">
        <v>307.60000000000002</v>
      </c>
    </row>
    <row r="38" spans="1:16" ht="27" customHeight="1" x14ac:dyDescent="0.15">
      <c r="A38" s="248"/>
      <c r="B38" s="244"/>
      <c r="C38" s="244"/>
      <c r="D38" s="244"/>
      <c r="E38" s="244"/>
      <c r="F38" s="244"/>
      <c r="G38" s="1124" t="s">
        <v>496</v>
      </c>
      <c r="H38" s="1125"/>
      <c r="I38" s="1125"/>
      <c r="J38" s="1126"/>
      <c r="K38" s="297">
        <v>22</v>
      </c>
      <c r="L38" s="297">
        <v>8</v>
      </c>
      <c r="M38" s="298">
        <v>40</v>
      </c>
      <c r="N38" s="299">
        <v>-80</v>
      </c>
      <c r="O38" s="293"/>
    </row>
    <row r="39" spans="1:16" x14ac:dyDescent="0.15">
      <c r="A39" s="248"/>
      <c r="B39" s="244"/>
      <c r="C39" s="244"/>
      <c r="D39" s="244"/>
      <c r="E39" s="244"/>
      <c r="F39" s="244"/>
      <c r="G39" s="1124" t="s">
        <v>497</v>
      </c>
      <c r="H39" s="1125"/>
      <c r="I39" s="1125"/>
      <c r="J39" s="1126"/>
      <c r="K39" s="300">
        <v>-16889</v>
      </c>
      <c r="L39" s="300">
        <v>-6390</v>
      </c>
      <c r="M39" s="301">
        <v>-7960</v>
      </c>
      <c r="N39" s="302">
        <v>-19.7</v>
      </c>
      <c r="O39" s="293"/>
    </row>
    <row r="40" spans="1:16" ht="27" customHeight="1" x14ac:dyDescent="0.15">
      <c r="A40" s="248"/>
      <c r="B40" s="244"/>
      <c r="C40" s="244"/>
      <c r="D40" s="244"/>
      <c r="E40" s="244"/>
      <c r="F40" s="244"/>
      <c r="G40" s="1121" t="s">
        <v>498</v>
      </c>
      <c r="H40" s="1122"/>
      <c r="I40" s="1122"/>
      <c r="J40" s="1123"/>
      <c r="K40" s="300">
        <v>-621831</v>
      </c>
      <c r="L40" s="300">
        <v>-235275</v>
      </c>
      <c r="M40" s="301">
        <v>-124831</v>
      </c>
      <c r="N40" s="302">
        <v>88.5</v>
      </c>
      <c r="O40" s="293"/>
    </row>
    <row r="41" spans="1:16" x14ac:dyDescent="0.15">
      <c r="A41" s="248"/>
      <c r="B41" s="244"/>
      <c r="C41" s="244"/>
      <c r="D41" s="244"/>
      <c r="E41" s="244"/>
      <c r="F41" s="244"/>
      <c r="G41" s="1127" t="s">
        <v>278</v>
      </c>
      <c r="H41" s="1128"/>
      <c r="I41" s="1128"/>
      <c r="J41" s="1129"/>
      <c r="K41" s="294">
        <v>227727</v>
      </c>
      <c r="L41" s="300">
        <v>86162</v>
      </c>
      <c r="M41" s="301">
        <v>42339</v>
      </c>
      <c r="N41" s="302">
        <v>103.5</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217967</v>
      </c>
      <c r="J51" s="320">
        <v>76966</v>
      </c>
      <c r="K51" s="321">
        <v>-86.3</v>
      </c>
      <c r="L51" s="322">
        <v>216155</v>
      </c>
      <c r="M51" s="323">
        <v>-35.299999999999997</v>
      </c>
      <c r="N51" s="324">
        <v>-51</v>
      </c>
    </row>
    <row r="52" spans="1:14" x14ac:dyDescent="0.15">
      <c r="A52" s="248"/>
      <c r="B52" s="244"/>
      <c r="C52" s="244"/>
      <c r="D52" s="244"/>
      <c r="E52" s="244"/>
      <c r="F52" s="244"/>
      <c r="G52" s="325"/>
      <c r="H52" s="326" t="s">
        <v>509</v>
      </c>
      <c r="I52" s="327">
        <v>167701</v>
      </c>
      <c r="J52" s="328">
        <v>59216</v>
      </c>
      <c r="K52" s="329">
        <v>-19.399999999999999</v>
      </c>
      <c r="L52" s="330">
        <v>108827</v>
      </c>
      <c r="M52" s="331">
        <v>-19.600000000000001</v>
      </c>
      <c r="N52" s="332">
        <v>0.2</v>
      </c>
    </row>
    <row r="53" spans="1:14" x14ac:dyDescent="0.15">
      <c r="A53" s="248"/>
      <c r="B53" s="244"/>
      <c r="C53" s="244"/>
      <c r="D53" s="244"/>
      <c r="E53" s="244"/>
      <c r="F53" s="244"/>
      <c r="G53" s="310" t="s">
        <v>510</v>
      </c>
      <c r="H53" s="311"/>
      <c r="I53" s="319">
        <v>350564</v>
      </c>
      <c r="J53" s="320">
        <v>126148</v>
      </c>
      <c r="K53" s="321">
        <v>63.9</v>
      </c>
      <c r="L53" s="322">
        <v>228305</v>
      </c>
      <c r="M53" s="323">
        <v>5.6</v>
      </c>
      <c r="N53" s="324">
        <v>58.3</v>
      </c>
    </row>
    <row r="54" spans="1:14" x14ac:dyDescent="0.15">
      <c r="A54" s="248"/>
      <c r="B54" s="244"/>
      <c r="C54" s="244"/>
      <c r="D54" s="244"/>
      <c r="E54" s="244"/>
      <c r="F54" s="244"/>
      <c r="G54" s="325"/>
      <c r="H54" s="326" t="s">
        <v>509</v>
      </c>
      <c r="I54" s="327">
        <v>200385</v>
      </c>
      <c r="J54" s="328">
        <v>72107</v>
      </c>
      <c r="K54" s="329">
        <v>21.8</v>
      </c>
      <c r="L54" s="330">
        <v>86611</v>
      </c>
      <c r="M54" s="331">
        <v>-20.399999999999999</v>
      </c>
      <c r="N54" s="332">
        <v>42.2</v>
      </c>
    </row>
    <row r="55" spans="1:14" x14ac:dyDescent="0.15">
      <c r="A55" s="248"/>
      <c r="B55" s="244"/>
      <c r="C55" s="244"/>
      <c r="D55" s="244"/>
      <c r="E55" s="244"/>
      <c r="F55" s="244"/>
      <c r="G55" s="310" t="s">
        <v>511</v>
      </c>
      <c r="H55" s="311"/>
      <c r="I55" s="319">
        <v>1446393</v>
      </c>
      <c r="J55" s="320">
        <v>527111</v>
      </c>
      <c r="K55" s="321">
        <v>317.89999999999998</v>
      </c>
      <c r="L55" s="322">
        <v>316331</v>
      </c>
      <c r="M55" s="323">
        <v>38.6</v>
      </c>
      <c r="N55" s="324">
        <v>279.3</v>
      </c>
    </row>
    <row r="56" spans="1:14" x14ac:dyDescent="0.15">
      <c r="A56" s="248"/>
      <c r="B56" s="244"/>
      <c r="C56" s="244"/>
      <c r="D56" s="244"/>
      <c r="E56" s="244"/>
      <c r="F56" s="244"/>
      <c r="G56" s="325"/>
      <c r="H56" s="326" t="s">
        <v>509</v>
      </c>
      <c r="I56" s="327">
        <v>474063</v>
      </c>
      <c r="J56" s="328">
        <v>172763</v>
      </c>
      <c r="K56" s="329">
        <v>139.6</v>
      </c>
      <c r="L56" s="330">
        <v>106387</v>
      </c>
      <c r="M56" s="331">
        <v>22.8</v>
      </c>
      <c r="N56" s="332">
        <v>116.8</v>
      </c>
    </row>
    <row r="57" spans="1:14" x14ac:dyDescent="0.15">
      <c r="A57" s="248"/>
      <c r="B57" s="244"/>
      <c r="C57" s="244"/>
      <c r="D57" s="244"/>
      <c r="E57" s="244"/>
      <c r="F57" s="244"/>
      <c r="G57" s="310" t="s">
        <v>512</v>
      </c>
      <c r="H57" s="311"/>
      <c r="I57" s="319">
        <v>1130492</v>
      </c>
      <c r="J57" s="320">
        <v>426601</v>
      </c>
      <c r="K57" s="321">
        <v>-19.100000000000001</v>
      </c>
      <c r="L57" s="322">
        <v>333013</v>
      </c>
      <c r="M57" s="323">
        <v>5.3</v>
      </c>
      <c r="N57" s="324">
        <v>-24.4</v>
      </c>
    </row>
    <row r="58" spans="1:14" x14ac:dyDescent="0.15">
      <c r="A58" s="248"/>
      <c r="B58" s="244"/>
      <c r="C58" s="244"/>
      <c r="D58" s="244"/>
      <c r="E58" s="244"/>
      <c r="F58" s="244"/>
      <c r="G58" s="325"/>
      <c r="H58" s="326" t="s">
        <v>509</v>
      </c>
      <c r="I58" s="327">
        <v>661465</v>
      </c>
      <c r="J58" s="328">
        <v>249609</v>
      </c>
      <c r="K58" s="329">
        <v>44.5</v>
      </c>
      <c r="L58" s="330">
        <v>126732</v>
      </c>
      <c r="M58" s="331">
        <v>19.100000000000001</v>
      </c>
      <c r="N58" s="332">
        <v>25.4</v>
      </c>
    </row>
    <row r="59" spans="1:14" x14ac:dyDescent="0.15">
      <c r="A59" s="248"/>
      <c r="B59" s="244"/>
      <c r="C59" s="244"/>
      <c r="D59" s="244"/>
      <c r="E59" s="244"/>
      <c r="F59" s="244"/>
      <c r="G59" s="310" t="s">
        <v>513</v>
      </c>
      <c r="H59" s="311"/>
      <c r="I59" s="319">
        <v>1316258</v>
      </c>
      <c r="J59" s="320">
        <v>498017</v>
      </c>
      <c r="K59" s="321">
        <v>16.7</v>
      </c>
      <c r="L59" s="322">
        <v>280458</v>
      </c>
      <c r="M59" s="323">
        <v>-15.8</v>
      </c>
      <c r="N59" s="324">
        <v>32.5</v>
      </c>
    </row>
    <row r="60" spans="1:14" x14ac:dyDescent="0.15">
      <c r="A60" s="248"/>
      <c r="B60" s="244"/>
      <c r="C60" s="244"/>
      <c r="D60" s="244"/>
      <c r="E60" s="244"/>
      <c r="F60" s="244"/>
      <c r="G60" s="325"/>
      <c r="H60" s="326" t="s">
        <v>509</v>
      </c>
      <c r="I60" s="333">
        <v>425603</v>
      </c>
      <c r="J60" s="328">
        <v>161030</v>
      </c>
      <c r="K60" s="329">
        <v>-35.5</v>
      </c>
      <c r="L60" s="330">
        <v>127286</v>
      </c>
      <c r="M60" s="331">
        <v>0.4</v>
      </c>
      <c r="N60" s="332">
        <v>-35.9</v>
      </c>
    </row>
    <row r="61" spans="1:14" x14ac:dyDescent="0.15">
      <c r="A61" s="248"/>
      <c r="B61" s="244"/>
      <c r="C61" s="244"/>
      <c r="D61" s="244"/>
      <c r="E61" s="244"/>
      <c r="F61" s="244"/>
      <c r="G61" s="310" t="s">
        <v>514</v>
      </c>
      <c r="H61" s="334"/>
      <c r="I61" s="335">
        <v>892335</v>
      </c>
      <c r="J61" s="336">
        <v>330969</v>
      </c>
      <c r="K61" s="337">
        <v>58.6</v>
      </c>
      <c r="L61" s="338">
        <v>274852</v>
      </c>
      <c r="M61" s="339">
        <v>-0.3</v>
      </c>
      <c r="N61" s="324">
        <v>58.9</v>
      </c>
    </row>
    <row r="62" spans="1:14" x14ac:dyDescent="0.15">
      <c r="A62" s="248"/>
      <c r="B62" s="244"/>
      <c r="C62" s="244"/>
      <c r="D62" s="244"/>
      <c r="E62" s="244"/>
      <c r="F62" s="244"/>
      <c r="G62" s="325"/>
      <c r="H62" s="326" t="s">
        <v>509</v>
      </c>
      <c r="I62" s="327">
        <v>385843</v>
      </c>
      <c r="J62" s="328">
        <v>142945</v>
      </c>
      <c r="K62" s="329">
        <v>30.2</v>
      </c>
      <c r="L62" s="330">
        <v>111169</v>
      </c>
      <c r="M62" s="331">
        <v>0.5</v>
      </c>
      <c r="N62" s="332">
        <v>29.7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23.54</v>
      </c>
      <c r="G47" s="12">
        <v>21.56</v>
      </c>
      <c r="H47" s="12">
        <v>23.39</v>
      </c>
      <c r="I47" s="12">
        <v>24.89</v>
      </c>
      <c r="J47" s="13">
        <v>27.31</v>
      </c>
    </row>
    <row r="48" spans="2:10" ht="57.75" customHeight="1" x14ac:dyDescent="0.15">
      <c r="B48" s="14"/>
      <c r="C48" s="1141" t="s">
        <v>4</v>
      </c>
      <c r="D48" s="1141"/>
      <c r="E48" s="1142"/>
      <c r="F48" s="15">
        <v>6</v>
      </c>
      <c r="G48" s="16">
        <v>3.27</v>
      </c>
      <c r="H48" s="16">
        <v>3.7</v>
      </c>
      <c r="I48" s="16">
        <v>4.1399999999999997</v>
      </c>
      <c r="J48" s="17">
        <v>5.7</v>
      </c>
    </row>
    <row r="49" spans="2:10" ht="57.75" customHeight="1" thickBot="1" x14ac:dyDescent="0.2">
      <c r="B49" s="18"/>
      <c r="C49" s="1143" t="s">
        <v>5</v>
      </c>
      <c r="D49" s="1143"/>
      <c r="E49" s="1144"/>
      <c r="F49" s="19">
        <v>0.5</v>
      </c>
      <c r="G49" s="20" t="s">
        <v>521</v>
      </c>
      <c r="H49" s="20">
        <v>3.39</v>
      </c>
      <c r="I49" s="20">
        <v>1.59</v>
      </c>
      <c r="J49" s="21">
        <v>3.44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2017-02-20T10:03:39Z</cp:lastPrinted>
  <dcterms:created xsi:type="dcterms:W3CDTF">2017-02-15T14:40:36Z</dcterms:created>
  <dcterms:modified xsi:type="dcterms:W3CDTF">2017-03-03T07:46:25Z</dcterms:modified>
  <cp:category/>
</cp:coreProperties>
</file>