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nanpu zaisei\Documents\財政係（係長）\決算\財政状況資料集\H28財政状況資料集\報告\ＨＰ掲載原稿\"/>
    </mc:Choice>
  </mc:AlternateContent>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1" r:id="rId14"/>
    <sheet name="施設類型別ストック情報分析表②" sheetId="22" r:id="rId15"/>
    <sheet name="データシート" sheetId="8" state="hidden" r:id="rId16"/>
  </sheets>
  <calcPr calcId="152511" concurrentManualCount="2"/>
</workbook>
</file>

<file path=xl/calcChain.xml><?xml version="1.0" encoding="utf-8"?>
<calcChain xmlns="http://schemas.openxmlformats.org/spreadsheetml/2006/main">
  <c r="BG35" i="9" l="1"/>
  <c r="BG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37" i="9"/>
  <c r="CO36" i="9"/>
  <c r="BW36" i="9"/>
  <c r="BE36" i="9"/>
  <c r="AM36" i="9"/>
  <c r="C36" i="9"/>
  <c r="CO35" i="9"/>
  <c r="BW35" i="9"/>
  <c r="AM35" i="9"/>
  <c r="C35" i="9"/>
  <c r="CO34" i="9"/>
  <c r="BW34" i="9"/>
  <c r="AM34" i="9"/>
  <c r="C34" i="9"/>
  <c r="U34" i="9" l="1"/>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alcChain>
</file>

<file path=xl/sharedStrings.xml><?xml version="1.0" encoding="utf-8"?>
<sst xmlns="http://schemas.openxmlformats.org/spreadsheetml/2006/main" count="1038" uniqueCount="550">
  <si>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</si>
  <si>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</si>
  <si>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</si>
  <si>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</si>
  <si>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</si>
  <si>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</si>
  <si>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</si>
  <si>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</si>
  <si>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</si>
  <si>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</si>
  <si>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</si>
  <si>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</si>
  <si>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</si>
  <si>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</si>
  <si>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</si>
  <si>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</si>
  <si>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</si>
  <si>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</si>
  <si>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</si>
  <si>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</si>
  <si>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</si>
  <si>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</si>
  <si>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</si>
  <si>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</si>
  <si>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</si>
  <si>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</si>
  <si>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</si>
  <si>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</si>
  <si>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</si>
  <si>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</si>
  <si>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</si>
  <si>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</si>
  <si>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</si>
  <si>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</si>
  <si>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</si>
  <si>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</si>
  <si>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</si>
  <si>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</si>
  <si>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</si>
  <si>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</si>
  <si>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</si>
  <si>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</si>
  <si>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</si>
  <si>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</si>
  <si>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</si>
  <si>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</si>
  <si>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</si>
  <si>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</si>
  <si>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</si>
  <si>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</si>
  <si>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</si>
  <si>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</si>
  <si>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</si>
  <si>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</si>
  <si>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</si>
  <si>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</si>
  <si>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</si>
  <si>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</si>
  <si>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</si>
  <si>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</si>
  <si>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</si>
  <si>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</si>
  <si>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</si>
  <si>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</si>
  <si>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</si>
  <si>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</si>
  <si>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</si>
  <si>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</si>
  <si>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</si>
  <si>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Ⅰ－０</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</si>
  <si>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</si>
  <si>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</si>
  <si>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</si>
  <si>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</si>
  <si>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</si>
  <si>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</si>
  <si>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</si>
  <si>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</si>
  <si>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</si>
  <si>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</si>
  <si>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</si>
  <si>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</si>
  <si>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南富良野町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</si>
  <si>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</si>
  <si>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</si>
  <si>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</si>
  <si>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</si>
  <si>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</si>
  <si>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</si>
  <si>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</si>
  <si>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</si>
  <si>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</si>
  <si>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</si>
  <si>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</si>
  <si>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</si>
  <si>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</si>
  <si>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</si>
  <si>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</si>
  <si>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</si>
  <si>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</si>
  <si>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</si>
  <si>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</si>
  <si>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</si>
  <si>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</si>
  <si>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</si>
  <si>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</si>
  <si>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</si>
  <si>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-9.2</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</si>
  <si>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</si>
  <si>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</si>
  <si>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</si>
  <si>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</si>
  <si>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</si>
  <si>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</si>
  <si>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</si>
  <si>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</si>
  <si>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</si>
  <si>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</si>
  <si>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</si>
  <si>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</si>
  <si>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</si>
  <si>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</si>
  <si>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</si>
  <si>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</si>
  <si>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</si>
  <si>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</si>
  <si>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</si>
  <si>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</si>
  <si>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</si>
  <si>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</si>
  <si>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</si>
  <si>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</si>
  <si>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</si>
  <si>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</si>
  <si>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</si>
  <si>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18"/>
  </si>
  <si>
    <t>うち日本人(％)</t>
    <phoneticPr fontId="5"/>
  </si>
  <si>
    <t>-2.0</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</si>
  <si>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</si>
  <si>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</si>
  <si>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</si>
  <si>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</si>
  <si>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</si>
  <si>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</si>
  <si>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</si>
  <si>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</si>
  <si>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</si>
  <si>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</si>
  <si>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</si>
  <si>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</si>
  <si>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</si>
  <si>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</si>
  <si>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</si>
  <si>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</si>
  <si>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</si>
  <si>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</si>
  <si>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</si>
  <si>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</si>
  <si>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</si>
  <si>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</si>
  <si>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</si>
  <si>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</si>
  <si>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</si>
  <si>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</si>
  <si>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</si>
  <si>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</si>
  <si>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</si>
  <si>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</si>
  <si>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</si>
  <si>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</si>
  <si>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</si>
  <si>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</si>
  <si>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</si>
  <si>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</si>
  <si>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</si>
  <si>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</si>
  <si>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</si>
  <si>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</si>
  <si>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</si>
  <si>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</si>
  <si>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</si>
  <si>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</si>
  <si>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</si>
  <si>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</si>
  <si>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</si>
  <si>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</si>
  <si>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</si>
  <si>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</si>
  <si>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</si>
  <si>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</si>
  <si>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</si>
  <si>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</si>
  <si>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</si>
  <si>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</si>
  <si>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</si>
  <si>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</si>
  <si>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北海道南富良野町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</si>
  <si>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</si>
  <si>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</si>
  <si>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</si>
  <si>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</si>
  <si>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</si>
  <si>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</si>
  <si>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</si>
  <si>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</si>
  <si>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</si>
  <si>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</si>
  <si>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</si>
  <si>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</si>
  <si>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</si>
  <si>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</si>
  <si>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</si>
  <si>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</si>
  <si>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</si>
  <si>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</si>
  <si>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</si>
  <si>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</si>
  <si>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</si>
  <si>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</si>
  <si>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</si>
  <si>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</si>
  <si>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</si>
  <si>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</si>
  <si>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</si>
  <si>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</si>
  <si>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</si>
  <si>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</si>
  <si>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</si>
  <si>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</si>
  <si>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</si>
  <si>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</si>
  <si>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</si>
  <si>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</si>
  <si>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</si>
  <si>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</si>
  <si>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</si>
  <si>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</si>
  <si>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</si>
  <si>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</si>
  <si>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</si>
  <si>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</si>
  <si>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</si>
  <si>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</si>
  <si>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</si>
  <si>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</si>
  <si>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</si>
  <si>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</si>
  <si>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</si>
  <si>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</si>
  <si>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</si>
  <si>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</si>
  <si>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</si>
  <si>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</si>
  <si>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</si>
  <si>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</si>
  <si>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</si>
  <si>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</si>
  <si>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</si>
  <si>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</si>
  <si>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</si>
  <si>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</si>
  <si>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</si>
  <si>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</si>
  <si>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</si>
  <si>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</si>
  <si>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</si>
  <si>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</si>
  <si>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</si>
  <si>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</si>
  <si>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</si>
  <si>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</si>
  <si>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</si>
  <si>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</si>
  <si>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</si>
  <si>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</si>
  <si>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</si>
  <si>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</si>
  <si>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</si>
  <si>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</si>
  <si>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</si>
  <si>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</si>
  <si>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</si>
  <si>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</si>
  <si>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</si>
  <si>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</si>
  <si>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</si>
  <si>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</si>
  <si>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</si>
  <si>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</si>
  <si>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</si>
  <si>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</si>
  <si>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</si>
  <si>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</si>
  <si>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</si>
  <si>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</si>
  <si>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</si>
  <si>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</si>
  <si>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</si>
  <si>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</si>
  <si>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</si>
  <si>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</si>
  <si>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</si>
  <si>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</si>
  <si>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</si>
  <si>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</si>
  <si>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</si>
  <si>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</si>
  <si>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</si>
  <si>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</si>
  <si>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</si>
  <si>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</si>
  <si>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簡易水道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</si>
  <si>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</si>
  <si>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</si>
  <si>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</si>
  <si>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</si>
  <si>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</si>
  <si>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上水道</t>
    <phoneticPr fontId="5"/>
  </si>
  <si>
    <t>-</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</si>
  <si>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</si>
  <si>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</si>
  <si>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</si>
  <si>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</si>
  <si>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</si>
  <si>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</si>
  <si>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</si>
  <si>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</si>
  <si>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</si>
  <si>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</si>
  <si>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</si>
  <si>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</si>
  <si>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</si>
  <si>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</si>
  <si>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</si>
  <si>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</si>
  <si>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</si>
  <si>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</si>
  <si>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</si>
  <si>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</si>
  <si>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</si>
  <si>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</si>
  <si>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</si>
  <si>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</si>
  <si>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</si>
  <si>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</si>
  <si>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北海道南富良野町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</si>
  <si>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</si>
  <si>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</si>
  <si>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</si>
  <si>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</si>
  <si>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</si>
  <si>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</si>
  <si>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</si>
  <si>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</si>
  <si>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</si>
  <si>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</si>
  <si>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</si>
  <si>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</si>
  <si>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</si>
  <si>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</si>
  <si>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</si>
  <si>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</si>
  <si>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</si>
  <si>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</si>
  <si>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</si>
  <si>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</si>
  <si>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</si>
  <si>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</si>
  <si>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</si>
  <si>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</si>
  <si>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</si>
  <si>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</si>
  <si>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</si>
  <si>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</si>
  <si>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</si>
  <si>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</si>
  <si>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</si>
  <si>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</si>
  <si>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</si>
  <si>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</si>
  <si>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後期高齢者医療事業特別会計</t>
    <phoneticPr fontId="5"/>
  </si>
  <si>
    <t>介護保険特別会計</t>
    <phoneticPr fontId="5"/>
  </si>
  <si>
    <t>簡易水道事業特別会計</t>
    <phoneticPr fontId="5"/>
  </si>
  <si>
    <t>法非適用企業</t>
    <phoneticPr fontId="5"/>
  </si>
  <si>
    <t>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</si>
  <si>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</si>
  <si>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</si>
  <si>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</si>
  <si>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</si>
  <si>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</si>
  <si>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</si>
  <si>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</si>
  <si>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</si>
  <si>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</si>
  <si>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</si>
  <si>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</si>
  <si>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</si>
  <si>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</si>
  <si>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</si>
  <si>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</si>
  <si>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</si>
  <si>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</si>
  <si>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</si>
  <si>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</si>
  <si>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</si>
  <si>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</si>
  <si>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</si>
  <si>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</si>
  <si>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</si>
  <si>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</si>
  <si>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</si>
  <si>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</si>
  <si>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</si>
  <si>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</si>
  <si>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</si>
  <si>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</si>
  <si>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</si>
  <si>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</si>
  <si>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</si>
  <si>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</si>
  <si>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</si>
  <si>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</si>
  <si>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</si>
  <si>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</si>
  <si>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</si>
  <si>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</si>
  <si>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</si>
  <si>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</si>
  <si>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</si>
  <si>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</si>
  <si>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</si>
  <si>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</si>
  <si>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</si>
  <si>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</si>
  <si>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</si>
  <si>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</si>
  <si>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</si>
  <si>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</si>
  <si>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</si>
  <si>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</si>
  <si>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</si>
  <si>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</si>
  <si>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</si>
  <si>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</si>
  <si>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</si>
  <si>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</si>
  <si>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</si>
  <si>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</si>
  <si>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</si>
  <si>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</si>
  <si>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</si>
  <si>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</si>
  <si>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</si>
  <si>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</si>
  <si>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</si>
  <si>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</si>
  <si>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</si>
  <si>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</si>
  <si>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</si>
  <si>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</si>
  <si>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</si>
  <si>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</si>
  <si>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</si>
  <si>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</si>
  <si>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</si>
  <si>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</si>
  <si>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</si>
  <si>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</si>
  <si>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</si>
  <si>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</si>
  <si>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</si>
  <si>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</si>
  <si>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</si>
  <si>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</si>
  <si>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</si>
  <si>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</si>
  <si>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</si>
  <si>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</si>
  <si>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</si>
  <si>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</si>
  <si>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</si>
  <si>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</si>
  <si>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</si>
  <si>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</si>
  <si>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</si>
  <si>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</si>
  <si>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</si>
  <si>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</si>
  <si>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</si>
  <si>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</si>
  <si>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</si>
  <si>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</si>
  <si>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</si>
  <si>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</si>
  <si>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</si>
  <si>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</si>
  <si>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</si>
  <si>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</si>
  <si>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</si>
  <si>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</si>
  <si>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</si>
  <si>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</si>
  <si>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</si>
  <si>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</si>
  <si>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</si>
  <si>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</si>
  <si>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</si>
  <si>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</si>
  <si>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</si>
  <si>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</si>
  <si>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</si>
  <si>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</si>
  <si>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</si>
  <si>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</si>
  <si>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</si>
  <si>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</si>
  <si>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</si>
  <si>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</si>
  <si>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</si>
  <si>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</si>
  <si>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</si>
  <si>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</si>
  <si>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2.22</t>
  </si>
  <si>
    <t>▲ 4.81</t>
  </si>
  <si>
    <t>一般会計</t>
  </si>
  <si>
    <t>国民健康保険事業特別会計</t>
  </si>
  <si>
    <t>介護保険特別会計</t>
  </si>
  <si>
    <t>簡易水道事業特別会計</t>
  </si>
  <si>
    <t>後期高齢者医療事業特別会計</t>
  </si>
  <si>
    <t>公共下水道事業特別会計</t>
  </si>
  <si>
    <t>その他会計（赤字）</t>
  </si>
  <si>
    <t>その他会計（黒字）</t>
  </si>
  <si>
    <t>富良野広域連合</t>
    <rPh sb="0" eb="3">
      <t>フラノ</t>
    </rPh>
    <rPh sb="3" eb="5">
      <t>コウイキ</t>
    </rPh>
    <rPh sb="5" eb="7">
      <t>レンゴウ</t>
    </rPh>
    <phoneticPr fontId="2"/>
  </si>
  <si>
    <t>上川教育研修センター</t>
    <rPh sb="0" eb="2">
      <t>カミカワ</t>
    </rPh>
    <rPh sb="2" eb="4">
      <t>キョウイク</t>
    </rPh>
    <rPh sb="4" eb="6">
      <t>ケンシュウ</t>
    </rPh>
    <phoneticPr fontId="2"/>
  </si>
  <si>
    <t>南富良野町振興公社</t>
    <rPh sb="0" eb="1">
      <t>ミナミ</t>
    </rPh>
    <rPh sb="1" eb="4">
      <t>フラノ</t>
    </rPh>
    <rPh sb="4" eb="5">
      <t>チョウ</t>
    </rPh>
    <rPh sb="5" eb="7">
      <t>シンコウ</t>
    </rPh>
    <rPh sb="7" eb="9">
      <t>コウシャ</t>
    </rPh>
    <phoneticPr fontId="2"/>
  </si>
  <si>
    <t>－</t>
  </si>
  <si>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</si>
  <si>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</si>
  <si>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</si>
  <si>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</si>
  <si>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</si>
  <si>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</si>
  <si>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</si>
  <si>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</si>
  <si>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</si>
  <si>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</si>
  <si>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xml:space="preserve">  将来負担比率については、充当可能財源の減少や標準財政規模額が減少したことが増加の要因となり、また、実質公債費比率については、南富良野小学校の起債償還開始による償還金の増加や、普通交付税が減少したことにより増加したと思われる。</t>
    <phoneticPr fontId="5"/>
  </si>
  <si>
    <t>（　参考　）</t>
    <rPh sb="2" eb="4">
      <t>サンコウ</t>
    </rPh>
    <phoneticPr fontId="5"/>
  </si>
  <si>
    <t>実質公債費比率</t>
    <rPh sb="0" eb="2">
      <t>ジッシツ</t>
    </rPh>
    <rPh sb="2" eb="5">
      <t>コウサイヒ</t>
    </rPh>
    <rPh sb="5" eb="7">
      <t>ヒリツ</t>
    </rPh>
    <phoneticPr fontId="5"/>
  </si>
  <si>
    <t xml:space="preserve">  近年、学校の改築事業が行なわれ地方債残高が増加傾向にあり、また老朽した道路が多く存在していることもあり、類似団体平均より高くなっている。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</si>
</sst>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6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88" fontId="26" fillId="0" borderId="117" xfId="30" applyNumberFormat="1" applyFont="1" applyBorder="1" applyAlignment="1" applyProtection="1">
      <alignment horizontal="right" vertical="center" shrinkToFit="1"/>
      <protection locked="0"/>
    </xf>
    <xf numFmtId="188" fontId="26" fillId="0" borderId="113" xfId="30" applyNumberFormat="1" applyFont="1" applyBorder="1" applyAlignment="1" applyProtection="1">
      <alignment horizontal="right" vertical="center" shrinkToFit="1"/>
      <protection locked="0"/>
    </xf>
    <xf numFmtId="188" fontId="26" fillId="0" borderId="120" xfId="30" applyNumberFormat="1" applyFont="1" applyBorder="1" applyAlignment="1" applyProtection="1">
      <alignment horizontal="right" vertical="center" shrinkToFit="1"/>
      <protection locked="0"/>
    </xf>
    <xf numFmtId="177" fontId="26" fillId="0" borderId="103" xfId="30" applyNumberFormat="1" applyFont="1" applyBorder="1" applyAlignment="1" applyProtection="1">
      <alignment horizontal="right" vertical="center" shrinkToFit="1"/>
      <protection locked="0"/>
    </xf>
    <xf numFmtId="177" fontId="26" fillId="0" borderId="99" xfId="30" applyNumberFormat="1" applyFont="1" applyBorder="1" applyAlignment="1" applyProtection="1">
      <alignment horizontal="right" vertical="center" shrinkToFit="1"/>
      <protection locked="0"/>
    </xf>
    <xf numFmtId="177" fontId="26" fillId="0" borderId="107" xfId="30" applyNumberFormat="1" applyFont="1" applyBorder="1" applyAlignment="1" applyProtection="1">
      <alignment horizontal="right" vertical="center" shrinkToFit="1"/>
      <protection locked="0"/>
    </xf>
    <xf numFmtId="188" fontId="26" fillId="0" borderId="103" xfId="30" applyNumberFormat="1" applyFont="1" applyBorder="1" applyAlignment="1" applyProtection="1">
      <alignment horizontal="right" vertical="center" shrinkToFit="1"/>
      <protection locked="0"/>
    </xf>
    <xf numFmtId="188" fontId="26" fillId="0" borderId="99" xfId="30" applyNumberFormat="1" applyFont="1" applyBorder="1" applyAlignment="1" applyProtection="1">
      <alignment horizontal="right" vertical="center" shrinkToFit="1"/>
      <protection locked="0"/>
    </xf>
    <xf numFmtId="188" fontId="26" fillId="0" borderId="10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228305</c:v>
                </c:pt>
                <c:pt idx="1">
                  <c:v>316331</c:v>
                </c:pt>
                <c:pt idx="2">
                  <c:v>333013</c:v>
                </c:pt>
                <c:pt idx="3">
                  <c:v>280458</c:v>
                </c:pt>
                <c:pt idx="4">
                  <c:v>291945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126148</c:v>
                </c:pt>
                <c:pt idx="1">
                  <c:v>527111</c:v>
                </c:pt>
                <c:pt idx="2">
                  <c:v>426601</c:v>
                </c:pt>
                <c:pt idx="3">
                  <c:v>498017</c:v>
                </c:pt>
                <c:pt idx="4">
                  <c:v>258736</c:v>
                </c:pt>
              </c:numCache>
            </c:numRef>
          </c:val>
          <c:smooth val="0"/>
        </c:ser>
        <c:dLbls>
          <c:showLegendKey val="0"/>
          <c:showVal val="0"/>
          <c:showCatName val="0"/>
          <c:showSerName val="0"/>
          <c:showPercent val="0"/>
          <c:showBubbleSize val="0"/>
        </c:dLbls>
        <c:marker val="1"/>
        <c:smooth val="0"/>
        <c:axId val="272974848"/>
        <c:axId val="209902888"/>
      </c:lineChart>
      <c:catAx>
        <c:axId val="27297484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9902888"/>
        <c:crosses val="autoZero"/>
        <c:auto val="1"/>
        <c:lblAlgn val="ctr"/>
        <c:lblOffset val="100"/>
        <c:tickLblSkip val="1"/>
        <c:tickMarkSkip val="1"/>
        <c:noMultiLvlLbl val="0"/>
      </c:catAx>
      <c:valAx>
        <c:axId val="209902888"/>
        <c:scaling>
          <c:orientation val="minMax"/>
          <c:max val="7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7297484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3.27</c:v>
                </c:pt>
                <c:pt idx="1">
                  <c:v>3.7</c:v>
                </c:pt>
                <c:pt idx="2">
                  <c:v>4.1399999999999997</c:v>
                </c:pt>
                <c:pt idx="3">
                  <c:v>5.7</c:v>
                </c:pt>
                <c:pt idx="4">
                  <c:v>3.08</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21.56</c:v>
                </c:pt>
                <c:pt idx="1">
                  <c:v>23.39</c:v>
                </c:pt>
                <c:pt idx="2">
                  <c:v>24.89</c:v>
                </c:pt>
                <c:pt idx="3">
                  <c:v>27.31</c:v>
                </c:pt>
                <c:pt idx="4">
                  <c:v>28.09</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275236472"/>
        <c:axId val="21075617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-2.2200000000000002</c:v>
                </c:pt>
                <c:pt idx="1">
                  <c:v>3.39</c:v>
                </c:pt>
                <c:pt idx="2">
                  <c:v>1.59</c:v>
                </c:pt>
                <c:pt idx="3">
                  <c:v>3.44</c:v>
                </c:pt>
                <c:pt idx="4">
                  <c:v>-4.8099999999999996</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275236472"/>
        <c:axId val="210756176"/>
      </c:lineChart>
      <c:catAx>
        <c:axId val="2752364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10756176"/>
        <c:crosses val="autoZero"/>
        <c:auto val="1"/>
        <c:lblAlgn val="ctr"/>
        <c:lblOffset val="100"/>
        <c:tickLblSkip val="1"/>
        <c:tickMarkSkip val="1"/>
        <c:noMultiLvlLbl val="0"/>
      </c:catAx>
      <c:valAx>
        <c:axId val="2107561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752364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0.04</c:v>
                </c:pt>
                <c:pt idx="2">
                  <c:v>#N/A</c:v>
                </c:pt>
                <c:pt idx="3">
                  <c:v>0.06</c:v>
                </c:pt>
                <c:pt idx="4">
                  <c:v>#N/A</c:v>
                </c:pt>
                <c:pt idx="5">
                  <c:v>0.06</c:v>
                </c:pt>
                <c:pt idx="6">
                  <c:v>#N/A</c:v>
                </c:pt>
                <c:pt idx="7">
                  <c:v>0.04</c:v>
                </c:pt>
                <c:pt idx="8">
                  <c:v>#N/A</c:v>
                </c:pt>
                <c:pt idx="9">
                  <c:v>0.02</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0.03</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0.06</c:v>
                </c:pt>
                <c:pt idx="2">
                  <c:v>#N/A</c:v>
                </c:pt>
                <c:pt idx="3">
                  <c:v>7.0000000000000007E-2</c:v>
                </c:pt>
                <c:pt idx="4">
                  <c:v>#N/A</c:v>
                </c:pt>
                <c:pt idx="5">
                  <c:v>0.08</c:v>
                </c:pt>
                <c:pt idx="6">
                  <c:v>#N/A</c:v>
                </c:pt>
                <c:pt idx="7">
                  <c:v>0.04</c:v>
                </c:pt>
                <c:pt idx="8">
                  <c:v>#N/A</c:v>
                </c:pt>
                <c:pt idx="9">
                  <c:v>7.0000000000000007E-2</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0.12</c:v>
                </c:pt>
                <c:pt idx="2">
                  <c:v>#N/A</c:v>
                </c:pt>
                <c:pt idx="3">
                  <c:v>0.09</c:v>
                </c:pt>
                <c:pt idx="4">
                  <c:v>#N/A</c:v>
                </c:pt>
                <c:pt idx="5">
                  <c:v>0.1</c:v>
                </c:pt>
                <c:pt idx="6">
                  <c:v>#N/A</c:v>
                </c:pt>
                <c:pt idx="7">
                  <c:v>0.1</c:v>
                </c:pt>
                <c:pt idx="8">
                  <c:v>#N/A</c:v>
                </c:pt>
                <c:pt idx="9">
                  <c:v>0.1</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0.52</c:v>
                </c:pt>
                <c:pt idx="2">
                  <c:v>#N/A</c:v>
                </c:pt>
                <c:pt idx="3">
                  <c:v>0.16</c:v>
                </c:pt>
                <c:pt idx="4">
                  <c:v>#N/A</c:v>
                </c:pt>
                <c:pt idx="5">
                  <c:v>0.17</c:v>
                </c:pt>
                <c:pt idx="6">
                  <c:v>#N/A</c:v>
                </c:pt>
                <c:pt idx="7">
                  <c:v>0.16</c:v>
                </c:pt>
                <c:pt idx="8">
                  <c:v>#N/A</c:v>
                </c:pt>
                <c:pt idx="9">
                  <c:v>0.17</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3.27</c:v>
                </c:pt>
                <c:pt idx="2">
                  <c:v>#N/A</c:v>
                </c:pt>
                <c:pt idx="3">
                  <c:v>3.69</c:v>
                </c:pt>
                <c:pt idx="4">
                  <c:v>#N/A</c:v>
                </c:pt>
                <c:pt idx="5">
                  <c:v>4.1399999999999997</c:v>
                </c:pt>
                <c:pt idx="6">
                  <c:v>#N/A</c:v>
                </c:pt>
                <c:pt idx="7">
                  <c:v>5.7</c:v>
                </c:pt>
                <c:pt idx="8">
                  <c:v>#N/A</c:v>
                </c:pt>
                <c:pt idx="9">
                  <c:v>3.08</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277240464"/>
        <c:axId val="280563112"/>
      </c:barChart>
      <c:catAx>
        <c:axId val="2772404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80563112"/>
        <c:crosses val="autoZero"/>
        <c:auto val="1"/>
        <c:lblAlgn val="ctr"/>
        <c:lblOffset val="100"/>
        <c:tickLblSkip val="1"/>
        <c:tickMarkSkip val="1"/>
        <c:noMultiLvlLbl val="0"/>
      </c:catAx>
      <c:valAx>
        <c:axId val="2805631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7724046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558</c:v>
                </c:pt>
                <c:pt idx="5">
                  <c:v>586</c:v>
                </c:pt>
                <c:pt idx="8">
                  <c:v>607</c:v>
                </c:pt>
                <c:pt idx="11">
                  <c:v>639</c:v>
                </c:pt>
                <c:pt idx="14">
                  <c:v>617</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9</c:v>
                </c:pt>
                <c:pt idx="3">
                  <c:v>18</c:v>
                </c:pt>
                <c:pt idx="6">
                  <c:v>24</c:v>
                </c:pt>
                <c:pt idx="9">
                  <c:v>24</c:v>
                </c:pt>
                <c:pt idx="12">
                  <c:v>29</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17</c:v>
                </c:pt>
                <c:pt idx="3">
                  <c:v>17</c:v>
                </c:pt>
                <c:pt idx="6">
                  <c:v>17</c:v>
                </c:pt>
                <c:pt idx="9">
                  <c:v>17</c:v>
                </c:pt>
                <c:pt idx="12">
                  <c:v>15</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107</c:v>
                </c:pt>
                <c:pt idx="3">
                  <c:v>95</c:v>
                </c:pt>
                <c:pt idx="6">
                  <c:v>103</c:v>
                </c:pt>
                <c:pt idx="9">
                  <c:v>105</c:v>
                </c:pt>
                <c:pt idx="12">
                  <c:v>108</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654</c:v>
                </c:pt>
                <c:pt idx="3">
                  <c:v>694</c:v>
                </c:pt>
                <c:pt idx="6">
                  <c:v>717</c:v>
                </c:pt>
                <c:pt idx="9">
                  <c:v>721</c:v>
                </c:pt>
                <c:pt idx="12">
                  <c:v>767</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278448376"/>
        <c:axId val="28269716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229</c:v>
                </c:pt>
                <c:pt idx="2">
                  <c:v>#N/A</c:v>
                </c:pt>
                <c:pt idx="3">
                  <c:v>#N/A</c:v>
                </c:pt>
                <c:pt idx="4">
                  <c:v>238</c:v>
                </c:pt>
                <c:pt idx="5">
                  <c:v>#N/A</c:v>
                </c:pt>
                <c:pt idx="6">
                  <c:v>#N/A</c:v>
                </c:pt>
                <c:pt idx="7">
                  <c:v>254</c:v>
                </c:pt>
                <c:pt idx="8">
                  <c:v>#N/A</c:v>
                </c:pt>
                <c:pt idx="9">
                  <c:v>#N/A</c:v>
                </c:pt>
                <c:pt idx="10">
                  <c:v>228</c:v>
                </c:pt>
                <c:pt idx="11">
                  <c:v>#N/A</c:v>
                </c:pt>
                <c:pt idx="12">
                  <c:v>#N/A</c:v>
                </c:pt>
                <c:pt idx="13">
                  <c:v>302</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278448376"/>
        <c:axId val="282697168"/>
      </c:lineChart>
      <c:catAx>
        <c:axId val="2784483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82697168"/>
        <c:crosses val="autoZero"/>
        <c:auto val="1"/>
        <c:lblAlgn val="ctr"/>
        <c:lblOffset val="100"/>
        <c:tickLblSkip val="1"/>
        <c:tickMarkSkip val="1"/>
        <c:noMultiLvlLbl val="0"/>
      </c:catAx>
      <c:valAx>
        <c:axId val="2826971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784483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4970</c:v>
                </c:pt>
                <c:pt idx="5">
                  <c:v>5070</c:v>
                </c:pt>
                <c:pt idx="8">
                  <c:v>5335</c:v>
                </c:pt>
                <c:pt idx="11">
                  <c:v>5239</c:v>
                </c:pt>
                <c:pt idx="14">
                  <c:v>5122</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590</c:v>
                </c:pt>
                <c:pt idx="5">
                  <c:v>486</c:v>
                </c:pt>
                <c:pt idx="8">
                  <c:v>368</c:v>
                </c:pt>
                <c:pt idx="11">
                  <c:v>240</c:v>
                </c:pt>
                <c:pt idx="14">
                  <c:v>118</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1729</c:v>
                </c:pt>
                <c:pt idx="5">
                  <c:v>1836</c:v>
                </c:pt>
                <c:pt idx="8">
                  <c:v>1678</c:v>
                </c:pt>
                <c:pt idx="11">
                  <c:v>1793</c:v>
                </c:pt>
                <c:pt idx="14">
                  <c:v>1829</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39</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597</c:v>
                </c:pt>
                <c:pt idx="3">
                  <c:v>513</c:v>
                </c:pt>
                <c:pt idx="6">
                  <c:v>446</c:v>
                </c:pt>
                <c:pt idx="9">
                  <c:v>382</c:v>
                </c:pt>
                <c:pt idx="12">
                  <c:v>348</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86</c:v>
                </c:pt>
                <c:pt idx="3">
                  <c:v>73</c:v>
                </c:pt>
                <c:pt idx="6">
                  <c:v>130</c:v>
                </c:pt>
                <c:pt idx="9">
                  <c:v>114</c:v>
                </c:pt>
                <c:pt idx="12">
                  <c:v>100</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1267</c:v>
                </c:pt>
                <c:pt idx="3">
                  <c:v>1169</c:v>
                </c:pt>
                <c:pt idx="6">
                  <c:v>1085</c:v>
                </c:pt>
                <c:pt idx="9">
                  <c:v>1025</c:v>
                </c:pt>
                <c:pt idx="12">
                  <c:v>1045</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170</c:v>
                </c:pt>
                <c:pt idx="3">
                  <c:v>159</c:v>
                </c:pt>
                <c:pt idx="6">
                  <c:v>147</c:v>
                </c:pt>
                <c:pt idx="9">
                  <c:v>139</c:v>
                </c:pt>
                <c:pt idx="12">
                  <c:v>130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6353</c:v>
                </c:pt>
                <c:pt idx="3">
                  <c:v>6513</c:v>
                </c:pt>
                <c:pt idx="6">
                  <c:v>6541</c:v>
                </c:pt>
                <c:pt idx="9">
                  <c:v>6833</c:v>
                </c:pt>
                <c:pt idx="12">
                  <c:v>6766</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279258880"/>
        <c:axId val="27925926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1222</c:v>
                </c:pt>
                <c:pt idx="2">
                  <c:v>#N/A</c:v>
                </c:pt>
                <c:pt idx="3">
                  <c:v>#N/A</c:v>
                </c:pt>
                <c:pt idx="4">
                  <c:v>1035</c:v>
                </c:pt>
                <c:pt idx="5">
                  <c:v>#N/A</c:v>
                </c:pt>
                <c:pt idx="6">
                  <c:v>#N/A</c:v>
                </c:pt>
                <c:pt idx="7">
                  <c:v>970</c:v>
                </c:pt>
                <c:pt idx="8">
                  <c:v>#N/A</c:v>
                </c:pt>
                <c:pt idx="9">
                  <c:v>#N/A</c:v>
                </c:pt>
                <c:pt idx="10">
                  <c:v>1221</c:v>
                </c:pt>
                <c:pt idx="11">
                  <c:v>#N/A</c:v>
                </c:pt>
                <c:pt idx="12">
                  <c:v>#N/A</c:v>
                </c:pt>
                <c:pt idx="13">
                  <c:v>1321</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279258880"/>
        <c:axId val="279259264"/>
      </c:lineChart>
      <c:catAx>
        <c:axId val="2792588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79259264"/>
        <c:crosses val="autoZero"/>
        <c:auto val="1"/>
        <c:lblAlgn val="ctr"/>
        <c:lblOffset val="100"/>
        <c:tickLblSkip val="1"/>
        <c:tickMarkSkip val="1"/>
        <c:noMultiLvlLbl val="0"/>
      </c:catAx>
      <c:valAx>
        <c:axId val="2792592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792588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{265BBD68-66D2-41CE-8684-EB1A7EA456C0}</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{AF9E3CD1-D272-485D-8FCD-06B1D057AD69}</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{40F68B91-2EE2-445C-9C6A-D7B8E18E619B}</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dlblFieldTable>
                    <c15:dlblFTEntry>
                      <c15:txfldGUID>{9CF83C61-1817-4966-A52A-AB2F8A4BF590}</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{FE5A0550-ECB5-456E-9B7C-98C1DF0A36F7}</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69.8</c:v>
                </c:pt>
              </c:numCache>
            </c:numRef>
          </c:xVal>
          <c:yVal>
            <c:numRef>
              <c:f>公会計指標分析・財政指標組合せ分析表!$K$51:$O$51</c:f>
              <c:numCache>
                <c:formatCode>#,##0.0;"▲ "#,##0.0</c:formatCode>
                <c:ptCount val="5"/>
                <c:pt idx="3">
                  <c:v>51.4</c:v>
                </c:pt>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{C0300662-A86B-4158-8324-576FACE27463}</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{E750D892-84C1-49B3-9C8E-BE60540D2451}</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{5A16BC7D-9855-4EDF-88C5-1E9204931344}</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dlblFieldTable>
                    <c15:dlblFTEntry>
                      <c15:txfldGUID>{0F25C4D2-70A3-44B7-A675-7D5E178E86CD}</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dlblFieldTable>
                    <c15:dlblFTEntry>
                      <c15:txfldGUID>{3AF744ED-C8C7-4860-9787-559A4E76D5BB}</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54.2</c:v>
                </c:pt>
              </c:numCache>
            </c:numRef>
          </c:xVal>
          <c:yVal>
            <c:numRef>
              <c:f>公会計指標分析・財政指標組合せ分析表!$K$55:$O$55</c:f>
              <c:numCache>
                <c:formatCode>#,##0.0;"▲ "#,##0.0</c:formatCode>
                <c:ptCount val="5"/>
                <c:pt idx="3">
                  <c:v>0</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282397696"/>
        <c:axId val="282398080"/>
      </c:scatterChart>
      <c:valAx>
        <c:axId val="282397696"/>
        <c:scaling>
          <c:orientation val="minMax"/>
          <c:max val="72"/>
          <c:min val="53"/>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82398080"/>
        <c:crosses val="autoZero"/>
        <c:crossBetween val="midCat"/>
      </c:valAx>
      <c:valAx>
        <c:axId val="282398080"/>
        <c:scaling>
          <c:orientation val="minMax"/>
          <c:max val="60"/>
          <c:min val="-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82397696"/>
        <c:crosses val="autoZero"/>
        <c:crossBetween val="midCat"/>
        <c:majorUnit val="6"/>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dlblFieldTable>
                    <c15:dlblFTEntry>
                      <c15:txfldGUID>{EC55C2DB-E3EE-4D91-8AE3-478FCDFD78E3}</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dlblFieldTable>
                    <c15:dlblFTEntry>
                      <c15:txfldGUID>{9D5A6939-C2F9-45BD-B14B-79F412C86E91}</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dlblFieldTable>
                    <c15:dlblFTEntry>
                      <c15:txfldGUID>{796D5CE0-A75E-4402-B6E1-AD47DD587F51}</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dlblFieldTable>
                    <c15:dlblFTEntry>
                      <c15:txfldGUID>{CDFBDAE7-87D7-4E0F-9B60-FD875ABD45ED}</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dlblFieldTable>
                    <c15:dlblFTEntry>
                      <c15:txfldGUID>{9FB301B9-23FA-45D7-A681-4F31A7BAA3BA}</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9.3000000000000007</c:v>
                </c:pt>
                <c:pt idx="1">
                  <c:v>9.4</c:v>
                </c:pt>
                <c:pt idx="2">
                  <c:v>9.9</c:v>
                </c:pt>
                <c:pt idx="3">
                  <c:v>10.1</c:v>
                </c:pt>
                <c:pt idx="4">
                  <c:v>11.2</c:v>
                </c:pt>
              </c:numCache>
            </c:numRef>
          </c:xVal>
          <c:yVal>
            <c:numRef>
              <c:f>公会計指標分析・財政指標組合せ分析表!$K$73:$O$73</c:f>
              <c:numCache>
                <c:formatCode>#,##0.0;"▲ "#,##0.0</c:formatCode>
                <c:ptCount val="5"/>
                <c:pt idx="0">
                  <c:v>47.9</c:v>
                </c:pt>
                <c:pt idx="1">
                  <c:v>41.6</c:v>
                </c:pt>
                <c:pt idx="2">
                  <c:v>42.8</c:v>
                </c:pt>
                <c:pt idx="3">
                  <c:v>51.4</c:v>
                </c:pt>
                <c:pt idx="4">
                  <c:v>57.4</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dlblFieldTable>
                    <c15:dlblFTEntry>
                      <c15:txfldGUID>{5DEDE41D-ECD6-42CA-BC61-906D6D34CC99}</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dlblFieldTable>
                    <c15:dlblFTEntry>
                      <c15:txfldGUID>{BAED7642-68F3-4547-8F17-4AA5DD2D7B39}</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dlblFieldTable>
                    <c15:dlblFTEntry>
                      <c15:txfldGUID>{DBD7DAA3-82C8-4896-80FA-375C72F153E6}</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dlblFieldTable>
                    <c15:dlblFTEntry>
                      <c15:txfldGUID>{284A95EC-4592-4ABA-816A-52814E7E840D}</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dlblFieldTable>
                    <c15:dlblFTEntry>
                      <c15:txfldGUID>{B78D2F87-94A5-4D4A-B8CA-C29B0590A935}</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10.1</c:v>
                </c:pt>
                <c:pt idx="1">
                  <c:v>9.1999999999999993</c:v>
                </c:pt>
                <c:pt idx="2">
                  <c:v>8.1999999999999993</c:v>
                </c:pt>
                <c:pt idx="3">
                  <c:v>7.8</c:v>
                </c:pt>
                <c:pt idx="4">
                  <c:v>7.4</c:v>
                </c:pt>
              </c:numCache>
            </c:numRef>
          </c:xVal>
          <c:yVal>
            <c:numRef>
              <c:f>公会計指標分析・財政指標組合せ分析表!$K$77:$O$77</c:f>
              <c:numCache>
                <c:formatCode>#,##0.0;"▲ "#,##0.0</c:formatCode>
                <c:ptCount val="5"/>
                <c:pt idx="0">
                  <c:v>0</c:v>
                </c:pt>
                <c:pt idx="1">
                  <c:v>0</c:v>
                </c:pt>
                <c:pt idx="2">
                  <c:v>0</c:v>
                </c:pt>
                <c:pt idx="3">
                  <c:v>0</c:v>
                </c:pt>
                <c:pt idx="4">
                  <c:v>0</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282554512"/>
        <c:axId val="282161976"/>
      </c:scatterChart>
      <c:valAx>
        <c:axId val="282554512"/>
        <c:scaling>
          <c:orientation val="minMax"/>
          <c:max val="11.6"/>
          <c:min val="7.1"/>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82161976"/>
        <c:crosses val="autoZero"/>
        <c:crossBetween val="midCat"/>
      </c:valAx>
      <c:valAx>
        <c:axId val="282161976"/>
        <c:scaling>
          <c:orientation val="minMax"/>
          <c:max val="67"/>
          <c:min val="-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82554512"/>
        <c:crosses val="autoZero"/>
        <c:crossBetween val="midCat"/>
        <c:majorUnit val="7"/>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北海道南富良野町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2,592
2,581
665.54
5,614,810
5,198,732
89,792
2,915,318
6,765,819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11.2
57.4</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115/151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0.26</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人口の減少や全国平均を上回る高齢化率</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rPr>
            <a:t>28</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年度末</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rPr>
            <a:t>31.7</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％）に加え、</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町内に大型事業所等が少ないことなどにより財政基盤が弱く、類似団体平均を下回っている。人件費の平準化や投資的経費の抑制とともに、公共料金の改定や町税の収納率向上など歳入確保に努める。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44</xdr:row>
      <xdr:rowOff>165100</xdr:rowOff>
    </xdr:from>
    <xdr:to>
      <xdr:col>8</xdr:col>
      <xdr:colOff>355600</xdr:colOff>
      <xdr:row>44</xdr:row>
      <xdr:rowOff>165100</xdr:rowOff>
    </xdr:to>
    <xdr:cxnSp macro="">
      <xdr:nvCxnSpPr>
        <xdr:cNvPr id="49" name="直線コネクタ 48"/>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0" name="テキスト ボックス 49"/>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42</xdr:row>
      <xdr:rowOff>25400</xdr:rowOff>
    </xdr:from>
    <xdr:to>
      <xdr:col>8</xdr:col>
      <xdr:colOff>355600</xdr:colOff>
      <xdr:row>42</xdr:row>
      <xdr:rowOff>25400</xdr:rowOff>
    </xdr:to>
    <xdr:cxnSp macro="">
      <xdr:nvCxnSpPr>
        <xdr:cNvPr id="51" name="直線コネクタ 50"/>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2" name="テキスト ボックス 51"/>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39</xdr:row>
      <xdr:rowOff>57150</xdr:rowOff>
    </xdr:from>
    <xdr:to>
      <xdr:col>8</xdr:col>
      <xdr:colOff>355600</xdr:colOff>
      <xdr:row>39</xdr:row>
      <xdr:rowOff>57150</xdr:rowOff>
    </xdr:to>
    <xdr:cxnSp macro="">
      <xdr:nvCxnSpPr>
        <xdr:cNvPr id="53" name="直線コネクタ 52"/>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4" name="テキスト ボックス 53"/>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36</xdr:row>
      <xdr:rowOff>88900</xdr:rowOff>
    </xdr:from>
    <xdr:to>
      <xdr:col>8</xdr:col>
      <xdr:colOff>355600</xdr:colOff>
      <xdr:row>36</xdr:row>
      <xdr:rowOff>88900</xdr:rowOff>
    </xdr:to>
    <xdr:cxnSp macro="">
      <xdr:nvCxnSpPr>
        <xdr:cNvPr id="55" name="直線コネクタ 54"/>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6" name="テキスト ボックス 55"/>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7" name="直線コネクタ 56"/>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8" name="テキスト ボックス 57"/>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59"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154178</xdr:rowOff>
    </xdr:from>
    <xdr:to>
      <xdr:col>7</xdr:col>
      <xdr:colOff>152400</xdr:colOff>
      <xdr:row>44</xdr:row>
      <xdr:rowOff>107188</xdr:rowOff>
    </xdr:to>
    <xdr:cxnSp macro="">
      <xdr:nvCxnSpPr>
        <xdr:cNvPr id="60" name="直線コネクタ 59"/>
        <xdr:cNvCxnSpPr/>
      </xdr:nvCxnSpPr>
      <xdr:spPr>
        <a:xfrm flipV="1">
          <a:off x="4953000" y="6154928"/>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79265</xdr:rowOff>
    </xdr:from>
    <xdr:ext cx="762000" cy="259045"/>
    <xdr:sp macro="" textlink="">
      <xdr:nvSpPr>
        <xdr:cNvPr id="61" name="財政力最小値テキスト"/>
        <xdr:cNvSpPr txBox="1"/>
      </xdr:nvSpPr>
      <xdr:spPr>
        <a:xfrm>
          <a:off x="5041900" y="762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0.06</a:t>
          </a:r>
          <a:endParaRPr kumimoji="1" lang="ja-JP" altLang="en-US" sz="1000" b="1">
            <a:latin typeface="ＭＳ Ｐゴシック"/>
          </a:endParaRPr>
        </a:p>
      </xdr:txBody>
    </xdr:sp>
    <xdr:clientData/>
  </xdr:oneCellAnchor>
  <xdr:twoCellAnchor>
    <xdr:from>
      <xdr:col>7</xdr:col>
      <xdr:colOff>63500</xdr:colOff>
      <xdr:row>44</xdr:row>
      <xdr:rowOff>107188</xdr:rowOff>
    </xdr:from>
    <xdr:to>
      <xdr:col>7</xdr:col>
      <xdr:colOff>241300</xdr:colOff>
      <xdr:row>44</xdr:row>
      <xdr:rowOff>107188</xdr:rowOff>
    </xdr:to>
    <xdr:cxnSp macro="">
      <xdr:nvCxnSpPr>
        <xdr:cNvPr id="62" name="直線コネクタ 61"/>
        <xdr:cNvCxnSpPr/>
      </xdr:nvCxnSpPr>
      <xdr:spPr>
        <a:xfrm>
          <a:off x="4864100" y="765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69105</xdr:rowOff>
    </xdr:from>
    <xdr:ext cx="762000" cy="259045"/>
    <xdr:sp macro="" textlink="">
      <xdr:nvSpPr>
        <xdr:cNvPr id="63" name="財政力最大値テキスト"/>
        <xdr:cNvSpPr txBox="1"/>
      </xdr:nvSpPr>
      <xdr:spPr>
        <a:xfrm>
          <a:off x="50419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7</xdr:col>
      <xdr:colOff>63500</xdr:colOff>
      <xdr:row>35</xdr:row>
      <xdr:rowOff>154178</xdr:rowOff>
    </xdr:from>
    <xdr:to>
      <xdr:col>7</xdr:col>
      <xdr:colOff>241300</xdr:colOff>
      <xdr:row>35</xdr:row>
      <xdr:rowOff>154178</xdr:rowOff>
    </xdr:to>
    <xdr:cxnSp macro="">
      <xdr:nvCxnSpPr>
        <xdr:cNvPr id="64" name="直線コネクタ 63"/>
        <xdr:cNvCxnSpPr/>
      </xdr:nvCxnSpPr>
      <xdr:spPr>
        <a:xfrm>
          <a:off x="4864100" y="615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49276</xdr:rowOff>
    </xdr:from>
    <xdr:to>
      <xdr:col>7</xdr:col>
      <xdr:colOff>152400</xdr:colOff>
      <xdr:row>44</xdr:row>
      <xdr:rowOff>58928</xdr:rowOff>
    </xdr:to>
    <xdr:cxnSp macro="">
      <xdr:nvCxnSpPr>
        <xdr:cNvPr id="65" name="直線コネクタ 64"/>
        <xdr:cNvCxnSpPr/>
      </xdr:nvCxnSpPr>
      <xdr:spPr>
        <a:xfrm flipV="1">
          <a:off x="4114800" y="7593076"/>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128541</xdr:rowOff>
    </xdr:from>
    <xdr:ext cx="762000" cy="259045"/>
    <xdr:sp macro="" textlink="">
      <xdr:nvSpPr>
        <xdr:cNvPr id="66" name="財政力平均値テキスト"/>
        <xdr:cNvSpPr txBox="1"/>
      </xdr:nvSpPr>
      <xdr:spPr>
        <a:xfrm>
          <a:off x="5041900" y="73294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0.18</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112014</xdr:rowOff>
    </xdr:from>
    <xdr:to>
      <xdr:col>7</xdr:col>
      <xdr:colOff>203200</xdr:colOff>
      <xdr:row>44</xdr:row>
      <xdr:rowOff>42164</xdr:rowOff>
    </xdr:to>
    <xdr:sp macro="" textlink="">
      <xdr:nvSpPr>
        <xdr:cNvPr id="67" name="フローチャート : 判断 66"/>
        <xdr:cNvSpPr/>
      </xdr:nvSpPr>
      <xdr:spPr>
        <a:xfrm>
          <a:off x="49022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58928</xdr:rowOff>
    </xdr:from>
    <xdr:to>
      <xdr:col>6</xdr:col>
      <xdr:colOff>0</xdr:colOff>
      <xdr:row>44</xdr:row>
      <xdr:rowOff>58928</xdr:rowOff>
    </xdr:to>
    <xdr:cxnSp macro="">
      <xdr:nvCxnSpPr>
        <xdr:cNvPr id="68" name="直線コネクタ 67"/>
        <xdr:cNvCxnSpPr/>
      </xdr:nvCxnSpPr>
      <xdr:spPr>
        <a:xfrm>
          <a:off x="3225800" y="76027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121666</xdr:rowOff>
    </xdr:from>
    <xdr:to>
      <xdr:col>6</xdr:col>
      <xdr:colOff>50800</xdr:colOff>
      <xdr:row>44</xdr:row>
      <xdr:rowOff>51816</xdr:rowOff>
    </xdr:to>
    <xdr:sp macro="" textlink="">
      <xdr:nvSpPr>
        <xdr:cNvPr id="69" name="フローチャート : 判断 68"/>
        <xdr:cNvSpPr/>
      </xdr:nvSpPr>
      <xdr:spPr>
        <a:xfrm>
          <a:off x="4064000" y="749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61993</xdr:rowOff>
    </xdr:from>
    <xdr:ext cx="736600" cy="259045"/>
    <xdr:sp macro="" textlink="">
      <xdr:nvSpPr>
        <xdr:cNvPr id="70" name="テキスト ボックス 69"/>
        <xdr:cNvSpPr txBox="1"/>
      </xdr:nvSpPr>
      <xdr:spPr>
        <a:xfrm>
          <a:off x="3733800" y="72628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58928</xdr:rowOff>
    </xdr:from>
    <xdr:to>
      <xdr:col>4</xdr:col>
      <xdr:colOff>482600</xdr:colOff>
      <xdr:row>44</xdr:row>
      <xdr:rowOff>58928</xdr:rowOff>
    </xdr:to>
    <xdr:cxnSp macro="">
      <xdr:nvCxnSpPr>
        <xdr:cNvPr id="71" name="直線コネクタ 70"/>
        <xdr:cNvCxnSpPr/>
      </xdr:nvCxnSpPr>
      <xdr:spPr>
        <a:xfrm>
          <a:off x="2336800" y="76027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131318</xdr:rowOff>
    </xdr:from>
    <xdr:to>
      <xdr:col>4</xdr:col>
      <xdr:colOff>533400</xdr:colOff>
      <xdr:row>44</xdr:row>
      <xdr:rowOff>61468</xdr:rowOff>
    </xdr:to>
    <xdr:sp macro="" textlink="">
      <xdr:nvSpPr>
        <xdr:cNvPr id="72" name="フローチャート : 判断 71"/>
        <xdr:cNvSpPr/>
      </xdr:nvSpPr>
      <xdr:spPr>
        <a:xfrm>
          <a:off x="3175000" y="750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71645</xdr:rowOff>
    </xdr:from>
    <xdr:ext cx="762000" cy="259045"/>
    <xdr:sp macro="" textlink="">
      <xdr:nvSpPr>
        <xdr:cNvPr id="73" name="テキスト ボックス 72"/>
        <xdr:cNvSpPr txBox="1"/>
      </xdr:nvSpPr>
      <xdr:spPr>
        <a:xfrm>
          <a:off x="2844800" y="7272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49276</xdr:rowOff>
    </xdr:from>
    <xdr:to>
      <xdr:col>3</xdr:col>
      <xdr:colOff>279400</xdr:colOff>
      <xdr:row>44</xdr:row>
      <xdr:rowOff>58928</xdr:rowOff>
    </xdr:to>
    <xdr:cxnSp macro="">
      <xdr:nvCxnSpPr>
        <xdr:cNvPr id="74" name="直線コネクタ 73"/>
        <xdr:cNvCxnSpPr/>
      </xdr:nvCxnSpPr>
      <xdr:spPr>
        <a:xfrm>
          <a:off x="1447800" y="759307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131318</xdr:rowOff>
    </xdr:from>
    <xdr:to>
      <xdr:col>3</xdr:col>
      <xdr:colOff>330200</xdr:colOff>
      <xdr:row>44</xdr:row>
      <xdr:rowOff>61468</xdr:rowOff>
    </xdr:to>
    <xdr:sp macro="" textlink="">
      <xdr:nvSpPr>
        <xdr:cNvPr id="75" name="フローチャート : 判断 74"/>
        <xdr:cNvSpPr/>
      </xdr:nvSpPr>
      <xdr:spPr>
        <a:xfrm>
          <a:off x="2286000" y="750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71645</xdr:rowOff>
    </xdr:from>
    <xdr:ext cx="762000" cy="259045"/>
    <xdr:sp macro="" textlink="">
      <xdr:nvSpPr>
        <xdr:cNvPr id="76" name="テキスト ボックス 75"/>
        <xdr:cNvSpPr txBox="1"/>
      </xdr:nvSpPr>
      <xdr:spPr>
        <a:xfrm>
          <a:off x="1955800" y="7272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121666</xdr:rowOff>
    </xdr:from>
    <xdr:to>
      <xdr:col>2</xdr:col>
      <xdr:colOff>127000</xdr:colOff>
      <xdr:row>44</xdr:row>
      <xdr:rowOff>51816</xdr:rowOff>
    </xdr:to>
    <xdr:sp macro="" textlink="">
      <xdr:nvSpPr>
        <xdr:cNvPr id="77" name="フローチャート : 判断 76"/>
        <xdr:cNvSpPr/>
      </xdr:nvSpPr>
      <xdr:spPr>
        <a:xfrm>
          <a:off x="1397000" y="749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61993</xdr:rowOff>
    </xdr:from>
    <xdr:ext cx="762000" cy="259045"/>
    <xdr:sp macro="" textlink="">
      <xdr:nvSpPr>
        <xdr:cNvPr id="78" name="テキスト ボックス 77"/>
        <xdr:cNvSpPr txBox="1"/>
      </xdr:nvSpPr>
      <xdr:spPr>
        <a:xfrm>
          <a:off x="1066800" y="7262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79" name="テキスト ボックス 78"/>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0" name="テキスト ボックス 79"/>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1" name="テキスト ボックス 80"/>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2" name="テキスト ボックス 81"/>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3" name="テキスト ボックス 82"/>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169926</xdr:rowOff>
    </xdr:from>
    <xdr:to>
      <xdr:col>7</xdr:col>
      <xdr:colOff>203200</xdr:colOff>
      <xdr:row>44</xdr:row>
      <xdr:rowOff>100076</xdr:rowOff>
    </xdr:to>
    <xdr:sp macro="" textlink="">
      <xdr:nvSpPr>
        <xdr:cNvPr id="84" name="円/楕円 83"/>
        <xdr:cNvSpPr/>
      </xdr:nvSpPr>
      <xdr:spPr>
        <a:xfrm>
          <a:off x="4902200" y="754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71391</xdr:rowOff>
    </xdr:from>
    <xdr:ext cx="762000" cy="259045"/>
    <xdr:sp macro="" textlink="">
      <xdr:nvSpPr>
        <xdr:cNvPr id="85" name="財政力該当値テキスト"/>
        <xdr:cNvSpPr txBox="1"/>
      </xdr:nvSpPr>
      <xdr:spPr>
        <a:xfrm>
          <a:off x="5041900" y="7443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0.12</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8128</xdr:rowOff>
    </xdr:from>
    <xdr:to>
      <xdr:col>6</xdr:col>
      <xdr:colOff>50800</xdr:colOff>
      <xdr:row>44</xdr:row>
      <xdr:rowOff>109728</xdr:rowOff>
    </xdr:to>
    <xdr:sp macro="" textlink="">
      <xdr:nvSpPr>
        <xdr:cNvPr id="86" name="円/楕円 85"/>
        <xdr:cNvSpPr/>
      </xdr:nvSpPr>
      <xdr:spPr>
        <a:xfrm>
          <a:off x="4064000" y="755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94505</xdr:rowOff>
    </xdr:from>
    <xdr:ext cx="736600" cy="259045"/>
    <xdr:sp macro="" textlink="">
      <xdr:nvSpPr>
        <xdr:cNvPr id="87" name="テキスト ボックス 86"/>
        <xdr:cNvSpPr txBox="1"/>
      </xdr:nvSpPr>
      <xdr:spPr>
        <a:xfrm>
          <a:off x="3733800" y="7638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0.11</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8128</xdr:rowOff>
    </xdr:from>
    <xdr:to>
      <xdr:col>4</xdr:col>
      <xdr:colOff>533400</xdr:colOff>
      <xdr:row>44</xdr:row>
      <xdr:rowOff>109728</xdr:rowOff>
    </xdr:to>
    <xdr:sp macro="" textlink="">
      <xdr:nvSpPr>
        <xdr:cNvPr id="88" name="円/楕円 87"/>
        <xdr:cNvSpPr/>
      </xdr:nvSpPr>
      <xdr:spPr>
        <a:xfrm>
          <a:off x="3175000" y="755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94505</xdr:rowOff>
    </xdr:from>
    <xdr:ext cx="762000" cy="259045"/>
    <xdr:sp macro="" textlink="">
      <xdr:nvSpPr>
        <xdr:cNvPr id="89" name="テキスト ボックス 88"/>
        <xdr:cNvSpPr txBox="1"/>
      </xdr:nvSpPr>
      <xdr:spPr>
        <a:xfrm>
          <a:off x="2844800" y="763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0.11</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8128</xdr:rowOff>
    </xdr:from>
    <xdr:to>
      <xdr:col>3</xdr:col>
      <xdr:colOff>330200</xdr:colOff>
      <xdr:row>44</xdr:row>
      <xdr:rowOff>109728</xdr:rowOff>
    </xdr:to>
    <xdr:sp macro="" textlink="">
      <xdr:nvSpPr>
        <xdr:cNvPr id="90" name="円/楕円 89"/>
        <xdr:cNvSpPr/>
      </xdr:nvSpPr>
      <xdr:spPr>
        <a:xfrm>
          <a:off x="2286000" y="755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94505</xdr:rowOff>
    </xdr:from>
    <xdr:ext cx="762000" cy="259045"/>
    <xdr:sp macro="" textlink="">
      <xdr:nvSpPr>
        <xdr:cNvPr id="91" name="テキスト ボックス 90"/>
        <xdr:cNvSpPr txBox="1"/>
      </xdr:nvSpPr>
      <xdr:spPr>
        <a:xfrm>
          <a:off x="1955800" y="763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0.11</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169926</xdr:rowOff>
    </xdr:from>
    <xdr:to>
      <xdr:col>2</xdr:col>
      <xdr:colOff>127000</xdr:colOff>
      <xdr:row>44</xdr:row>
      <xdr:rowOff>100076</xdr:rowOff>
    </xdr:to>
    <xdr:sp macro="" textlink="">
      <xdr:nvSpPr>
        <xdr:cNvPr id="92" name="円/楕円 91"/>
        <xdr:cNvSpPr/>
      </xdr:nvSpPr>
      <xdr:spPr>
        <a:xfrm>
          <a:off x="1397000" y="754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84853</xdr:rowOff>
    </xdr:from>
    <xdr:ext cx="762000" cy="259045"/>
    <xdr:sp macro="" textlink="">
      <xdr:nvSpPr>
        <xdr:cNvPr id="93" name="テキスト ボックス 92"/>
        <xdr:cNvSpPr txBox="1"/>
      </xdr:nvSpPr>
      <xdr:spPr>
        <a:xfrm>
          <a:off x="1066800" y="7628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4" name="正方形/長方形 93"/>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5" name="テキスト ボックス 94"/>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6" name="テキスト ボックス 95"/>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7" name="正方形/長方形 96"/>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8" name="正方形/長方形 97"/>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141/151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99" name="正方形/長方形 98"/>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0" name="正方形/長方形 99"/>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1" name="正方形/長方形 100"/>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2" name="正方形/長方形 101"/>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3" name="正方形/長方形 102"/>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4" name="正方形/長方形 103"/>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5" name="正方形/長方形 104"/>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6" name="テキスト ボックス 105"/>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人件費や扶助費の増加、大型事業の起債の償還により公債費が増加となり、また、地方交付税が減少したことなどにより割合が高くなっている。類似団体平均と比較しても</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10.3</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ポイントも上回っており、高止まり傾向にあることから、人件費の平準化や事務事業の効率化、施設の統廃合など、行財政改革の取り組みを一層推進し、義務的経費の抑制に努める。</a:t>
          </a:r>
        </a:p>
      </xdr:txBody>
    </xdr:sp>
    <xdr:clientData/>
  </xdr:twoCellAnchor>
  <xdr:oneCellAnchor>
    <xdr:from>
      <xdr:col>1</xdr:col>
      <xdr:colOff>38100</xdr:colOff>
      <xdr:row>54</xdr:row>
      <xdr:rowOff>139700</xdr:rowOff>
    </xdr:from>
    <xdr:ext cx="298543" cy="225703"/>
    <xdr:sp macro="" textlink="">
      <xdr:nvSpPr>
        <xdr:cNvPr id="107" name="テキスト ボックス 106"/>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8" name="直線コネクタ 107"/>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9" name="テキスト ボックス 108"/>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0" name="直線コネクタ 109"/>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1" name="テキスト ボックス 110"/>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2" name="直線コネクタ 111"/>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3" name="テキスト ボックス 112"/>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4" name="直線コネクタ 113"/>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5" name="テキスト ボックス 114"/>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6" name="直線コネクタ 115"/>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7" name="テキスト ボックス 116"/>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18" name="直線コネクタ 117"/>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19" name="テキスト ボックス 118"/>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0" name="直線コネクタ 119"/>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1" name="テキスト ボックス 120"/>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164919</xdr:rowOff>
    </xdr:from>
    <xdr:to>
      <xdr:col>7</xdr:col>
      <xdr:colOff>152400</xdr:colOff>
      <xdr:row>67</xdr:row>
      <xdr:rowOff>162741</xdr:rowOff>
    </xdr:to>
    <xdr:cxnSp macro="">
      <xdr:nvCxnSpPr>
        <xdr:cNvPr id="125" name="直線コネクタ 124"/>
        <xdr:cNvCxnSpPr/>
      </xdr:nvCxnSpPr>
      <xdr:spPr>
        <a:xfrm flipV="1">
          <a:off x="4953000" y="10109019"/>
          <a:ext cx="0" cy="15408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134818</xdr:rowOff>
    </xdr:from>
    <xdr:ext cx="762000" cy="259045"/>
    <xdr:sp macro="" textlink="">
      <xdr:nvSpPr>
        <xdr:cNvPr id="126" name="財政構造の弾力性最小値テキスト"/>
        <xdr:cNvSpPr txBox="1"/>
      </xdr:nvSpPr>
      <xdr:spPr>
        <a:xfrm>
          <a:off x="5041900" y="11621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99.8</a:t>
          </a:r>
          <a:endParaRPr kumimoji="1" lang="ja-JP" altLang="en-US" sz="1000" b="1">
            <a:latin typeface="ＭＳ Ｐゴシック"/>
          </a:endParaRPr>
        </a:p>
      </xdr:txBody>
    </xdr:sp>
    <xdr:clientData/>
  </xdr:oneCellAnchor>
  <xdr:twoCellAnchor>
    <xdr:from>
      <xdr:col>7</xdr:col>
      <xdr:colOff>63500</xdr:colOff>
      <xdr:row>67</xdr:row>
      <xdr:rowOff>162741</xdr:rowOff>
    </xdr:from>
    <xdr:to>
      <xdr:col>7</xdr:col>
      <xdr:colOff>241300</xdr:colOff>
      <xdr:row>67</xdr:row>
      <xdr:rowOff>162741</xdr:rowOff>
    </xdr:to>
    <xdr:cxnSp macro="">
      <xdr:nvCxnSpPr>
        <xdr:cNvPr id="127" name="直線コネクタ 126"/>
        <xdr:cNvCxnSpPr/>
      </xdr:nvCxnSpPr>
      <xdr:spPr>
        <a:xfrm>
          <a:off x="4864100" y="11649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79846</xdr:rowOff>
    </xdr:from>
    <xdr:ext cx="762000" cy="259045"/>
    <xdr:sp macro="" textlink="">
      <xdr:nvSpPr>
        <xdr:cNvPr id="128" name="財政構造の弾力性最大値テキスト"/>
        <xdr:cNvSpPr txBox="1"/>
      </xdr:nvSpPr>
      <xdr:spPr>
        <a:xfrm>
          <a:off x="5041900" y="985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55.1</a:t>
          </a:r>
          <a:endParaRPr kumimoji="1" lang="ja-JP" altLang="en-US" sz="1000" b="1">
            <a:latin typeface="ＭＳ Ｐゴシック"/>
          </a:endParaRPr>
        </a:p>
      </xdr:txBody>
    </xdr:sp>
    <xdr:clientData/>
  </xdr:oneCellAnchor>
  <xdr:twoCellAnchor>
    <xdr:from>
      <xdr:col>7</xdr:col>
      <xdr:colOff>63500</xdr:colOff>
      <xdr:row>58</xdr:row>
      <xdr:rowOff>164919</xdr:rowOff>
    </xdr:from>
    <xdr:to>
      <xdr:col>7</xdr:col>
      <xdr:colOff>241300</xdr:colOff>
      <xdr:row>58</xdr:row>
      <xdr:rowOff>164919</xdr:rowOff>
    </xdr:to>
    <xdr:cxnSp macro="">
      <xdr:nvCxnSpPr>
        <xdr:cNvPr id="129" name="直線コネクタ 128"/>
        <xdr:cNvCxnSpPr/>
      </xdr:nvCxnSpPr>
      <xdr:spPr>
        <a:xfrm>
          <a:off x="4864100" y="10109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2359</xdr:rowOff>
    </xdr:from>
    <xdr:to>
      <xdr:col>7</xdr:col>
      <xdr:colOff>152400</xdr:colOff>
      <xdr:row>66</xdr:row>
      <xdr:rowOff>48078</xdr:rowOff>
    </xdr:to>
    <xdr:cxnSp macro="">
      <xdr:nvCxnSpPr>
        <xdr:cNvPr id="130" name="直線コネクタ 129"/>
        <xdr:cNvCxnSpPr/>
      </xdr:nvCxnSpPr>
      <xdr:spPr>
        <a:xfrm>
          <a:off x="4114800" y="11146609"/>
          <a:ext cx="838200" cy="217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1650</xdr:rowOff>
    </xdr:from>
    <xdr:ext cx="762000" cy="259045"/>
    <xdr:sp macro="" textlink="">
      <xdr:nvSpPr>
        <xdr:cNvPr id="131" name="財政構造の弾力性平均値テキスト"/>
        <xdr:cNvSpPr txBox="1"/>
      </xdr:nvSpPr>
      <xdr:spPr>
        <a:xfrm>
          <a:off x="5041900" y="108030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81.2</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156573</xdr:rowOff>
    </xdr:from>
    <xdr:to>
      <xdr:col>7</xdr:col>
      <xdr:colOff>203200</xdr:colOff>
      <xdr:row>64</xdr:row>
      <xdr:rowOff>86723</xdr:rowOff>
    </xdr:to>
    <xdr:sp macro="" textlink="">
      <xdr:nvSpPr>
        <xdr:cNvPr id="132" name="フローチャート : 判断 131"/>
        <xdr:cNvSpPr/>
      </xdr:nvSpPr>
      <xdr:spPr>
        <a:xfrm>
          <a:off x="4902200" y="1095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2359</xdr:rowOff>
    </xdr:from>
    <xdr:to>
      <xdr:col>6</xdr:col>
      <xdr:colOff>0</xdr:colOff>
      <xdr:row>65</xdr:row>
      <xdr:rowOff>67854</xdr:rowOff>
    </xdr:to>
    <xdr:cxnSp macro="">
      <xdr:nvCxnSpPr>
        <xdr:cNvPr id="133" name="直線コネクタ 132"/>
        <xdr:cNvCxnSpPr/>
      </xdr:nvCxnSpPr>
      <xdr:spPr>
        <a:xfrm flipV="1">
          <a:off x="3225800" y="11146609"/>
          <a:ext cx="889000" cy="65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94524</xdr:rowOff>
    </xdr:from>
    <xdr:to>
      <xdr:col>6</xdr:col>
      <xdr:colOff>50800</xdr:colOff>
      <xdr:row>64</xdr:row>
      <xdr:rowOff>24674</xdr:rowOff>
    </xdr:to>
    <xdr:sp macro="" textlink="">
      <xdr:nvSpPr>
        <xdr:cNvPr id="134" name="フローチャート : 判断 133"/>
        <xdr:cNvSpPr/>
      </xdr:nvSpPr>
      <xdr:spPr>
        <a:xfrm>
          <a:off x="4064000" y="10895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34851</xdr:rowOff>
    </xdr:from>
    <xdr:ext cx="736600" cy="259045"/>
    <xdr:sp macro="" textlink="">
      <xdr:nvSpPr>
        <xdr:cNvPr id="135" name="テキスト ボックス 134"/>
        <xdr:cNvSpPr txBox="1"/>
      </xdr:nvSpPr>
      <xdr:spPr>
        <a:xfrm>
          <a:off x="3733800" y="106647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79.4</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56606</xdr:rowOff>
    </xdr:from>
    <xdr:to>
      <xdr:col>4</xdr:col>
      <xdr:colOff>482600</xdr:colOff>
      <xdr:row>65</xdr:row>
      <xdr:rowOff>67854</xdr:rowOff>
    </xdr:to>
    <xdr:cxnSp macro="">
      <xdr:nvCxnSpPr>
        <xdr:cNvPr id="136" name="直線コネクタ 135"/>
        <xdr:cNvCxnSpPr/>
      </xdr:nvCxnSpPr>
      <xdr:spPr>
        <a:xfrm>
          <a:off x="2336800" y="11029406"/>
          <a:ext cx="889000" cy="182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9253</xdr:rowOff>
    </xdr:from>
    <xdr:to>
      <xdr:col>4</xdr:col>
      <xdr:colOff>533400</xdr:colOff>
      <xdr:row>64</xdr:row>
      <xdr:rowOff>110853</xdr:rowOff>
    </xdr:to>
    <xdr:sp macro="" textlink="">
      <xdr:nvSpPr>
        <xdr:cNvPr id="137" name="フローチャート : 判断 136"/>
        <xdr:cNvSpPr/>
      </xdr:nvSpPr>
      <xdr:spPr>
        <a:xfrm>
          <a:off x="3175000" y="10982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121030</xdr:rowOff>
    </xdr:from>
    <xdr:ext cx="762000" cy="259045"/>
    <xdr:sp macro="" textlink="">
      <xdr:nvSpPr>
        <xdr:cNvPr id="138" name="テキスト ボックス 137"/>
        <xdr:cNvSpPr txBox="1"/>
      </xdr:nvSpPr>
      <xdr:spPr>
        <a:xfrm>
          <a:off x="2844800" y="10750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81.9</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93617</xdr:rowOff>
    </xdr:from>
    <xdr:to>
      <xdr:col>3</xdr:col>
      <xdr:colOff>279400</xdr:colOff>
      <xdr:row>64</xdr:row>
      <xdr:rowOff>56606</xdr:rowOff>
    </xdr:to>
    <xdr:cxnSp macro="">
      <xdr:nvCxnSpPr>
        <xdr:cNvPr id="139" name="直線コネクタ 138"/>
        <xdr:cNvCxnSpPr/>
      </xdr:nvCxnSpPr>
      <xdr:spPr>
        <a:xfrm>
          <a:off x="1447800" y="10894967"/>
          <a:ext cx="889000" cy="134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70394</xdr:rowOff>
    </xdr:from>
    <xdr:to>
      <xdr:col>3</xdr:col>
      <xdr:colOff>330200</xdr:colOff>
      <xdr:row>64</xdr:row>
      <xdr:rowOff>544</xdr:rowOff>
    </xdr:to>
    <xdr:sp macro="" textlink="">
      <xdr:nvSpPr>
        <xdr:cNvPr id="140" name="フローチャート : 判断 139"/>
        <xdr:cNvSpPr/>
      </xdr:nvSpPr>
      <xdr:spPr>
        <a:xfrm>
          <a:off x="2286000" y="1087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10721</xdr:rowOff>
    </xdr:from>
    <xdr:ext cx="762000" cy="259045"/>
    <xdr:sp macro="" textlink="">
      <xdr:nvSpPr>
        <xdr:cNvPr id="141" name="テキスト ボックス 140"/>
        <xdr:cNvSpPr txBox="1"/>
      </xdr:nvSpPr>
      <xdr:spPr>
        <a:xfrm>
          <a:off x="1955800" y="10640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78.7</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66947</xdr:rowOff>
    </xdr:from>
    <xdr:to>
      <xdr:col>2</xdr:col>
      <xdr:colOff>127000</xdr:colOff>
      <xdr:row>63</xdr:row>
      <xdr:rowOff>168547</xdr:rowOff>
    </xdr:to>
    <xdr:sp macro="" textlink="">
      <xdr:nvSpPr>
        <xdr:cNvPr id="142" name="フローチャート : 判断 141"/>
        <xdr:cNvSpPr/>
      </xdr:nvSpPr>
      <xdr:spPr>
        <a:xfrm>
          <a:off x="1397000" y="10868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153324</xdr:rowOff>
    </xdr:from>
    <xdr:ext cx="762000" cy="259045"/>
    <xdr:sp macro="" textlink="">
      <xdr:nvSpPr>
        <xdr:cNvPr id="143" name="テキスト ボックス 142"/>
        <xdr:cNvSpPr txBox="1"/>
      </xdr:nvSpPr>
      <xdr:spPr>
        <a:xfrm>
          <a:off x="1066800" y="10954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65</xdr:row>
      <xdr:rowOff>168728</xdr:rowOff>
    </xdr:from>
    <xdr:to>
      <xdr:col>7</xdr:col>
      <xdr:colOff>203200</xdr:colOff>
      <xdr:row>66</xdr:row>
      <xdr:rowOff>98878</xdr:rowOff>
    </xdr:to>
    <xdr:sp macro="" textlink="">
      <xdr:nvSpPr>
        <xdr:cNvPr id="149" name="円/楕円 148"/>
        <xdr:cNvSpPr/>
      </xdr:nvSpPr>
      <xdr:spPr>
        <a:xfrm>
          <a:off x="4902200" y="1131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140805</xdr:rowOff>
    </xdr:from>
    <xdr:ext cx="762000" cy="259045"/>
    <xdr:sp macro="" textlink="">
      <xdr:nvSpPr>
        <xdr:cNvPr id="150" name="財政構造の弾力性該当値テキスト"/>
        <xdr:cNvSpPr txBox="1"/>
      </xdr:nvSpPr>
      <xdr:spPr>
        <a:xfrm>
          <a:off x="5041900" y="11285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91.5</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123009</xdr:rowOff>
    </xdr:from>
    <xdr:to>
      <xdr:col>6</xdr:col>
      <xdr:colOff>50800</xdr:colOff>
      <xdr:row>65</xdr:row>
      <xdr:rowOff>53159</xdr:rowOff>
    </xdr:to>
    <xdr:sp macro="" textlink="">
      <xdr:nvSpPr>
        <xdr:cNvPr id="151" name="円/楕円 150"/>
        <xdr:cNvSpPr/>
      </xdr:nvSpPr>
      <xdr:spPr>
        <a:xfrm>
          <a:off x="4064000" y="11095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37936</xdr:rowOff>
    </xdr:from>
    <xdr:ext cx="736600" cy="259045"/>
    <xdr:sp macro="" textlink="">
      <xdr:nvSpPr>
        <xdr:cNvPr id="152" name="テキスト ボックス 151"/>
        <xdr:cNvSpPr txBox="1"/>
      </xdr:nvSpPr>
      <xdr:spPr>
        <a:xfrm>
          <a:off x="3733800" y="111821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85.2</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17054</xdr:rowOff>
    </xdr:from>
    <xdr:to>
      <xdr:col>4</xdr:col>
      <xdr:colOff>533400</xdr:colOff>
      <xdr:row>65</xdr:row>
      <xdr:rowOff>118654</xdr:rowOff>
    </xdr:to>
    <xdr:sp macro="" textlink="">
      <xdr:nvSpPr>
        <xdr:cNvPr id="153" name="円/楕円 152"/>
        <xdr:cNvSpPr/>
      </xdr:nvSpPr>
      <xdr:spPr>
        <a:xfrm>
          <a:off x="3175000" y="1116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103431</xdr:rowOff>
    </xdr:from>
    <xdr:ext cx="762000" cy="259045"/>
    <xdr:sp macro="" textlink="">
      <xdr:nvSpPr>
        <xdr:cNvPr id="154" name="テキスト ボックス 153"/>
        <xdr:cNvSpPr txBox="1"/>
      </xdr:nvSpPr>
      <xdr:spPr>
        <a:xfrm>
          <a:off x="2844800" y="11247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87.1</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5806</xdr:rowOff>
    </xdr:from>
    <xdr:to>
      <xdr:col>3</xdr:col>
      <xdr:colOff>330200</xdr:colOff>
      <xdr:row>64</xdr:row>
      <xdr:rowOff>107406</xdr:rowOff>
    </xdr:to>
    <xdr:sp macro="" textlink="">
      <xdr:nvSpPr>
        <xdr:cNvPr id="155" name="円/楕円 154"/>
        <xdr:cNvSpPr/>
      </xdr:nvSpPr>
      <xdr:spPr>
        <a:xfrm>
          <a:off x="2286000" y="10978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92183</xdr:rowOff>
    </xdr:from>
    <xdr:ext cx="762000" cy="259045"/>
    <xdr:sp macro="" textlink="">
      <xdr:nvSpPr>
        <xdr:cNvPr id="156" name="テキスト ボックス 155"/>
        <xdr:cNvSpPr txBox="1"/>
      </xdr:nvSpPr>
      <xdr:spPr>
        <a:xfrm>
          <a:off x="1955800" y="11064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81.8</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42817</xdr:rowOff>
    </xdr:from>
    <xdr:to>
      <xdr:col>2</xdr:col>
      <xdr:colOff>127000</xdr:colOff>
      <xdr:row>63</xdr:row>
      <xdr:rowOff>144417</xdr:rowOff>
    </xdr:to>
    <xdr:sp macro="" textlink="">
      <xdr:nvSpPr>
        <xdr:cNvPr id="157" name="円/楕円 156"/>
        <xdr:cNvSpPr/>
      </xdr:nvSpPr>
      <xdr:spPr>
        <a:xfrm>
          <a:off x="1397000" y="10844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154594</xdr:rowOff>
    </xdr:from>
    <xdr:ext cx="762000" cy="259045"/>
    <xdr:sp macro="" textlink="">
      <xdr:nvSpPr>
        <xdr:cNvPr id="158" name="テキスト ボックス 157"/>
        <xdr:cNvSpPr txBox="1"/>
      </xdr:nvSpPr>
      <xdr:spPr>
        <a:xfrm>
          <a:off x="1066800" y="10613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[684,192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135/151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152,773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山間に広大な行政面積を持ち、かつ中心部に人造湖を抱えていることから、集落が分散し行政コストが高くなる地理的条件にあり、類似団体平均を上回っている。人件費の平準化や、近隣市町村との広域事務化の拡大などにより経費節減に努める。</a:t>
          </a: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73251</xdr:rowOff>
    </xdr:from>
    <xdr:to>
      <xdr:col>7</xdr:col>
      <xdr:colOff>152400</xdr:colOff>
      <xdr:row>89</xdr:row>
      <xdr:rowOff>131651</xdr:rowOff>
    </xdr:to>
    <xdr:cxnSp macro="">
      <xdr:nvCxnSpPr>
        <xdr:cNvPr id="189" name="直線コネクタ 188"/>
        <xdr:cNvCxnSpPr/>
      </xdr:nvCxnSpPr>
      <xdr:spPr>
        <a:xfrm flipV="1">
          <a:off x="4953000" y="13960701"/>
          <a:ext cx="0" cy="14300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103728</xdr:rowOff>
    </xdr:from>
    <xdr:ext cx="762000" cy="259045"/>
    <xdr:sp macro="" textlink="">
      <xdr:nvSpPr>
        <xdr:cNvPr id="190" name="人件費・物件費等の状況最小値テキスト"/>
        <xdr:cNvSpPr txBox="1"/>
      </xdr:nvSpPr>
      <xdr:spPr>
        <a:xfrm>
          <a:off x="5041900" y="15362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1,433,785</a:t>
          </a:r>
          <a:endParaRPr kumimoji="1" lang="ja-JP" altLang="en-US" sz="1000" b="1">
            <a:latin typeface="ＭＳ Ｐゴシック"/>
          </a:endParaRPr>
        </a:p>
      </xdr:txBody>
    </xdr:sp>
    <xdr:clientData/>
  </xdr:oneCellAnchor>
  <xdr:twoCellAnchor>
    <xdr:from>
      <xdr:col>7</xdr:col>
      <xdr:colOff>63500</xdr:colOff>
      <xdr:row>89</xdr:row>
      <xdr:rowOff>131651</xdr:rowOff>
    </xdr:from>
    <xdr:to>
      <xdr:col>7</xdr:col>
      <xdr:colOff>241300</xdr:colOff>
      <xdr:row>89</xdr:row>
      <xdr:rowOff>131651</xdr:rowOff>
    </xdr:to>
    <xdr:cxnSp macro="">
      <xdr:nvCxnSpPr>
        <xdr:cNvPr id="191" name="直線コネクタ 190"/>
        <xdr:cNvCxnSpPr/>
      </xdr:nvCxnSpPr>
      <xdr:spPr>
        <a:xfrm>
          <a:off x="4864100" y="15390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159628</xdr:rowOff>
    </xdr:from>
    <xdr:ext cx="762000" cy="259045"/>
    <xdr:sp macro="" textlink="">
      <xdr:nvSpPr>
        <xdr:cNvPr id="192" name="人件費・物件費等の状況最大値テキスト"/>
        <xdr:cNvSpPr txBox="1"/>
      </xdr:nvSpPr>
      <xdr:spPr>
        <a:xfrm>
          <a:off x="5041900" y="13704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189,276</a:t>
          </a:r>
          <a:endParaRPr kumimoji="1" lang="ja-JP" altLang="en-US" sz="1000" b="1">
            <a:latin typeface="ＭＳ Ｐゴシック"/>
          </a:endParaRPr>
        </a:p>
      </xdr:txBody>
    </xdr:sp>
    <xdr:clientData/>
  </xdr:oneCellAnchor>
  <xdr:twoCellAnchor>
    <xdr:from>
      <xdr:col>7</xdr:col>
      <xdr:colOff>63500</xdr:colOff>
      <xdr:row>81</xdr:row>
      <xdr:rowOff>73251</xdr:rowOff>
    </xdr:from>
    <xdr:to>
      <xdr:col>7</xdr:col>
      <xdr:colOff>241300</xdr:colOff>
      <xdr:row>81</xdr:row>
      <xdr:rowOff>73251</xdr:rowOff>
    </xdr:to>
    <xdr:cxnSp macro="">
      <xdr:nvCxnSpPr>
        <xdr:cNvPr id="193" name="直線コネクタ 192"/>
        <xdr:cNvCxnSpPr/>
      </xdr:nvCxnSpPr>
      <xdr:spPr>
        <a:xfrm>
          <a:off x="4864100" y="13960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55573</xdr:rowOff>
    </xdr:from>
    <xdr:to>
      <xdr:col>7</xdr:col>
      <xdr:colOff>152400</xdr:colOff>
      <xdr:row>84</xdr:row>
      <xdr:rowOff>127583</xdr:rowOff>
    </xdr:to>
    <xdr:cxnSp macro="">
      <xdr:nvCxnSpPr>
        <xdr:cNvPr id="194" name="直線コネクタ 193"/>
        <xdr:cNvCxnSpPr/>
      </xdr:nvCxnSpPr>
      <xdr:spPr>
        <a:xfrm>
          <a:off x="4114800" y="14457373"/>
          <a:ext cx="838200" cy="72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118167</xdr:rowOff>
    </xdr:from>
    <xdr:ext cx="762000" cy="259045"/>
    <xdr:sp macro="" textlink="">
      <xdr:nvSpPr>
        <xdr:cNvPr id="195" name="人件費・物件費等の状況平均値テキスト"/>
        <xdr:cNvSpPr txBox="1"/>
      </xdr:nvSpPr>
      <xdr:spPr>
        <a:xfrm>
          <a:off x="5041900" y="14005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407,403</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101640</xdr:rowOff>
    </xdr:from>
    <xdr:to>
      <xdr:col>7</xdr:col>
      <xdr:colOff>203200</xdr:colOff>
      <xdr:row>83</xdr:row>
      <xdr:rowOff>31790</xdr:rowOff>
    </xdr:to>
    <xdr:sp macro="" textlink="">
      <xdr:nvSpPr>
        <xdr:cNvPr id="196" name="フローチャート : 判断 195"/>
        <xdr:cNvSpPr/>
      </xdr:nvSpPr>
      <xdr:spPr>
        <a:xfrm>
          <a:off x="49022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8097</xdr:rowOff>
    </xdr:from>
    <xdr:to>
      <xdr:col>6</xdr:col>
      <xdr:colOff>0</xdr:colOff>
      <xdr:row>84</xdr:row>
      <xdr:rowOff>55573</xdr:rowOff>
    </xdr:to>
    <xdr:cxnSp macro="">
      <xdr:nvCxnSpPr>
        <xdr:cNvPr id="197" name="直線コネクタ 196"/>
        <xdr:cNvCxnSpPr/>
      </xdr:nvCxnSpPr>
      <xdr:spPr>
        <a:xfrm>
          <a:off x="3225800" y="14409897"/>
          <a:ext cx="889000" cy="47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78246</xdr:rowOff>
    </xdr:from>
    <xdr:to>
      <xdr:col>6</xdr:col>
      <xdr:colOff>50800</xdr:colOff>
      <xdr:row>83</xdr:row>
      <xdr:rowOff>8396</xdr:rowOff>
    </xdr:to>
    <xdr:sp macro="" textlink="">
      <xdr:nvSpPr>
        <xdr:cNvPr id="198" name="フローチャート : 判断 197"/>
        <xdr:cNvSpPr/>
      </xdr:nvSpPr>
      <xdr:spPr>
        <a:xfrm>
          <a:off x="40640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18573</xdr:rowOff>
    </xdr:from>
    <xdr:ext cx="736600" cy="259045"/>
    <xdr:sp macro="" textlink="">
      <xdr:nvSpPr>
        <xdr:cNvPr id="199" name="テキスト ボックス 198"/>
        <xdr:cNvSpPr txBox="1"/>
      </xdr:nvSpPr>
      <xdr:spPr>
        <a:xfrm>
          <a:off x="3733800" y="139060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387,044</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140612</xdr:rowOff>
    </xdr:from>
    <xdr:to>
      <xdr:col>4</xdr:col>
      <xdr:colOff>482600</xdr:colOff>
      <xdr:row>84</xdr:row>
      <xdr:rowOff>8097</xdr:rowOff>
    </xdr:to>
    <xdr:cxnSp macro="">
      <xdr:nvCxnSpPr>
        <xdr:cNvPr id="200" name="直線コネクタ 199"/>
        <xdr:cNvCxnSpPr/>
      </xdr:nvCxnSpPr>
      <xdr:spPr>
        <a:xfrm>
          <a:off x="2336800" y="14370962"/>
          <a:ext cx="889000" cy="38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71158</xdr:rowOff>
    </xdr:from>
    <xdr:to>
      <xdr:col>4</xdr:col>
      <xdr:colOff>533400</xdr:colOff>
      <xdr:row>83</xdr:row>
      <xdr:rowOff>1308</xdr:rowOff>
    </xdr:to>
    <xdr:sp macro="" textlink="">
      <xdr:nvSpPr>
        <xdr:cNvPr id="201" name="フローチャート : 判断 200"/>
        <xdr:cNvSpPr/>
      </xdr:nvSpPr>
      <xdr:spPr>
        <a:xfrm>
          <a:off x="3175000" y="1413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11485</xdr:rowOff>
    </xdr:from>
    <xdr:ext cx="762000" cy="259045"/>
    <xdr:sp macro="" textlink="">
      <xdr:nvSpPr>
        <xdr:cNvPr id="202" name="テキスト ボックス 201"/>
        <xdr:cNvSpPr txBox="1"/>
      </xdr:nvSpPr>
      <xdr:spPr>
        <a:xfrm>
          <a:off x="2844800" y="13898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380,876</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112154</xdr:rowOff>
    </xdr:from>
    <xdr:to>
      <xdr:col>3</xdr:col>
      <xdr:colOff>279400</xdr:colOff>
      <xdr:row>83</xdr:row>
      <xdr:rowOff>140612</xdr:rowOff>
    </xdr:to>
    <xdr:cxnSp macro="">
      <xdr:nvCxnSpPr>
        <xdr:cNvPr id="203" name="直線コネクタ 202"/>
        <xdr:cNvCxnSpPr/>
      </xdr:nvCxnSpPr>
      <xdr:spPr>
        <a:xfrm>
          <a:off x="1447800" y="14342504"/>
          <a:ext cx="889000" cy="28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41542</xdr:rowOff>
    </xdr:from>
    <xdr:to>
      <xdr:col>3</xdr:col>
      <xdr:colOff>330200</xdr:colOff>
      <xdr:row>82</xdr:row>
      <xdr:rowOff>143142</xdr:rowOff>
    </xdr:to>
    <xdr:sp macro="" textlink="">
      <xdr:nvSpPr>
        <xdr:cNvPr id="204" name="フローチャート : 判断 203"/>
        <xdr:cNvSpPr/>
      </xdr:nvSpPr>
      <xdr:spPr>
        <a:xfrm>
          <a:off x="2286000" y="1410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153319</xdr:rowOff>
    </xdr:from>
    <xdr:ext cx="762000" cy="259045"/>
    <xdr:sp macro="" textlink="">
      <xdr:nvSpPr>
        <xdr:cNvPr id="205" name="テキスト ボックス 204"/>
        <xdr:cNvSpPr txBox="1"/>
      </xdr:nvSpPr>
      <xdr:spPr>
        <a:xfrm>
          <a:off x="1955800" y="13869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355,101</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46436</xdr:rowOff>
    </xdr:from>
    <xdr:to>
      <xdr:col>2</xdr:col>
      <xdr:colOff>127000</xdr:colOff>
      <xdr:row>82</xdr:row>
      <xdr:rowOff>148036</xdr:rowOff>
    </xdr:to>
    <xdr:sp macro="" textlink="">
      <xdr:nvSpPr>
        <xdr:cNvPr id="206" name="フローチャート : 判断 205"/>
        <xdr:cNvSpPr/>
      </xdr:nvSpPr>
      <xdr:spPr>
        <a:xfrm>
          <a:off x="1397000" y="1410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158213</xdr:rowOff>
    </xdr:from>
    <xdr:ext cx="762000" cy="259045"/>
    <xdr:sp macro="" textlink="">
      <xdr:nvSpPr>
        <xdr:cNvPr id="207" name="テキスト ボックス 206"/>
        <xdr:cNvSpPr txBox="1"/>
      </xdr:nvSpPr>
      <xdr:spPr>
        <a:xfrm>
          <a:off x="1066800" y="1387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359,360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84</xdr:row>
      <xdr:rowOff>76783</xdr:rowOff>
    </xdr:from>
    <xdr:to>
      <xdr:col>7</xdr:col>
      <xdr:colOff>203200</xdr:colOff>
      <xdr:row>85</xdr:row>
      <xdr:rowOff>6933</xdr:rowOff>
    </xdr:to>
    <xdr:sp macro="" textlink="">
      <xdr:nvSpPr>
        <xdr:cNvPr id="213" name="円/楕円 212"/>
        <xdr:cNvSpPr/>
      </xdr:nvSpPr>
      <xdr:spPr>
        <a:xfrm>
          <a:off x="4902200" y="14478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84</xdr:row>
      <xdr:rowOff>48860</xdr:rowOff>
    </xdr:from>
    <xdr:ext cx="762000" cy="259045"/>
    <xdr:sp macro="" textlink="">
      <xdr:nvSpPr>
        <xdr:cNvPr id="214" name="人件費・物件費等の状況該当値テキスト"/>
        <xdr:cNvSpPr txBox="1"/>
      </xdr:nvSpPr>
      <xdr:spPr>
        <a:xfrm>
          <a:off x="5041900" y="14450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684,192</a:t>
          </a:r>
          <a:endParaRPr kumimoji="1" lang="ja-JP" altLang="en-US" sz="1000" b="1">
            <a:solidFill>
              <a:srgbClr val="FF0000"/>
            </a:solidFill>
            <a:latin typeface="ＭＳ Ｐゴシック"/>
          </a:endParaRPr>
        </a:p>
      </xdr:txBody>
    </xdr:sp>
    <xdr:clientData/>
  </xdr:oneCellAnchor>
  <xdr:twoCellAnchor>
    <xdr:from>
      <xdr:col>5</xdr:col>
      <xdr:colOff>635000</xdr:colOff>
      <xdr:row>84</xdr:row>
      <xdr:rowOff>4773</xdr:rowOff>
    </xdr:from>
    <xdr:to>
      <xdr:col>6</xdr:col>
      <xdr:colOff>50800</xdr:colOff>
      <xdr:row>84</xdr:row>
      <xdr:rowOff>106373</xdr:rowOff>
    </xdr:to>
    <xdr:sp macro="" textlink="">
      <xdr:nvSpPr>
        <xdr:cNvPr id="215" name="円/楕円 214"/>
        <xdr:cNvSpPr/>
      </xdr:nvSpPr>
      <xdr:spPr>
        <a:xfrm>
          <a:off x="4064000" y="14406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91150</xdr:rowOff>
    </xdr:from>
    <xdr:ext cx="736600" cy="259045"/>
    <xdr:sp macro="" textlink="">
      <xdr:nvSpPr>
        <xdr:cNvPr id="216" name="テキスト ボックス 215"/>
        <xdr:cNvSpPr txBox="1"/>
      </xdr:nvSpPr>
      <xdr:spPr>
        <a:xfrm>
          <a:off x="3733800" y="144929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621,523</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128747</xdr:rowOff>
    </xdr:from>
    <xdr:to>
      <xdr:col>4</xdr:col>
      <xdr:colOff>533400</xdr:colOff>
      <xdr:row>84</xdr:row>
      <xdr:rowOff>58897</xdr:rowOff>
    </xdr:to>
    <xdr:sp macro="" textlink="">
      <xdr:nvSpPr>
        <xdr:cNvPr id="217" name="円/楕円 216"/>
        <xdr:cNvSpPr/>
      </xdr:nvSpPr>
      <xdr:spPr>
        <a:xfrm>
          <a:off x="3175000" y="14359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43674</xdr:rowOff>
    </xdr:from>
    <xdr:ext cx="762000" cy="259045"/>
    <xdr:sp macro="" textlink="">
      <xdr:nvSpPr>
        <xdr:cNvPr id="218" name="テキスト ボックス 217"/>
        <xdr:cNvSpPr txBox="1"/>
      </xdr:nvSpPr>
      <xdr:spPr>
        <a:xfrm>
          <a:off x="2844800" y="14445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580,205</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89812</xdr:rowOff>
    </xdr:from>
    <xdr:to>
      <xdr:col>3</xdr:col>
      <xdr:colOff>330200</xdr:colOff>
      <xdr:row>84</xdr:row>
      <xdr:rowOff>19962</xdr:rowOff>
    </xdr:to>
    <xdr:sp macro="" textlink="">
      <xdr:nvSpPr>
        <xdr:cNvPr id="219" name="円/楕円 218"/>
        <xdr:cNvSpPr/>
      </xdr:nvSpPr>
      <xdr:spPr>
        <a:xfrm>
          <a:off x="2286000" y="1432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4739</xdr:rowOff>
    </xdr:from>
    <xdr:ext cx="762000" cy="259045"/>
    <xdr:sp macro="" textlink="">
      <xdr:nvSpPr>
        <xdr:cNvPr id="220" name="テキスト ボックス 219"/>
        <xdr:cNvSpPr txBox="1"/>
      </xdr:nvSpPr>
      <xdr:spPr>
        <a:xfrm>
          <a:off x="1955800" y="1440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546,319</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61354</xdr:rowOff>
    </xdr:from>
    <xdr:to>
      <xdr:col>2</xdr:col>
      <xdr:colOff>127000</xdr:colOff>
      <xdr:row>83</xdr:row>
      <xdr:rowOff>162954</xdr:rowOff>
    </xdr:to>
    <xdr:sp macro="" textlink="">
      <xdr:nvSpPr>
        <xdr:cNvPr id="221" name="円/楕円 220"/>
        <xdr:cNvSpPr/>
      </xdr:nvSpPr>
      <xdr:spPr>
        <a:xfrm>
          <a:off x="1397000" y="14291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147731</xdr:rowOff>
    </xdr:from>
    <xdr:ext cx="762000" cy="259045"/>
    <xdr:sp macro="" textlink="">
      <xdr:nvSpPr>
        <xdr:cNvPr id="222" name="テキスト ボックス 221"/>
        <xdr:cNvSpPr txBox="1"/>
      </xdr:nvSpPr>
      <xdr:spPr>
        <a:xfrm>
          <a:off x="1066800" y="14378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521,554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81/151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en-US" altLang="ja-JP" sz="1300" b="0" i="0" u="none" strike="noStrike" kern="0" cap="none" spc="0" normalizeH="0" baseline="0" noProof="0">
              <a:ln>
                <a:noFill/>
              </a:ln>
              <a:solidFill>
                <a:srgbClr val="000000"/>
              </a:solidFill>
              <a:effectLst/>
              <a:uLnTx/>
              <a:uFillTx/>
              <a:latin typeface="ＭＳ Ｐゴシック"/>
              <a:ea typeface="ＭＳ Ｐゴシック"/>
              <a:cs typeface="+mn-cs"/>
            </a:rPr>
            <a:t>96.1</a:t>
          </a:r>
          <a:r>
            <a:rPr kumimoji="0" lang="ja-JP" altLang="en-US" sz="1300" b="0" i="0" u="none" strike="noStrike" kern="0" cap="none" spc="0" normalizeH="0" baseline="0" noProof="0">
              <a:ln>
                <a:noFill/>
              </a:ln>
              <a:solidFill>
                <a:srgbClr val="000000"/>
              </a:solidFill>
              <a:effectLst/>
              <a:uLnTx/>
              <a:uFillTx/>
              <a:latin typeface="ＭＳ Ｐゴシック"/>
              <a:ea typeface="ＭＳ Ｐゴシック"/>
              <a:cs typeface="+mn-cs"/>
            </a:rPr>
            <a:t>と類似団体平均を上回っている。職員構成にバラツキがあることから、今後も増減が予想されるが、計画的な職員採用と給与の適正化を図り縮減に努める。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8" name="直線コネクタ 237"/>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9" name="テキスト ボックス 238"/>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40" name="直線コネクタ 239"/>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1" name="テキスト ボックス 240"/>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2" name="直線コネクタ 241"/>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3" name="テキスト ボックス 242"/>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4" name="直線コネクタ 243"/>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5" name="テキスト ボックス 244"/>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126492</xdr:rowOff>
    </xdr:from>
    <xdr:to>
      <xdr:col>24</xdr:col>
      <xdr:colOff>558800</xdr:colOff>
      <xdr:row>87</xdr:row>
      <xdr:rowOff>21844</xdr:rowOff>
    </xdr:to>
    <xdr:cxnSp macro="">
      <xdr:nvCxnSpPr>
        <xdr:cNvPr id="249" name="直線コネクタ 248"/>
        <xdr:cNvCxnSpPr/>
      </xdr:nvCxnSpPr>
      <xdr:spPr>
        <a:xfrm flipV="1">
          <a:off x="17018000" y="13842492"/>
          <a:ext cx="0" cy="10955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165371</xdr:rowOff>
    </xdr:from>
    <xdr:ext cx="762000" cy="259045"/>
    <xdr:sp macro="" textlink="">
      <xdr:nvSpPr>
        <xdr:cNvPr id="250" name="給与水準   （国との比較）最小値テキスト"/>
        <xdr:cNvSpPr txBox="1"/>
      </xdr:nvSpPr>
      <xdr:spPr>
        <a:xfrm>
          <a:off x="17106900" y="14910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101.9</a:t>
          </a:r>
          <a:endParaRPr kumimoji="1" lang="ja-JP" altLang="en-US" sz="1000" b="1">
            <a:latin typeface="ＭＳ Ｐゴシック"/>
          </a:endParaRPr>
        </a:p>
      </xdr:txBody>
    </xdr:sp>
    <xdr:clientData/>
  </xdr:oneCellAnchor>
  <xdr:twoCellAnchor>
    <xdr:from>
      <xdr:col>24</xdr:col>
      <xdr:colOff>469900</xdr:colOff>
      <xdr:row>87</xdr:row>
      <xdr:rowOff>21844</xdr:rowOff>
    </xdr:from>
    <xdr:to>
      <xdr:col>24</xdr:col>
      <xdr:colOff>647700</xdr:colOff>
      <xdr:row>87</xdr:row>
      <xdr:rowOff>21844</xdr:rowOff>
    </xdr:to>
    <xdr:cxnSp macro="">
      <xdr:nvCxnSpPr>
        <xdr:cNvPr id="251" name="直線コネクタ 250"/>
        <xdr:cNvCxnSpPr/>
      </xdr:nvCxnSpPr>
      <xdr:spPr>
        <a:xfrm>
          <a:off x="16929100" y="1493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41419</xdr:rowOff>
    </xdr:from>
    <xdr:ext cx="762000" cy="259045"/>
    <xdr:sp macro="" textlink="">
      <xdr:nvSpPr>
        <xdr:cNvPr id="252" name="給与水準   （国との比較）最大値テキスト"/>
        <xdr:cNvSpPr txBox="1"/>
      </xdr:nvSpPr>
      <xdr:spPr>
        <a:xfrm>
          <a:off x="17106900" y="13585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79.2</a:t>
          </a:r>
          <a:endParaRPr kumimoji="1" lang="ja-JP" altLang="en-US" sz="1000" b="1">
            <a:latin typeface="ＭＳ Ｐゴシック"/>
          </a:endParaRPr>
        </a:p>
      </xdr:txBody>
    </xdr:sp>
    <xdr:clientData/>
  </xdr:oneCellAnchor>
  <xdr:twoCellAnchor>
    <xdr:from>
      <xdr:col>24</xdr:col>
      <xdr:colOff>469900</xdr:colOff>
      <xdr:row>80</xdr:row>
      <xdr:rowOff>126492</xdr:rowOff>
    </xdr:from>
    <xdr:to>
      <xdr:col>24</xdr:col>
      <xdr:colOff>647700</xdr:colOff>
      <xdr:row>80</xdr:row>
      <xdr:rowOff>126492</xdr:rowOff>
    </xdr:to>
    <xdr:cxnSp macro="">
      <xdr:nvCxnSpPr>
        <xdr:cNvPr id="253" name="直線コネクタ 252"/>
        <xdr:cNvCxnSpPr/>
      </xdr:nvCxnSpPr>
      <xdr:spPr>
        <a:xfrm>
          <a:off x="16929100" y="13842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84837</xdr:rowOff>
    </xdr:from>
    <xdr:to>
      <xdr:col>24</xdr:col>
      <xdr:colOff>558800</xdr:colOff>
      <xdr:row>86</xdr:row>
      <xdr:rowOff>58165</xdr:rowOff>
    </xdr:to>
    <xdr:cxnSp macro="">
      <xdr:nvCxnSpPr>
        <xdr:cNvPr id="254" name="直線コネクタ 253"/>
        <xdr:cNvCxnSpPr/>
      </xdr:nvCxnSpPr>
      <xdr:spPr>
        <a:xfrm flipV="1">
          <a:off x="16179800" y="14658087"/>
          <a:ext cx="838200" cy="144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7129</xdr:rowOff>
    </xdr:from>
    <xdr:ext cx="762000" cy="259045"/>
    <xdr:sp macro="" textlink="">
      <xdr:nvSpPr>
        <xdr:cNvPr id="255" name="給与水準   （国との比較）平均値テキスト"/>
        <xdr:cNvSpPr txBox="1"/>
      </xdr:nvSpPr>
      <xdr:spPr>
        <a:xfrm>
          <a:off x="17106900" y="144089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95.2</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162052</xdr:rowOff>
    </xdr:from>
    <xdr:to>
      <xdr:col>24</xdr:col>
      <xdr:colOff>609600</xdr:colOff>
      <xdr:row>85</xdr:row>
      <xdr:rowOff>92202</xdr:rowOff>
    </xdr:to>
    <xdr:sp macro="" textlink="">
      <xdr:nvSpPr>
        <xdr:cNvPr id="256" name="フローチャート : 判断 255"/>
        <xdr:cNvSpPr/>
      </xdr:nvSpPr>
      <xdr:spPr>
        <a:xfrm>
          <a:off x="16967200" y="1456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48513</xdr:rowOff>
    </xdr:from>
    <xdr:to>
      <xdr:col>23</xdr:col>
      <xdr:colOff>406400</xdr:colOff>
      <xdr:row>86</xdr:row>
      <xdr:rowOff>58165</xdr:rowOff>
    </xdr:to>
    <xdr:cxnSp macro="">
      <xdr:nvCxnSpPr>
        <xdr:cNvPr id="257" name="直線コネクタ 256"/>
        <xdr:cNvCxnSpPr/>
      </xdr:nvCxnSpPr>
      <xdr:spPr>
        <a:xfrm>
          <a:off x="15290800" y="14793213"/>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254</xdr:rowOff>
    </xdr:from>
    <xdr:to>
      <xdr:col>23</xdr:col>
      <xdr:colOff>457200</xdr:colOff>
      <xdr:row>85</xdr:row>
      <xdr:rowOff>101854</xdr:rowOff>
    </xdr:to>
    <xdr:sp macro="" textlink="">
      <xdr:nvSpPr>
        <xdr:cNvPr id="258" name="フローチャート : 判断 257"/>
        <xdr:cNvSpPr/>
      </xdr:nvSpPr>
      <xdr:spPr>
        <a:xfrm>
          <a:off x="16129000" y="1457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112031</xdr:rowOff>
    </xdr:from>
    <xdr:ext cx="736600" cy="259045"/>
    <xdr:sp macro="" textlink="">
      <xdr:nvSpPr>
        <xdr:cNvPr id="259" name="テキスト ボックス 258"/>
        <xdr:cNvSpPr txBox="1"/>
      </xdr:nvSpPr>
      <xdr:spPr>
        <a:xfrm>
          <a:off x="15798800" y="14342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95.4</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14732</xdr:rowOff>
    </xdr:from>
    <xdr:to>
      <xdr:col>22</xdr:col>
      <xdr:colOff>203200</xdr:colOff>
      <xdr:row>86</xdr:row>
      <xdr:rowOff>48513</xdr:rowOff>
    </xdr:to>
    <xdr:cxnSp macro="">
      <xdr:nvCxnSpPr>
        <xdr:cNvPr id="260" name="直線コネクタ 259"/>
        <xdr:cNvCxnSpPr/>
      </xdr:nvCxnSpPr>
      <xdr:spPr>
        <a:xfrm>
          <a:off x="14401800" y="14759432"/>
          <a:ext cx="889000" cy="33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152400</xdr:rowOff>
    </xdr:from>
    <xdr:to>
      <xdr:col>22</xdr:col>
      <xdr:colOff>254000</xdr:colOff>
      <xdr:row>85</xdr:row>
      <xdr:rowOff>82550</xdr:rowOff>
    </xdr:to>
    <xdr:sp macro="" textlink="">
      <xdr:nvSpPr>
        <xdr:cNvPr id="261" name="フローチャート : 判断 260"/>
        <xdr:cNvSpPr/>
      </xdr:nvSpPr>
      <xdr:spPr>
        <a:xfrm>
          <a:off x="15240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92727</xdr:rowOff>
    </xdr:from>
    <xdr:ext cx="762000" cy="259045"/>
    <xdr:sp macro="" textlink="">
      <xdr:nvSpPr>
        <xdr:cNvPr id="262" name="テキスト ボックス 261"/>
        <xdr:cNvSpPr txBox="1"/>
      </xdr:nvSpPr>
      <xdr:spPr>
        <a:xfrm>
          <a:off x="14909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14732</xdr:rowOff>
    </xdr:from>
    <xdr:to>
      <xdr:col>21</xdr:col>
      <xdr:colOff>0</xdr:colOff>
      <xdr:row>88</xdr:row>
      <xdr:rowOff>62737</xdr:rowOff>
    </xdr:to>
    <xdr:cxnSp macro="">
      <xdr:nvCxnSpPr>
        <xdr:cNvPr id="263" name="直線コネクタ 262"/>
        <xdr:cNvCxnSpPr/>
      </xdr:nvCxnSpPr>
      <xdr:spPr>
        <a:xfrm flipV="1">
          <a:off x="13512800" y="14759432"/>
          <a:ext cx="889000" cy="390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133096</xdr:rowOff>
    </xdr:from>
    <xdr:to>
      <xdr:col>21</xdr:col>
      <xdr:colOff>50800</xdr:colOff>
      <xdr:row>85</xdr:row>
      <xdr:rowOff>63246</xdr:rowOff>
    </xdr:to>
    <xdr:sp macro="" textlink="">
      <xdr:nvSpPr>
        <xdr:cNvPr id="264" name="フローチャート : 判断 263"/>
        <xdr:cNvSpPr/>
      </xdr:nvSpPr>
      <xdr:spPr>
        <a:xfrm>
          <a:off x="14351000" y="1453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73423</xdr:rowOff>
    </xdr:from>
    <xdr:ext cx="762000" cy="259045"/>
    <xdr:sp macro="" textlink="">
      <xdr:nvSpPr>
        <xdr:cNvPr id="265" name="テキスト ボックス 264"/>
        <xdr:cNvSpPr txBox="1"/>
      </xdr:nvSpPr>
      <xdr:spPr>
        <a:xfrm>
          <a:off x="14020800" y="1430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161798</xdr:rowOff>
    </xdr:from>
    <xdr:to>
      <xdr:col>19</xdr:col>
      <xdr:colOff>533400</xdr:colOff>
      <xdr:row>87</xdr:row>
      <xdr:rowOff>91948</xdr:rowOff>
    </xdr:to>
    <xdr:sp macro="" textlink="">
      <xdr:nvSpPr>
        <xdr:cNvPr id="266" name="フローチャート : 判断 265"/>
        <xdr:cNvSpPr/>
      </xdr:nvSpPr>
      <xdr:spPr>
        <a:xfrm>
          <a:off x="13462000" y="1490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102125</xdr:rowOff>
    </xdr:from>
    <xdr:ext cx="762000" cy="259045"/>
    <xdr:sp macro="" textlink="">
      <xdr:nvSpPr>
        <xdr:cNvPr id="267" name="テキスト ボックス 266"/>
        <xdr:cNvSpPr txBox="1"/>
      </xdr:nvSpPr>
      <xdr:spPr>
        <a:xfrm>
          <a:off x="13131800" y="14675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85</xdr:row>
      <xdr:rowOff>34037</xdr:rowOff>
    </xdr:from>
    <xdr:to>
      <xdr:col>24</xdr:col>
      <xdr:colOff>609600</xdr:colOff>
      <xdr:row>85</xdr:row>
      <xdr:rowOff>135637</xdr:rowOff>
    </xdr:to>
    <xdr:sp macro="" textlink="">
      <xdr:nvSpPr>
        <xdr:cNvPr id="273" name="円/楕円 272"/>
        <xdr:cNvSpPr/>
      </xdr:nvSpPr>
      <xdr:spPr>
        <a:xfrm>
          <a:off x="16967200" y="14607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6114</xdr:rowOff>
    </xdr:from>
    <xdr:ext cx="762000" cy="259045"/>
    <xdr:sp macro="" textlink="">
      <xdr:nvSpPr>
        <xdr:cNvPr id="274" name="給与水準   （国との比較）該当値テキスト"/>
        <xdr:cNvSpPr txBox="1"/>
      </xdr:nvSpPr>
      <xdr:spPr>
        <a:xfrm>
          <a:off x="17106900" y="14579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96.1</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7365</xdr:rowOff>
    </xdr:from>
    <xdr:to>
      <xdr:col>23</xdr:col>
      <xdr:colOff>457200</xdr:colOff>
      <xdr:row>86</xdr:row>
      <xdr:rowOff>108965</xdr:rowOff>
    </xdr:to>
    <xdr:sp macro="" textlink="">
      <xdr:nvSpPr>
        <xdr:cNvPr id="275" name="円/楕円 274"/>
        <xdr:cNvSpPr/>
      </xdr:nvSpPr>
      <xdr:spPr>
        <a:xfrm>
          <a:off x="16129000" y="14752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93742</xdr:rowOff>
    </xdr:from>
    <xdr:ext cx="736600" cy="259045"/>
    <xdr:sp macro="" textlink="">
      <xdr:nvSpPr>
        <xdr:cNvPr id="276" name="テキスト ボックス 275"/>
        <xdr:cNvSpPr txBox="1"/>
      </xdr:nvSpPr>
      <xdr:spPr>
        <a:xfrm>
          <a:off x="15798800" y="148384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99.1</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169163</xdr:rowOff>
    </xdr:from>
    <xdr:to>
      <xdr:col>22</xdr:col>
      <xdr:colOff>254000</xdr:colOff>
      <xdr:row>86</xdr:row>
      <xdr:rowOff>99313</xdr:rowOff>
    </xdr:to>
    <xdr:sp macro="" textlink="">
      <xdr:nvSpPr>
        <xdr:cNvPr id="277" name="円/楕円 276"/>
        <xdr:cNvSpPr/>
      </xdr:nvSpPr>
      <xdr:spPr>
        <a:xfrm>
          <a:off x="15240000" y="1474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84090</xdr:rowOff>
    </xdr:from>
    <xdr:ext cx="762000" cy="259045"/>
    <xdr:sp macro="" textlink="">
      <xdr:nvSpPr>
        <xdr:cNvPr id="278" name="テキスト ボックス 277"/>
        <xdr:cNvSpPr txBox="1"/>
      </xdr:nvSpPr>
      <xdr:spPr>
        <a:xfrm>
          <a:off x="14909800" y="1482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98.9</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135382</xdr:rowOff>
    </xdr:from>
    <xdr:to>
      <xdr:col>21</xdr:col>
      <xdr:colOff>50800</xdr:colOff>
      <xdr:row>86</xdr:row>
      <xdr:rowOff>65532</xdr:rowOff>
    </xdr:to>
    <xdr:sp macro="" textlink="">
      <xdr:nvSpPr>
        <xdr:cNvPr id="279" name="円/楕円 278"/>
        <xdr:cNvSpPr/>
      </xdr:nvSpPr>
      <xdr:spPr>
        <a:xfrm>
          <a:off x="14351000" y="1470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50309</xdr:rowOff>
    </xdr:from>
    <xdr:ext cx="762000" cy="259045"/>
    <xdr:sp macro="" textlink="">
      <xdr:nvSpPr>
        <xdr:cNvPr id="280" name="テキスト ボックス 279"/>
        <xdr:cNvSpPr txBox="1"/>
      </xdr:nvSpPr>
      <xdr:spPr>
        <a:xfrm>
          <a:off x="14020800" y="1479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98.2</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11937</xdr:rowOff>
    </xdr:from>
    <xdr:to>
      <xdr:col>19</xdr:col>
      <xdr:colOff>533400</xdr:colOff>
      <xdr:row>88</xdr:row>
      <xdr:rowOff>113537</xdr:rowOff>
    </xdr:to>
    <xdr:sp macro="" textlink="">
      <xdr:nvSpPr>
        <xdr:cNvPr id="281" name="円/楕円 280"/>
        <xdr:cNvSpPr/>
      </xdr:nvSpPr>
      <xdr:spPr>
        <a:xfrm>
          <a:off x="13462000" y="15099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98314</xdr:rowOff>
    </xdr:from>
    <xdr:ext cx="762000" cy="259045"/>
    <xdr:sp macro="" textlink="">
      <xdr:nvSpPr>
        <xdr:cNvPr id="282" name="テキスト ボックス 281"/>
        <xdr:cNvSpPr txBox="1"/>
      </xdr:nvSpPr>
      <xdr:spPr>
        <a:xfrm>
          <a:off x="13131800" y="15185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[32.41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127/151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人口が</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2,592</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人と少ないため</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32.41</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人と類似団体平均を上回っている。雇用の創設や住宅施策、更には子育て施策の充実により人口流出の抑制に努めるとともに人件費の平準化を図る。</a:t>
          </a: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299" name="直線コネクタ 298"/>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0" name="テキスト ボックス 299"/>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1" name="直線コネクタ 300"/>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2" name="テキスト ボックス 301"/>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3" name="直線コネクタ 302"/>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4" name="テキスト ボックス 303"/>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5" name="直線コネクタ 304"/>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6" name="テキスト ボックス 305"/>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7" name="直線コネクタ 30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152451</xdr:rowOff>
    </xdr:from>
    <xdr:to>
      <xdr:col>24</xdr:col>
      <xdr:colOff>558800</xdr:colOff>
      <xdr:row>67</xdr:row>
      <xdr:rowOff>19444</xdr:rowOff>
    </xdr:to>
    <xdr:cxnSp macro="">
      <xdr:nvCxnSpPr>
        <xdr:cNvPr id="309" name="直線コネクタ 308"/>
        <xdr:cNvCxnSpPr/>
      </xdr:nvCxnSpPr>
      <xdr:spPr>
        <a:xfrm flipV="1">
          <a:off x="17018000" y="10268001"/>
          <a:ext cx="0" cy="12385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162971</xdr:rowOff>
    </xdr:from>
    <xdr:ext cx="762000" cy="259045"/>
    <xdr:sp macro="" textlink="">
      <xdr:nvSpPr>
        <xdr:cNvPr id="310" name="定員管理の状況最小値テキスト"/>
        <xdr:cNvSpPr txBox="1"/>
      </xdr:nvSpPr>
      <xdr:spPr>
        <a:xfrm>
          <a:off x="17106900" y="11478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59.49</a:t>
          </a:r>
          <a:endParaRPr kumimoji="1" lang="ja-JP" altLang="en-US" sz="1000" b="1">
            <a:latin typeface="ＭＳ Ｐゴシック"/>
          </a:endParaRPr>
        </a:p>
      </xdr:txBody>
    </xdr:sp>
    <xdr:clientData/>
  </xdr:oneCellAnchor>
  <xdr:twoCellAnchor>
    <xdr:from>
      <xdr:col>24</xdr:col>
      <xdr:colOff>469900</xdr:colOff>
      <xdr:row>67</xdr:row>
      <xdr:rowOff>19444</xdr:rowOff>
    </xdr:from>
    <xdr:to>
      <xdr:col>24</xdr:col>
      <xdr:colOff>647700</xdr:colOff>
      <xdr:row>67</xdr:row>
      <xdr:rowOff>19444</xdr:rowOff>
    </xdr:to>
    <xdr:cxnSp macro="">
      <xdr:nvCxnSpPr>
        <xdr:cNvPr id="311" name="直線コネクタ 310"/>
        <xdr:cNvCxnSpPr/>
      </xdr:nvCxnSpPr>
      <xdr:spPr>
        <a:xfrm>
          <a:off x="16929100" y="11506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67378</xdr:rowOff>
    </xdr:from>
    <xdr:ext cx="762000" cy="259045"/>
    <xdr:sp macro="" textlink="">
      <xdr:nvSpPr>
        <xdr:cNvPr id="312" name="定員管理の状況最大値テキスト"/>
        <xdr:cNvSpPr txBox="1"/>
      </xdr:nvSpPr>
      <xdr:spPr>
        <a:xfrm>
          <a:off x="17106900" y="10011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8.16</a:t>
          </a:r>
          <a:endParaRPr kumimoji="1" lang="ja-JP" altLang="en-US" sz="1000" b="1">
            <a:latin typeface="ＭＳ Ｐゴシック"/>
          </a:endParaRPr>
        </a:p>
      </xdr:txBody>
    </xdr:sp>
    <xdr:clientData/>
  </xdr:oneCellAnchor>
  <xdr:twoCellAnchor>
    <xdr:from>
      <xdr:col>24</xdr:col>
      <xdr:colOff>469900</xdr:colOff>
      <xdr:row>59</xdr:row>
      <xdr:rowOff>152451</xdr:rowOff>
    </xdr:from>
    <xdr:to>
      <xdr:col>24</xdr:col>
      <xdr:colOff>647700</xdr:colOff>
      <xdr:row>59</xdr:row>
      <xdr:rowOff>152451</xdr:rowOff>
    </xdr:to>
    <xdr:cxnSp macro="">
      <xdr:nvCxnSpPr>
        <xdr:cNvPr id="313" name="直線コネクタ 312"/>
        <xdr:cNvCxnSpPr/>
      </xdr:nvCxnSpPr>
      <xdr:spPr>
        <a:xfrm>
          <a:off x="16929100" y="10268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51803</xdr:rowOff>
    </xdr:from>
    <xdr:to>
      <xdr:col>24</xdr:col>
      <xdr:colOff>558800</xdr:colOff>
      <xdr:row>63</xdr:row>
      <xdr:rowOff>64109</xdr:rowOff>
    </xdr:to>
    <xdr:cxnSp macro="">
      <xdr:nvCxnSpPr>
        <xdr:cNvPr id="314" name="直線コネクタ 313"/>
        <xdr:cNvCxnSpPr/>
      </xdr:nvCxnSpPr>
      <xdr:spPr>
        <a:xfrm flipV="1">
          <a:off x="16179800" y="10853153"/>
          <a:ext cx="838200" cy="12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103205</xdr:rowOff>
    </xdr:from>
    <xdr:ext cx="762000" cy="259045"/>
    <xdr:sp macro="" textlink="">
      <xdr:nvSpPr>
        <xdr:cNvPr id="315" name="定員管理の状況平均値テキスト"/>
        <xdr:cNvSpPr txBox="1"/>
      </xdr:nvSpPr>
      <xdr:spPr>
        <a:xfrm>
          <a:off x="17106900" y="10390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21.75</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86678</xdr:rowOff>
    </xdr:from>
    <xdr:to>
      <xdr:col>24</xdr:col>
      <xdr:colOff>609600</xdr:colOff>
      <xdr:row>62</xdr:row>
      <xdr:rowOff>16828</xdr:rowOff>
    </xdr:to>
    <xdr:sp macro="" textlink="">
      <xdr:nvSpPr>
        <xdr:cNvPr id="316" name="フローチャート : 判断 315"/>
        <xdr:cNvSpPr/>
      </xdr:nvSpPr>
      <xdr:spPr>
        <a:xfrm>
          <a:off x="16967200" y="1054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43841</xdr:rowOff>
    </xdr:from>
    <xdr:to>
      <xdr:col>23</xdr:col>
      <xdr:colOff>406400</xdr:colOff>
      <xdr:row>63</xdr:row>
      <xdr:rowOff>64109</xdr:rowOff>
    </xdr:to>
    <xdr:cxnSp macro="">
      <xdr:nvCxnSpPr>
        <xdr:cNvPr id="317" name="直線コネクタ 316"/>
        <xdr:cNvCxnSpPr/>
      </xdr:nvCxnSpPr>
      <xdr:spPr>
        <a:xfrm>
          <a:off x="15290800" y="10845191"/>
          <a:ext cx="889000" cy="20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73647</xdr:rowOff>
    </xdr:from>
    <xdr:to>
      <xdr:col>23</xdr:col>
      <xdr:colOff>457200</xdr:colOff>
      <xdr:row>62</xdr:row>
      <xdr:rowOff>3797</xdr:rowOff>
    </xdr:to>
    <xdr:sp macro="" textlink="">
      <xdr:nvSpPr>
        <xdr:cNvPr id="318" name="フローチャート : 判断 317"/>
        <xdr:cNvSpPr/>
      </xdr:nvSpPr>
      <xdr:spPr>
        <a:xfrm>
          <a:off x="16129000" y="10532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13974</xdr:rowOff>
    </xdr:from>
    <xdr:ext cx="736600" cy="259045"/>
    <xdr:sp macro="" textlink="">
      <xdr:nvSpPr>
        <xdr:cNvPr id="319" name="テキスト ボックス 318"/>
        <xdr:cNvSpPr txBox="1"/>
      </xdr:nvSpPr>
      <xdr:spPr>
        <a:xfrm>
          <a:off x="15798800" y="103009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21.21</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171132</xdr:rowOff>
    </xdr:from>
    <xdr:to>
      <xdr:col>22</xdr:col>
      <xdr:colOff>203200</xdr:colOff>
      <xdr:row>63</xdr:row>
      <xdr:rowOff>43841</xdr:rowOff>
    </xdr:to>
    <xdr:cxnSp macro="">
      <xdr:nvCxnSpPr>
        <xdr:cNvPr id="320" name="直線コネクタ 319"/>
        <xdr:cNvCxnSpPr/>
      </xdr:nvCxnSpPr>
      <xdr:spPr>
        <a:xfrm>
          <a:off x="14401800" y="10801032"/>
          <a:ext cx="889000" cy="44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70993</xdr:rowOff>
    </xdr:from>
    <xdr:to>
      <xdr:col>22</xdr:col>
      <xdr:colOff>254000</xdr:colOff>
      <xdr:row>62</xdr:row>
      <xdr:rowOff>1143</xdr:rowOff>
    </xdr:to>
    <xdr:sp macro="" textlink="">
      <xdr:nvSpPr>
        <xdr:cNvPr id="321" name="フローチャート : 判断 320"/>
        <xdr:cNvSpPr/>
      </xdr:nvSpPr>
      <xdr:spPr>
        <a:xfrm>
          <a:off x="15240000" y="1052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11320</xdr:rowOff>
    </xdr:from>
    <xdr:ext cx="762000" cy="259045"/>
    <xdr:sp macro="" textlink="">
      <xdr:nvSpPr>
        <xdr:cNvPr id="322" name="テキスト ボックス 321"/>
        <xdr:cNvSpPr txBox="1"/>
      </xdr:nvSpPr>
      <xdr:spPr>
        <a:xfrm>
          <a:off x="14909800" y="1029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21.10</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161963</xdr:rowOff>
    </xdr:from>
    <xdr:to>
      <xdr:col>21</xdr:col>
      <xdr:colOff>0</xdr:colOff>
      <xdr:row>62</xdr:row>
      <xdr:rowOff>171132</xdr:rowOff>
    </xdr:to>
    <xdr:cxnSp macro="">
      <xdr:nvCxnSpPr>
        <xdr:cNvPr id="323" name="直線コネクタ 322"/>
        <xdr:cNvCxnSpPr/>
      </xdr:nvCxnSpPr>
      <xdr:spPr>
        <a:xfrm>
          <a:off x="13512800" y="10791863"/>
          <a:ext cx="889000" cy="9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59169</xdr:rowOff>
    </xdr:from>
    <xdr:to>
      <xdr:col>21</xdr:col>
      <xdr:colOff>50800</xdr:colOff>
      <xdr:row>61</xdr:row>
      <xdr:rowOff>160769</xdr:rowOff>
    </xdr:to>
    <xdr:sp macro="" textlink="">
      <xdr:nvSpPr>
        <xdr:cNvPr id="324" name="フローチャート : 判断 323"/>
        <xdr:cNvSpPr/>
      </xdr:nvSpPr>
      <xdr:spPr>
        <a:xfrm>
          <a:off x="14351000" y="1051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170946</xdr:rowOff>
    </xdr:from>
    <xdr:ext cx="762000" cy="259045"/>
    <xdr:sp macro="" textlink="">
      <xdr:nvSpPr>
        <xdr:cNvPr id="325" name="テキスト ボックス 324"/>
        <xdr:cNvSpPr txBox="1"/>
      </xdr:nvSpPr>
      <xdr:spPr>
        <a:xfrm>
          <a:off x="14020800" y="10286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20.61</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42761</xdr:rowOff>
    </xdr:from>
    <xdr:to>
      <xdr:col>19</xdr:col>
      <xdr:colOff>533400</xdr:colOff>
      <xdr:row>61</xdr:row>
      <xdr:rowOff>144361</xdr:rowOff>
    </xdr:to>
    <xdr:sp macro="" textlink="">
      <xdr:nvSpPr>
        <xdr:cNvPr id="326" name="フローチャート : 判断 325"/>
        <xdr:cNvSpPr/>
      </xdr:nvSpPr>
      <xdr:spPr>
        <a:xfrm>
          <a:off x="13462000" y="1050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154538</xdr:rowOff>
    </xdr:from>
    <xdr:ext cx="762000" cy="259045"/>
    <xdr:sp macro="" textlink="">
      <xdr:nvSpPr>
        <xdr:cNvPr id="327" name="テキスト ボックス 326"/>
        <xdr:cNvSpPr txBox="1"/>
      </xdr:nvSpPr>
      <xdr:spPr>
        <a:xfrm>
          <a:off x="13131800" y="10270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8" name="テキスト ボックス 32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9" name="テキスト ボックス 32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0" name="テキスト ボックス 32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1" name="テキスト ボックス 33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2" name="テキスト ボックス 33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63</xdr:row>
      <xdr:rowOff>1003</xdr:rowOff>
    </xdr:from>
    <xdr:to>
      <xdr:col>24</xdr:col>
      <xdr:colOff>609600</xdr:colOff>
      <xdr:row>63</xdr:row>
      <xdr:rowOff>102603</xdr:rowOff>
    </xdr:to>
    <xdr:sp macro="" textlink="">
      <xdr:nvSpPr>
        <xdr:cNvPr id="333" name="円/楕円 332"/>
        <xdr:cNvSpPr/>
      </xdr:nvSpPr>
      <xdr:spPr>
        <a:xfrm>
          <a:off x="16967200" y="10802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144530</xdr:rowOff>
    </xdr:from>
    <xdr:ext cx="762000" cy="259045"/>
    <xdr:sp macro="" textlink="">
      <xdr:nvSpPr>
        <xdr:cNvPr id="334" name="定員管理の状況該当値テキスト"/>
        <xdr:cNvSpPr txBox="1"/>
      </xdr:nvSpPr>
      <xdr:spPr>
        <a:xfrm>
          <a:off x="17106900" y="10774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32.41</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13309</xdr:rowOff>
    </xdr:from>
    <xdr:to>
      <xdr:col>23</xdr:col>
      <xdr:colOff>457200</xdr:colOff>
      <xdr:row>63</xdr:row>
      <xdr:rowOff>114909</xdr:rowOff>
    </xdr:to>
    <xdr:sp macro="" textlink="">
      <xdr:nvSpPr>
        <xdr:cNvPr id="335" name="円/楕円 334"/>
        <xdr:cNvSpPr/>
      </xdr:nvSpPr>
      <xdr:spPr>
        <a:xfrm>
          <a:off x="16129000" y="10814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99686</xdr:rowOff>
    </xdr:from>
    <xdr:ext cx="736600" cy="259045"/>
    <xdr:sp macro="" textlink="">
      <xdr:nvSpPr>
        <xdr:cNvPr id="336" name="テキスト ボックス 335"/>
        <xdr:cNvSpPr txBox="1"/>
      </xdr:nvSpPr>
      <xdr:spPr>
        <a:xfrm>
          <a:off x="15798800" y="109010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32.92</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164491</xdr:rowOff>
    </xdr:from>
    <xdr:to>
      <xdr:col>22</xdr:col>
      <xdr:colOff>254000</xdr:colOff>
      <xdr:row>63</xdr:row>
      <xdr:rowOff>94641</xdr:rowOff>
    </xdr:to>
    <xdr:sp macro="" textlink="">
      <xdr:nvSpPr>
        <xdr:cNvPr id="337" name="円/楕円 336"/>
        <xdr:cNvSpPr/>
      </xdr:nvSpPr>
      <xdr:spPr>
        <a:xfrm>
          <a:off x="15240000" y="1079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79418</xdr:rowOff>
    </xdr:from>
    <xdr:ext cx="762000" cy="259045"/>
    <xdr:sp macro="" textlink="">
      <xdr:nvSpPr>
        <xdr:cNvPr id="338" name="テキスト ボックス 337"/>
        <xdr:cNvSpPr txBox="1"/>
      </xdr:nvSpPr>
      <xdr:spPr>
        <a:xfrm>
          <a:off x="14909800" y="10880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32.08</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120332</xdr:rowOff>
    </xdr:from>
    <xdr:to>
      <xdr:col>21</xdr:col>
      <xdr:colOff>50800</xdr:colOff>
      <xdr:row>63</xdr:row>
      <xdr:rowOff>50482</xdr:rowOff>
    </xdr:to>
    <xdr:sp macro="" textlink="">
      <xdr:nvSpPr>
        <xdr:cNvPr id="339" name="円/楕円 338"/>
        <xdr:cNvSpPr/>
      </xdr:nvSpPr>
      <xdr:spPr>
        <a:xfrm>
          <a:off x="14351000" y="10750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35259</xdr:rowOff>
    </xdr:from>
    <xdr:ext cx="762000" cy="259045"/>
    <xdr:sp macro="" textlink="">
      <xdr:nvSpPr>
        <xdr:cNvPr id="340" name="テキスト ボックス 339"/>
        <xdr:cNvSpPr txBox="1"/>
      </xdr:nvSpPr>
      <xdr:spPr>
        <a:xfrm>
          <a:off x="14020800" y="10836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30.25</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111163</xdr:rowOff>
    </xdr:from>
    <xdr:to>
      <xdr:col>19</xdr:col>
      <xdr:colOff>533400</xdr:colOff>
      <xdr:row>63</xdr:row>
      <xdr:rowOff>41313</xdr:rowOff>
    </xdr:to>
    <xdr:sp macro="" textlink="">
      <xdr:nvSpPr>
        <xdr:cNvPr id="341" name="円/楕円 340"/>
        <xdr:cNvSpPr/>
      </xdr:nvSpPr>
      <xdr:spPr>
        <a:xfrm>
          <a:off x="13462000" y="10741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26090</xdr:rowOff>
    </xdr:from>
    <xdr:ext cx="762000" cy="259045"/>
    <xdr:sp macro="" textlink="">
      <xdr:nvSpPr>
        <xdr:cNvPr id="342" name="テキスト ボックス 341"/>
        <xdr:cNvSpPr txBox="1"/>
      </xdr:nvSpPr>
      <xdr:spPr>
        <a:xfrm>
          <a:off x="13131800" y="10827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29.87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3" name="正方形/長方形 34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4" name="テキスト ボックス 34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5" name="テキスト ボックス 34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6" name="正方形/長方形 34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7" name="正方形/長方形 34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130/151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8" name="正方形/長方形 34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9" name="正方形/長方形 34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0" name="正方形/長方形 34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1" name="正方形/長方形 35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2" name="正方形/長方形 35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3" name="正方形/長方形 35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4" name="正方形/長方形 35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5" name="テキスト ボックス 35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小学校校舎改築事業や特別養護老人ホーム整備事業などに係る起債の元利償還金により増加してきており、</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11.2</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％と前年度、更には類似団体平均を上回っている。今後更に、統合学校や保育所などの地方債元利償還金により増加が見込まれるが、計画的な事業実施による地方債発行額の抑制に努める。</a:t>
          </a:r>
        </a:p>
      </xdr:txBody>
    </xdr:sp>
    <xdr:clientData/>
  </xdr:twoCellAnchor>
  <xdr:oneCellAnchor>
    <xdr:from>
      <xdr:col>18</xdr:col>
      <xdr:colOff>444500</xdr:colOff>
      <xdr:row>32</xdr:row>
      <xdr:rowOff>101600</xdr:rowOff>
    </xdr:from>
    <xdr:ext cx="298543" cy="225703"/>
    <xdr:sp macro="" textlink="">
      <xdr:nvSpPr>
        <xdr:cNvPr id="356" name="テキスト ボックス 35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7" name="直線コネクタ 35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8" name="テキスト ボックス 35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59" name="直線コネクタ 358"/>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0" name="テキスト ボックス 359"/>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1" name="直線コネクタ 360"/>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2" name="テキスト ボックス 361"/>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3" name="直線コネクタ 362"/>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4" name="テキスト ボックス 363"/>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5" name="直線コネクタ 364"/>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6" name="直線コネクタ 36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105664</xdr:rowOff>
    </xdr:from>
    <xdr:to>
      <xdr:col>24</xdr:col>
      <xdr:colOff>558800</xdr:colOff>
      <xdr:row>44</xdr:row>
      <xdr:rowOff>29972</xdr:rowOff>
    </xdr:to>
    <xdr:cxnSp macro="">
      <xdr:nvCxnSpPr>
        <xdr:cNvPr id="368" name="直線コネクタ 367"/>
        <xdr:cNvCxnSpPr/>
      </xdr:nvCxnSpPr>
      <xdr:spPr>
        <a:xfrm flipV="1">
          <a:off x="17018000" y="6449314"/>
          <a:ext cx="0" cy="11244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2049</xdr:rowOff>
    </xdr:from>
    <xdr:ext cx="762000" cy="259045"/>
    <xdr:sp macro="" textlink="">
      <xdr:nvSpPr>
        <xdr:cNvPr id="369" name="公債費負担の状況最小値テキスト"/>
        <xdr:cNvSpPr txBox="1"/>
      </xdr:nvSpPr>
      <xdr:spPr>
        <a:xfrm>
          <a:off x="17106900" y="754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17.2</a:t>
          </a:r>
          <a:endParaRPr kumimoji="1" lang="ja-JP" altLang="en-US" sz="1000" b="1">
            <a:latin typeface="ＭＳ Ｐゴシック"/>
          </a:endParaRPr>
        </a:p>
      </xdr:txBody>
    </xdr:sp>
    <xdr:clientData/>
  </xdr:oneCellAnchor>
  <xdr:twoCellAnchor>
    <xdr:from>
      <xdr:col>24</xdr:col>
      <xdr:colOff>469900</xdr:colOff>
      <xdr:row>44</xdr:row>
      <xdr:rowOff>29972</xdr:rowOff>
    </xdr:from>
    <xdr:to>
      <xdr:col>24</xdr:col>
      <xdr:colOff>647700</xdr:colOff>
      <xdr:row>44</xdr:row>
      <xdr:rowOff>29972</xdr:rowOff>
    </xdr:to>
    <xdr:cxnSp macro="">
      <xdr:nvCxnSpPr>
        <xdr:cNvPr id="370" name="直線コネクタ 369"/>
        <xdr:cNvCxnSpPr/>
      </xdr:nvCxnSpPr>
      <xdr:spPr>
        <a:xfrm>
          <a:off x="16929100" y="7573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20591</xdr:rowOff>
    </xdr:from>
    <xdr:ext cx="762000" cy="259045"/>
    <xdr:sp macro="" textlink="">
      <xdr:nvSpPr>
        <xdr:cNvPr id="371" name="公債費負担の状況最大値テキスト"/>
        <xdr:cNvSpPr txBox="1"/>
      </xdr:nvSpPr>
      <xdr:spPr>
        <a:xfrm>
          <a:off x="17106900" y="619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6.1</a:t>
          </a:r>
          <a:endParaRPr kumimoji="1" lang="ja-JP" altLang="en-US" sz="1000" b="1">
            <a:latin typeface="ＭＳ Ｐゴシック"/>
          </a:endParaRPr>
        </a:p>
      </xdr:txBody>
    </xdr:sp>
    <xdr:clientData/>
  </xdr:oneCellAnchor>
  <xdr:twoCellAnchor>
    <xdr:from>
      <xdr:col>24</xdr:col>
      <xdr:colOff>469900</xdr:colOff>
      <xdr:row>37</xdr:row>
      <xdr:rowOff>105664</xdr:rowOff>
    </xdr:from>
    <xdr:to>
      <xdr:col>24</xdr:col>
      <xdr:colOff>647700</xdr:colOff>
      <xdr:row>37</xdr:row>
      <xdr:rowOff>105664</xdr:rowOff>
    </xdr:to>
    <xdr:cxnSp macro="">
      <xdr:nvCxnSpPr>
        <xdr:cNvPr id="372" name="直線コネクタ 371"/>
        <xdr:cNvCxnSpPr/>
      </xdr:nvCxnSpPr>
      <xdr:spPr>
        <a:xfrm>
          <a:off x="16929100" y="644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30226</xdr:rowOff>
    </xdr:from>
    <xdr:to>
      <xdr:col>24</xdr:col>
      <xdr:colOff>558800</xdr:colOff>
      <xdr:row>42</xdr:row>
      <xdr:rowOff>83312</xdr:rowOff>
    </xdr:to>
    <xdr:cxnSp macro="">
      <xdr:nvCxnSpPr>
        <xdr:cNvPr id="373" name="直線コネクタ 372"/>
        <xdr:cNvCxnSpPr/>
      </xdr:nvCxnSpPr>
      <xdr:spPr>
        <a:xfrm>
          <a:off x="16179800" y="7231126"/>
          <a:ext cx="8382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37101</xdr:rowOff>
    </xdr:from>
    <xdr:ext cx="762000" cy="259045"/>
    <xdr:sp macro="" textlink="">
      <xdr:nvSpPr>
        <xdr:cNvPr id="374" name="公債費負担の状況平均値テキスト"/>
        <xdr:cNvSpPr txBox="1"/>
      </xdr:nvSpPr>
      <xdr:spPr>
        <a:xfrm>
          <a:off x="17106900" y="68951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20574</xdr:rowOff>
    </xdr:from>
    <xdr:to>
      <xdr:col>24</xdr:col>
      <xdr:colOff>609600</xdr:colOff>
      <xdr:row>41</xdr:row>
      <xdr:rowOff>122174</xdr:rowOff>
    </xdr:to>
    <xdr:sp macro="" textlink="">
      <xdr:nvSpPr>
        <xdr:cNvPr id="375" name="フローチャート : 判断 374"/>
        <xdr:cNvSpPr/>
      </xdr:nvSpPr>
      <xdr:spPr>
        <a:xfrm>
          <a:off x="169672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20574</xdr:rowOff>
    </xdr:from>
    <xdr:to>
      <xdr:col>23</xdr:col>
      <xdr:colOff>406400</xdr:colOff>
      <xdr:row>42</xdr:row>
      <xdr:rowOff>30226</xdr:rowOff>
    </xdr:to>
    <xdr:cxnSp macro="">
      <xdr:nvCxnSpPr>
        <xdr:cNvPr id="376" name="直線コネクタ 375"/>
        <xdr:cNvCxnSpPr/>
      </xdr:nvCxnSpPr>
      <xdr:spPr>
        <a:xfrm>
          <a:off x="15290800" y="722147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39878</xdr:rowOff>
    </xdr:from>
    <xdr:to>
      <xdr:col>23</xdr:col>
      <xdr:colOff>457200</xdr:colOff>
      <xdr:row>41</xdr:row>
      <xdr:rowOff>141478</xdr:rowOff>
    </xdr:to>
    <xdr:sp macro="" textlink="">
      <xdr:nvSpPr>
        <xdr:cNvPr id="377" name="フローチャート : 判断 376"/>
        <xdr:cNvSpPr/>
      </xdr:nvSpPr>
      <xdr:spPr>
        <a:xfrm>
          <a:off x="16129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151655</xdr:rowOff>
    </xdr:from>
    <xdr:ext cx="736600" cy="259045"/>
    <xdr:sp macro="" textlink="">
      <xdr:nvSpPr>
        <xdr:cNvPr id="378" name="テキスト ボックス 377"/>
        <xdr:cNvSpPr txBox="1"/>
      </xdr:nvSpPr>
      <xdr:spPr>
        <a:xfrm>
          <a:off x="15798800" y="6838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167894</xdr:rowOff>
    </xdr:from>
    <xdr:to>
      <xdr:col>22</xdr:col>
      <xdr:colOff>203200</xdr:colOff>
      <xdr:row>42</xdr:row>
      <xdr:rowOff>20574</xdr:rowOff>
    </xdr:to>
    <xdr:cxnSp macro="">
      <xdr:nvCxnSpPr>
        <xdr:cNvPr id="379" name="直線コネクタ 378"/>
        <xdr:cNvCxnSpPr/>
      </xdr:nvCxnSpPr>
      <xdr:spPr>
        <a:xfrm>
          <a:off x="14401800" y="7197344"/>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59182</xdr:rowOff>
    </xdr:from>
    <xdr:to>
      <xdr:col>22</xdr:col>
      <xdr:colOff>254000</xdr:colOff>
      <xdr:row>41</xdr:row>
      <xdr:rowOff>160782</xdr:rowOff>
    </xdr:to>
    <xdr:sp macro="" textlink="">
      <xdr:nvSpPr>
        <xdr:cNvPr id="380" name="フローチャート : 判断 379"/>
        <xdr:cNvSpPr/>
      </xdr:nvSpPr>
      <xdr:spPr>
        <a:xfrm>
          <a:off x="15240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170959</xdr:rowOff>
    </xdr:from>
    <xdr:ext cx="762000" cy="259045"/>
    <xdr:sp macro="" textlink="">
      <xdr:nvSpPr>
        <xdr:cNvPr id="381" name="テキスト ボックス 380"/>
        <xdr:cNvSpPr txBox="1"/>
      </xdr:nvSpPr>
      <xdr:spPr>
        <a:xfrm>
          <a:off x="14909800" y="685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163068</xdr:rowOff>
    </xdr:from>
    <xdr:to>
      <xdr:col>21</xdr:col>
      <xdr:colOff>0</xdr:colOff>
      <xdr:row>41</xdr:row>
      <xdr:rowOff>167894</xdr:rowOff>
    </xdr:to>
    <xdr:cxnSp macro="">
      <xdr:nvCxnSpPr>
        <xdr:cNvPr id="382" name="直線コネクタ 381"/>
        <xdr:cNvCxnSpPr/>
      </xdr:nvCxnSpPr>
      <xdr:spPr>
        <a:xfrm>
          <a:off x="13512800" y="7192518"/>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107442</xdr:rowOff>
    </xdr:from>
    <xdr:to>
      <xdr:col>21</xdr:col>
      <xdr:colOff>50800</xdr:colOff>
      <xdr:row>42</xdr:row>
      <xdr:rowOff>37592</xdr:rowOff>
    </xdr:to>
    <xdr:sp macro="" textlink="">
      <xdr:nvSpPr>
        <xdr:cNvPr id="383" name="フローチャート : 判断 382"/>
        <xdr:cNvSpPr/>
      </xdr:nvSpPr>
      <xdr:spPr>
        <a:xfrm>
          <a:off x="14351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47769</xdr:rowOff>
    </xdr:from>
    <xdr:ext cx="762000" cy="259045"/>
    <xdr:sp macro="" textlink="">
      <xdr:nvSpPr>
        <xdr:cNvPr id="384" name="テキスト ボックス 383"/>
        <xdr:cNvSpPr txBox="1"/>
      </xdr:nvSpPr>
      <xdr:spPr>
        <a:xfrm>
          <a:off x="14020800" y="690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150876</xdr:rowOff>
    </xdr:from>
    <xdr:to>
      <xdr:col>19</xdr:col>
      <xdr:colOff>533400</xdr:colOff>
      <xdr:row>42</xdr:row>
      <xdr:rowOff>81026</xdr:rowOff>
    </xdr:to>
    <xdr:sp macro="" textlink="">
      <xdr:nvSpPr>
        <xdr:cNvPr id="385" name="フローチャート : 判断 384"/>
        <xdr:cNvSpPr/>
      </xdr:nvSpPr>
      <xdr:spPr>
        <a:xfrm>
          <a:off x="13462000" y="718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65803</xdr:rowOff>
    </xdr:from>
    <xdr:ext cx="762000" cy="259045"/>
    <xdr:sp macro="" textlink="">
      <xdr:nvSpPr>
        <xdr:cNvPr id="386" name="テキスト ボックス 385"/>
        <xdr:cNvSpPr txBox="1"/>
      </xdr:nvSpPr>
      <xdr:spPr>
        <a:xfrm>
          <a:off x="13131800" y="726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7" name="テキスト ボックス 38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8" name="テキスト ボックス 38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9" name="テキスト ボックス 38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0" name="テキスト ボックス 38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1" name="テキスト ボックス 39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42</xdr:row>
      <xdr:rowOff>32512</xdr:rowOff>
    </xdr:from>
    <xdr:to>
      <xdr:col>24</xdr:col>
      <xdr:colOff>609600</xdr:colOff>
      <xdr:row>42</xdr:row>
      <xdr:rowOff>134112</xdr:rowOff>
    </xdr:to>
    <xdr:sp macro="" textlink="">
      <xdr:nvSpPr>
        <xdr:cNvPr id="392" name="円/楕円 391"/>
        <xdr:cNvSpPr/>
      </xdr:nvSpPr>
      <xdr:spPr>
        <a:xfrm>
          <a:off x="16967200" y="723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4589</xdr:rowOff>
    </xdr:from>
    <xdr:ext cx="762000" cy="259045"/>
    <xdr:sp macro="" textlink="">
      <xdr:nvSpPr>
        <xdr:cNvPr id="393" name="公債費負担の状況該当値テキスト"/>
        <xdr:cNvSpPr txBox="1"/>
      </xdr:nvSpPr>
      <xdr:spPr>
        <a:xfrm>
          <a:off x="17106900" y="7205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150876</xdr:rowOff>
    </xdr:from>
    <xdr:to>
      <xdr:col>23</xdr:col>
      <xdr:colOff>457200</xdr:colOff>
      <xdr:row>42</xdr:row>
      <xdr:rowOff>81026</xdr:rowOff>
    </xdr:to>
    <xdr:sp macro="" textlink="">
      <xdr:nvSpPr>
        <xdr:cNvPr id="394" name="円/楕円 393"/>
        <xdr:cNvSpPr/>
      </xdr:nvSpPr>
      <xdr:spPr>
        <a:xfrm>
          <a:off x="16129000" y="718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65803</xdr:rowOff>
    </xdr:from>
    <xdr:ext cx="736600" cy="259045"/>
    <xdr:sp macro="" textlink="">
      <xdr:nvSpPr>
        <xdr:cNvPr id="395" name="テキスト ボックス 394"/>
        <xdr:cNvSpPr txBox="1"/>
      </xdr:nvSpPr>
      <xdr:spPr>
        <a:xfrm>
          <a:off x="15798800" y="72667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141224</xdr:rowOff>
    </xdr:from>
    <xdr:to>
      <xdr:col>22</xdr:col>
      <xdr:colOff>254000</xdr:colOff>
      <xdr:row>42</xdr:row>
      <xdr:rowOff>71374</xdr:rowOff>
    </xdr:to>
    <xdr:sp macro="" textlink="">
      <xdr:nvSpPr>
        <xdr:cNvPr id="396" name="円/楕円 395"/>
        <xdr:cNvSpPr/>
      </xdr:nvSpPr>
      <xdr:spPr>
        <a:xfrm>
          <a:off x="15240000" y="717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56151</xdr:rowOff>
    </xdr:from>
    <xdr:ext cx="762000" cy="259045"/>
    <xdr:sp macro="" textlink="">
      <xdr:nvSpPr>
        <xdr:cNvPr id="397" name="テキスト ボックス 396"/>
        <xdr:cNvSpPr txBox="1"/>
      </xdr:nvSpPr>
      <xdr:spPr>
        <a:xfrm>
          <a:off x="14909800" y="7257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117094</xdr:rowOff>
    </xdr:from>
    <xdr:to>
      <xdr:col>21</xdr:col>
      <xdr:colOff>50800</xdr:colOff>
      <xdr:row>42</xdr:row>
      <xdr:rowOff>47244</xdr:rowOff>
    </xdr:to>
    <xdr:sp macro="" textlink="">
      <xdr:nvSpPr>
        <xdr:cNvPr id="398" name="円/楕円 397"/>
        <xdr:cNvSpPr/>
      </xdr:nvSpPr>
      <xdr:spPr>
        <a:xfrm>
          <a:off x="14351000" y="714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32021</xdr:rowOff>
    </xdr:from>
    <xdr:ext cx="762000" cy="259045"/>
    <xdr:sp macro="" textlink="">
      <xdr:nvSpPr>
        <xdr:cNvPr id="399" name="テキスト ボックス 398"/>
        <xdr:cNvSpPr txBox="1"/>
      </xdr:nvSpPr>
      <xdr:spPr>
        <a:xfrm>
          <a:off x="14020800" y="723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112268</xdr:rowOff>
    </xdr:from>
    <xdr:to>
      <xdr:col>19</xdr:col>
      <xdr:colOff>533400</xdr:colOff>
      <xdr:row>42</xdr:row>
      <xdr:rowOff>42418</xdr:rowOff>
    </xdr:to>
    <xdr:sp macro="" textlink="">
      <xdr:nvSpPr>
        <xdr:cNvPr id="400" name="円/楕円 399"/>
        <xdr:cNvSpPr/>
      </xdr:nvSpPr>
      <xdr:spPr>
        <a:xfrm>
          <a:off x="13462000" y="714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52595</xdr:rowOff>
    </xdr:from>
    <xdr:ext cx="762000" cy="259045"/>
    <xdr:sp macro="" textlink="">
      <xdr:nvSpPr>
        <xdr:cNvPr id="401" name="テキスト ボックス 400"/>
        <xdr:cNvSpPr txBox="1"/>
      </xdr:nvSpPr>
      <xdr:spPr>
        <a:xfrm>
          <a:off x="13131800" y="6910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2" name="正方形/長方形 40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3" name="テキスト ボックス 40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4" name="テキスト ボックス 40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[57.4%]</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5" name="正方形/長方形 40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6" name="正方形/長方形 40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142/151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7" name="正方形/長方形 40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8" name="正方形/長方形 40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9" name="正方形/長方形 40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0" name="正方形/長方形 40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1" name="正方形/長方形 41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2" name="正方形/長方形 41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3" name="正方形/長方形 41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4" name="テキスト ボックス 41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統合学校や保育所の建設に伴い地方債残高が増加したことにより前年度を上回っている。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地方債残高が増加傾向にあることから、投資的経費の抑制による地方債残高の抑制や、充当可能基金の増額等を一層図ることにより、将来負担額の減少を図り、財政の健全化に努める。</a:t>
          </a:r>
        </a:p>
      </xdr:txBody>
    </xdr:sp>
    <xdr:clientData/>
  </xdr:twoCellAnchor>
  <xdr:oneCellAnchor>
    <xdr:from>
      <xdr:col>18</xdr:col>
      <xdr:colOff>444500</xdr:colOff>
      <xdr:row>10</xdr:row>
      <xdr:rowOff>63500</xdr:rowOff>
    </xdr:from>
    <xdr:ext cx="298543" cy="225703"/>
    <xdr:sp macro="" textlink="">
      <xdr:nvSpPr>
        <xdr:cNvPr id="415" name="テキスト ボックス 41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6" name="直線コネクタ 41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7" name="テキスト ボックス 41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18" name="直線コネクタ 417"/>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19" name="テキスト ボックス 418"/>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0" name="直線コネクタ 419"/>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21" name="テキスト ボックス 420"/>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2" name="直線コネクタ 421"/>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23" name="テキスト ボックス 422"/>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24" name="直線コネクタ 423"/>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25" name="テキスト ボックス 424"/>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26" name="直線コネクタ 425"/>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27" name="テキスト ボックス 426"/>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28" name="直線コネクタ 427"/>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29" name="テキスト ボックス 428"/>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23</xdr:row>
      <xdr:rowOff>50347</xdr:rowOff>
    </xdr:to>
    <xdr:cxnSp macro="">
      <xdr:nvCxnSpPr>
        <xdr:cNvPr id="432" name="直線コネクタ 431"/>
        <xdr:cNvCxnSpPr/>
      </xdr:nvCxnSpPr>
      <xdr:spPr>
        <a:xfrm flipV="1">
          <a:off x="17018000" y="2313214"/>
          <a:ext cx="0" cy="16804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22424</xdr:rowOff>
    </xdr:from>
    <xdr:ext cx="762000" cy="259045"/>
    <xdr:sp macro="" textlink="">
      <xdr:nvSpPr>
        <xdr:cNvPr id="433" name="将来負担の状況最小値テキスト"/>
        <xdr:cNvSpPr txBox="1"/>
      </xdr:nvSpPr>
      <xdr:spPr>
        <a:xfrm>
          <a:off x="17106900" y="3965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97.5</a:t>
          </a:r>
          <a:endParaRPr kumimoji="1" lang="ja-JP" altLang="en-US" sz="1000" b="1">
            <a:latin typeface="ＭＳ Ｐゴシック"/>
          </a:endParaRPr>
        </a:p>
      </xdr:txBody>
    </xdr:sp>
    <xdr:clientData/>
  </xdr:oneCellAnchor>
  <xdr:twoCellAnchor>
    <xdr:from>
      <xdr:col>24</xdr:col>
      <xdr:colOff>469900</xdr:colOff>
      <xdr:row>23</xdr:row>
      <xdr:rowOff>50347</xdr:rowOff>
    </xdr:from>
    <xdr:to>
      <xdr:col>24</xdr:col>
      <xdr:colOff>647700</xdr:colOff>
      <xdr:row>23</xdr:row>
      <xdr:rowOff>50347</xdr:rowOff>
    </xdr:to>
    <xdr:cxnSp macro="">
      <xdr:nvCxnSpPr>
        <xdr:cNvPr id="434" name="直線コネクタ 433"/>
        <xdr:cNvCxnSpPr/>
      </xdr:nvCxnSpPr>
      <xdr:spPr>
        <a:xfrm>
          <a:off x="16929100" y="3993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119941</xdr:rowOff>
    </xdr:from>
    <xdr:ext cx="762000" cy="259045"/>
    <xdr:sp macro="" textlink="">
      <xdr:nvSpPr>
        <xdr:cNvPr id="435"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36" name="直線コネクタ 435"/>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18</xdr:row>
      <xdr:rowOff>113030</xdr:rowOff>
    </xdr:from>
    <xdr:to>
      <xdr:col>24</xdr:col>
      <xdr:colOff>558800</xdr:colOff>
      <xdr:row>19</xdr:row>
      <xdr:rowOff>44994</xdr:rowOff>
    </xdr:to>
    <xdr:cxnSp macro="">
      <xdr:nvCxnSpPr>
        <xdr:cNvPr id="437" name="直線コネクタ 436"/>
        <xdr:cNvCxnSpPr/>
      </xdr:nvCxnSpPr>
      <xdr:spPr>
        <a:xfrm>
          <a:off x="16179800" y="3199130"/>
          <a:ext cx="8382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62791</xdr:rowOff>
    </xdr:from>
    <xdr:ext cx="762000" cy="259045"/>
    <xdr:sp macro="" textlink="">
      <xdr:nvSpPr>
        <xdr:cNvPr id="438" name="将来負担の状況平均値テキスト"/>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33564</xdr:rowOff>
    </xdr:from>
    <xdr:to>
      <xdr:col>24</xdr:col>
      <xdr:colOff>609600</xdr:colOff>
      <xdr:row>13</xdr:row>
      <xdr:rowOff>135164</xdr:rowOff>
    </xdr:to>
    <xdr:sp macro="" textlink="">
      <xdr:nvSpPr>
        <xdr:cNvPr id="439" name="フローチャート : 判断 438"/>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136253</xdr:rowOff>
    </xdr:from>
    <xdr:to>
      <xdr:col>23</xdr:col>
      <xdr:colOff>406400</xdr:colOff>
      <xdr:row>18</xdr:row>
      <xdr:rowOff>113030</xdr:rowOff>
    </xdr:to>
    <xdr:cxnSp macro="">
      <xdr:nvCxnSpPr>
        <xdr:cNvPr id="440" name="直線コネクタ 439"/>
        <xdr:cNvCxnSpPr/>
      </xdr:nvCxnSpPr>
      <xdr:spPr>
        <a:xfrm>
          <a:off x="15290800" y="3050903"/>
          <a:ext cx="889000" cy="148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13</xdr:row>
      <xdr:rowOff>33564</xdr:rowOff>
    </xdr:from>
    <xdr:to>
      <xdr:col>23</xdr:col>
      <xdr:colOff>457200</xdr:colOff>
      <xdr:row>13</xdr:row>
      <xdr:rowOff>135164</xdr:rowOff>
    </xdr:to>
    <xdr:sp macro="" textlink="">
      <xdr:nvSpPr>
        <xdr:cNvPr id="441" name="フローチャート : 判断 440"/>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11</xdr:row>
      <xdr:rowOff>145341</xdr:rowOff>
    </xdr:from>
    <xdr:ext cx="736600" cy="259045"/>
    <xdr:sp macro="" textlink="">
      <xdr:nvSpPr>
        <xdr:cNvPr id="442" name="テキスト ボックス 441"/>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115570</xdr:rowOff>
    </xdr:from>
    <xdr:to>
      <xdr:col>22</xdr:col>
      <xdr:colOff>203200</xdr:colOff>
      <xdr:row>17</xdr:row>
      <xdr:rowOff>136253</xdr:rowOff>
    </xdr:to>
    <xdr:cxnSp macro="">
      <xdr:nvCxnSpPr>
        <xdr:cNvPr id="443" name="直線コネクタ 442"/>
        <xdr:cNvCxnSpPr/>
      </xdr:nvCxnSpPr>
      <xdr:spPr>
        <a:xfrm>
          <a:off x="14401800" y="3030220"/>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13</xdr:row>
      <xdr:rowOff>33564</xdr:rowOff>
    </xdr:from>
    <xdr:to>
      <xdr:col>22</xdr:col>
      <xdr:colOff>254000</xdr:colOff>
      <xdr:row>13</xdr:row>
      <xdr:rowOff>135164</xdr:rowOff>
    </xdr:to>
    <xdr:sp macro="" textlink="">
      <xdr:nvSpPr>
        <xdr:cNvPr id="444" name="フローチャート : 判断 443"/>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11</xdr:row>
      <xdr:rowOff>145341</xdr:rowOff>
    </xdr:from>
    <xdr:ext cx="762000" cy="259045"/>
    <xdr:sp macro="" textlink="">
      <xdr:nvSpPr>
        <xdr:cNvPr id="445" name="テキスト ボックス 444"/>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115570</xdr:rowOff>
    </xdr:from>
    <xdr:to>
      <xdr:col>21</xdr:col>
      <xdr:colOff>0</xdr:colOff>
      <xdr:row>18</xdr:row>
      <xdr:rowOff>52705</xdr:rowOff>
    </xdr:to>
    <xdr:cxnSp macro="">
      <xdr:nvCxnSpPr>
        <xdr:cNvPr id="446" name="直線コネクタ 445"/>
        <xdr:cNvCxnSpPr/>
      </xdr:nvCxnSpPr>
      <xdr:spPr>
        <a:xfrm flipV="1">
          <a:off x="13512800" y="3030220"/>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13</xdr:row>
      <xdr:rowOff>33564</xdr:rowOff>
    </xdr:from>
    <xdr:to>
      <xdr:col>21</xdr:col>
      <xdr:colOff>50800</xdr:colOff>
      <xdr:row>13</xdr:row>
      <xdr:rowOff>135164</xdr:rowOff>
    </xdr:to>
    <xdr:sp macro="" textlink="">
      <xdr:nvSpPr>
        <xdr:cNvPr id="447" name="フローチャート : 判断 446"/>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11</xdr:row>
      <xdr:rowOff>145341</xdr:rowOff>
    </xdr:from>
    <xdr:ext cx="762000" cy="259045"/>
    <xdr:sp macro="" textlink="">
      <xdr:nvSpPr>
        <xdr:cNvPr id="448" name="テキスト ボックス 447"/>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33564</xdr:rowOff>
    </xdr:from>
    <xdr:to>
      <xdr:col>19</xdr:col>
      <xdr:colOff>533400</xdr:colOff>
      <xdr:row>13</xdr:row>
      <xdr:rowOff>135164</xdr:rowOff>
    </xdr:to>
    <xdr:sp macro="" textlink="">
      <xdr:nvSpPr>
        <xdr:cNvPr id="449" name="フローチャート : 判断 448"/>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11</xdr:row>
      <xdr:rowOff>145341</xdr:rowOff>
    </xdr:from>
    <xdr:ext cx="762000" cy="259045"/>
    <xdr:sp macro="" textlink="">
      <xdr:nvSpPr>
        <xdr:cNvPr id="450" name="テキスト ボックス 449"/>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18</xdr:row>
      <xdr:rowOff>165644</xdr:rowOff>
    </xdr:from>
    <xdr:to>
      <xdr:col>24</xdr:col>
      <xdr:colOff>609600</xdr:colOff>
      <xdr:row>19</xdr:row>
      <xdr:rowOff>95794</xdr:rowOff>
    </xdr:to>
    <xdr:sp macro="" textlink="">
      <xdr:nvSpPr>
        <xdr:cNvPr id="456" name="円/楕円 455"/>
        <xdr:cNvSpPr/>
      </xdr:nvSpPr>
      <xdr:spPr>
        <a:xfrm>
          <a:off x="16967200" y="3251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18</xdr:row>
      <xdr:rowOff>137721</xdr:rowOff>
    </xdr:from>
    <xdr:ext cx="762000" cy="259045"/>
    <xdr:sp macro="" textlink="">
      <xdr:nvSpPr>
        <xdr:cNvPr id="457" name="将来負担の状況該当値テキスト"/>
        <xdr:cNvSpPr txBox="1"/>
      </xdr:nvSpPr>
      <xdr:spPr>
        <a:xfrm>
          <a:off x="17106900" y="3223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57.4</a:t>
          </a:r>
          <a:endParaRPr kumimoji="1" lang="ja-JP" altLang="en-US" sz="1000" b="1">
            <a:solidFill>
              <a:srgbClr val="FF0000"/>
            </a:solidFill>
            <a:latin typeface="ＭＳ Ｐゴシック"/>
          </a:endParaRPr>
        </a:p>
      </xdr:txBody>
    </xdr:sp>
    <xdr:clientData/>
  </xdr:oneCellAnchor>
  <xdr:twoCellAnchor>
    <xdr:from>
      <xdr:col>23</xdr:col>
      <xdr:colOff>355600</xdr:colOff>
      <xdr:row>18</xdr:row>
      <xdr:rowOff>62230</xdr:rowOff>
    </xdr:from>
    <xdr:to>
      <xdr:col>23</xdr:col>
      <xdr:colOff>457200</xdr:colOff>
      <xdr:row>18</xdr:row>
      <xdr:rowOff>163830</xdr:rowOff>
    </xdr:to>
    <xdr:sp macro="" textlink="">
      <xdr:nvSpPr>
        <xdr:cNvPr id="458" name="円/楕円 457"/>
        <xdr:cNvSpPr/>
      </xdr:nvSpPr>
      <xdr:spPr>
        <a:xfrm>
          <a:off x="16129000" y="314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148607</xdr:rowOff>
    </xdr:from>
    <xdr:ext cx="736600" cy="259045"/>
    <xdr:sp macro="" textlink="">
      <xdr:nvSpPr>
        <xdr:cNvPr id="459" name="テキスト ボックス 458"/>
        <xdr:cNvSpPr txBox="1"/>
      </xdr:nvSpPr>
      <xdr:spPr>
        <a:xfrm>
          <a:off x="15798800" y="3234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51.4</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85453</xdr:rowOff>
    </xdr:from>
    <xdr:to>
      <xdr:col>22</xdr:col>
      <xdr:colOff>254000</xdr:colOff>
      <xdr:row>18</xdr:row>
      <xdr:rowOff>15603</xdr:rowOff>
    </xdr:to>
    <xdr:sp macro="" textlink="">
      <xdr:nvSpPr>
        <xdr:cNvPr id="460" name="円/楕円 459"/>
        <xdr:cNvSpPr/>
      </xdr:nvSpPr>
      <xdr:spPr>
        <a:xfrm>
          <a:off x="15240000" y="3000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380</xdr:rowOff>
    </xdr:from>
    <xdr:ext cx="762000" cy="259045"/>
    <xdr:sp macro="" textlink="">
      <xdr:nvSpPr>
        <xdr:cNvPr id="461" name="テキスト ボックス 460"/>
        <xdr:cNvSpPr txBox="1"/>
      </xdr:nvSpPr>
      <xdr:spPr>
        <a:xfrm>
          <a:off x="14909800" y="3086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42.8</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64770</xdr:rowOff>
    </xdr:from>
    <xdr:to>
      <xdr:col>21</xdr:col>
      <xdr:colOff>50800</xdr:colOff>
      <xdr:row>17</xdr:row>
      <xdr:rowOff>166370</xdr:rowOff>
    </xdr:to>
    <xdr:sp macro="" textlink="">
      <xdr:nvSpPr>
        <xdr:cNvPr id="462" name="円/楕円 461"/>
        <xdr:cNvSpPr/>
      </xdr:nvSpPr>
      <xdr:spPr>
        <a:xfrm>
          <a:off x="143510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151147</xdr:rowOff>
    </xdr:from>
    <xdr:ext cx="762000" cy="259045"/>
    <xdr:sp macro="" textlink="">
      <xdr:nvSpPr>
        <xdr:cNvPr id="463" name="テキスト ボックス 462"/>
        <xdr:cNvSpPr txBox="1"/>
      </xdr:nvSpPr>
      <xdr:spPr>
        <a:xfrm>
          <a:off x="14020800" y="306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41.6</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1905</xdr:rowOff>
    </xdr:from>
    <xdr:to>
      <xdr:col>19</xdr:col>
      <xdr:colOff>533400</xdr:colOff>
      <xdr:row>18</xdr:row>
      <xdr:rowOff>103505</xdr:rowOff>
    </xdr:to>
    <xdr:sp macro="" textlink="">
      <xdr:nvSpPr>
        <xdr:cNvPr id="464" name="円/楕円 463"/>
        <xdr:cNvSpPr/>
      </xdr:nvSpPr>
      <xdr:spPr>
        <a:xfrm>
          <a:off x="13462000" y="308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88282</xdr:rowOff>
    </xdr:from>
    <xdr:ext cx="762000" cy="259045"/>
    <xdr:sp macro="" textlink="">
      <xdr:nvSpPr>
        <xdr:cNvPr id="465" name="テキスト ボックス 464"/>
        <xdr:cNvSpPr txBox="1"/>
      </xdr:nvSpPr>
      <xdr:spPr>
        <a:xfrm>
          <a:off x="13131800" y="317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47.9</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北海道南富良野町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2,592
2,581
665.54
5,614,810
5,198,732
89,792
2,915,318
6,765,819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11.2
57.4</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86/151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定期昇給などにより類似団体平均と比較すると依然として上回っている状況であり、引き続き定住化策や地域支援策により税収の増加を図るとともに、人件費の平準化を図る。</a:t>
          </a:r>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145288</xdr:rowOff>
    </xdr:from>
    <xdr:to>
      <xdr:col>7</xdr:col>
      <xdr:colOff>15875</xdr:colOff>
      <xdr:row>41</xdr:row>
      <xdr:rowOff>65278</xdr:rowOff>
    </xdr:to>
    <xdr:cxnSp macro="">
      <xdr:nvCxnSpPr>
        <xdr:cNvPr id="59" name="直線コネクタ 58"/>
        <xdr:cNvCxnSpPr/>
      </xdr:nvCxnSpPr>
      <xdr:spPr>
        <a:xfrm flipV="1">
          <a:off x="4826000" y="5631688"/>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37355</xdr:rowOff>
    </xdr:from>
    <xdr:ext cx="762000" cy="259045"/>
    <xdr:sp macro="" textlink="">
      <xdr:nvSpPr>
        <xdr:cNvPr id="60" name="人件費最小値テキスト"/>
        <xdr:cNvSpPr txBox="1"/>
      </xdr:nvSpPr>
      <xdr:spPr>
        <a:xfrm>
          <a:off x="4914900" y="706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39.9</a:t>
          </a:r>
          <a:endParaRPr kumimoji="1" lang="ja-JP" altLang="en-US" sz="1000" b="1">
            <a:latin typeface="ＭＳ Ｐゴシック"/>
          </a:endParaRPr>
        </a:p>
      </xdr:txBody>
    </xdr:sp>
    <xdr:clientData/>
  </xdr:oneCellAnchor>
  <xdr:twoCellAnchor>
    <xdr:from>
      <xdr:col>6</xdr:col>
      <xdr:colOff>612775</xdr:colOff>
      <xdr:row>41</xdr:row>
      <xdr:rowOff>65278</xdr:rowOff>
    </xdr:from>
    <xdr:to>
      <xdr:col>7</xdr:col>
      <xdr:colOff>104775</xdr:colOff>
      <xdr:row>41</xdr:row>
      <xdr:rowOff>65278</xdr:rowOff>
    </xdr:to>
    <xdr:cxnSp macro="">
      <xdr:nvCxnSpPr>
        <xdr:cNvPr id="61" name="直線コネクタ 60"/>
        <xdr:cNvCxnSpPr/>
      </xdr:nvCxnSpPr>
      <xdr:spPr>
        <a:xfrm>
          <a:off x="4737100" y="709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60215</xdr:rowOff>
    </xdr:from>
    <xdr:ext cx="762000" cy="259045"/>
    <xdr:sp macro="" textlink="">
      <xdr:nvSpPr>
        <xdr:cNvPr id="62" name="人件費最大値テキスト"/>
        <xdr:cNvSpPr txBox="1"/>
      </xdr:nvSpPr>
      <xdr:spPr>
        <a:xfrm>
          <a:off x="4914900" y="537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6</xdr:col>
      <xdr:colOff>612775</xdr:colOff>
      <xdr:row>32</xdr:row>
      <xdr:rowOff>145288</xdr:rowOff>
    </xdr:from>
    <xdr:to>
      <xdr:col>7</xdr:col>
      <xdr:colOff>104775</xdr:colOff>
      <xdr:row>32</xdr:row>
      <xdr:rowOff>145288</xdr:rowOff>
    </xdr:to>
    <xdr:cxnSp macro="">
      <xdr:nvCxnSpPr>
        <xdr:cNvPr id="63" name="直線コネクタ 62"/>
        <xdr:cNvCxnSpPr/>
      </xdr:nvCxnSpPr>
      <xdr:spPr>
        <a:xfrm>
          <a:off x="4737100" y="5631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10414</xdr:rowOff>
    </xdr:from>
    <xdr:to>
      <xdr:col>7</xdr:col>
      <xdr:colOff>15875</xdr:colOff>
      <xdr:row>37</xdr:row>
      <xdr:rowOff>46990</xdr:rowOff>
    </xdr:to>
    <xdr:cxnSp macro="">
      <xdr:nvCxnSpPr>
        <xdr:cNvPr id="64" name="直線コネクタ 63"/>
        <xdr:cNvCxnSpPr/>
      </xdr:nvCxnSpPr>
      <xdr:spPr>
        <a:xfrm>
          <a:off x="3987800" y="6354064"/>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124731</xdr:rowOff>
    </xdr:from>
    <xdr:ext cx="762000" cy="259045"/>
    <xdr:sp macro="" textlink="">
      <xdr:nvSpPr>
        <xdr:cNvPr id="65" name="人件費平均値テキスト"/>
        <xdr:cNvSpPr txBox="1"/>
      </xdr:nvSpPr>
      <xdr:spPr>
        <a:xfrm>
          <a:off x="4914900" y="6125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108204</xdr:rowOff>
    </xdr:from>
    <xdr:to>
      <xdr:col>7</xdr:col>
      <xdr:colOff>66675</xdr:colOff>
      <xdr:row>37</xdr:row>
      <xdr:rowOff>38354</xdr:rowOff>
    </xdr:to>
    <xdr:sp macro="" textlink="">
      <xdr:nvSpPr>
        <xdr:cNvPr id="66" name="フローチャート : 判断 65"/>
        <xdr:cNvSpPr/>
      </xdr:nvSpPr>
      <xdr:spPr>
        <a:xfrm>
          <a:off x="4775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10414</xdr:rowOff>
    </xdr:from>
    <xdr:to>
      <xdr:col>5</xdr:col>
      <xdr:colOff>549275</xdr:colOff>
      <xdr:row>37</xdr:row>
      <xdr:rowOff>33274</xdr:rowOff>
    </xdr:to>
    <xdr:cxnSp macro="">
      <xdr:nvCxnSpPr>
        <xdr:cNvPr id="67" name="直線コネクタ 66"/>
        <xdr:cNvCxnSpPr/>
      </xdr:nvCxnSpPr>
      <xdr:spPr>
        <a:xfrm flipV="1">
          <a:off x="3098800" y="635406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103632</xdr:rowOff>
    </xdr:from>
    <xdr:to>
      <xdr:col>5</xdr:col>
      <xdr:colOff>600075</xdr:colOff>
      <xdr:row>37</xdr:row>
      <xdr:rowOff>33782</xdr:rowOff>
    </xdr:to>
    <xdr:sp macro="" textlink="">
      <xdr:nvSpPr>
        <xdr:cNvPr id="68" name="フローチャート : 判断 67"/>
        <xdr:cNvSpPr/>
      </xdr:nvSpPr>
      <xdr:spPr>
        <a:xfrm>
          <a:off x="3937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43959</xdr:rowOff>
    </xdr:from>
    <xdr:ext cx="736600" cy="259045"/>
    <xdr:sp macro="" textlink="">
      <xdr:nvSpPr>
        <xdr:cNvPr id="69" name="テキスト ボックス 68"/>
        <xdr:cNvSpPr txBox="1"/>
      </xdr:nvSpPr>
      <xdr:spPr>
        <a:xfrm>
          <a:off x="3606800" y="6044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163576</xdr:rowOff>
    </xdr:from>
    <xdr:to>
      <xdr:col>4</xdr:col>
      <xdr:colOff>346075</xdr:colOff>
      <xdr:row>37</xdr:row>
      <xdr:rowOff>33274</xdr:rowOff>
    </xdr:to>
    <xdr:cxnSp macro="">
      <xdr:nvCxnSpPr>
        <xdr:cNvPr id="70" name="直線コネクタ 69"/>
        <xdr:cNvCxnSpPr/>
      </xdr:nvCxnSpPr>
      <xdr:spPr>
        <a:xfrm>
          <a:off x="2209800" y="633577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131064</xdr:rowOff>
    </xdr:from>
    <xdr:to>
      <xdr:col>4</xdr:col>
      <xdr:colOff>396875</xdr:colOff>
      <xdr:row>37</xdr:row>
      <xdr:rowOff>61214</xdr:rowOff>
    </xdr:to>
    <xdr:sp macro="" textlink="">
      <xdr:nvSpPr>
        <xdr:cNvPr id="71" name="フローチャート : 判断 70"/>
        <xdr:cNvSpPr/>
      </xdr:nvSpPr>
      <xdr:spPr>
        <a:xfrm>
          <a:off x="3048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71391</xdr:rowOff>
    </xdr:from>
    <xdr:ext cx="762000" cy="259045"/>
    <xdr:sp macro="" textlink="">
      <xdr:nvSpPr>
        <xdr:cNvPr id="72" name="テキスト ボックス 71"/>
        <xdr:cNvSpPr txBox="1"/>
      </xdr:nvSpPr>
      <xdr:spPr>
        <a:xfrm>
          <a:off x="2717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136144</xdr:rowOff>
    </xdr:from>
    <xdr:to>
      <xdr:col>3</xdr:col>
      <xdr:colOff>142875</xdr:colOff>
      <xdr:row>36</xdr:row>
      <xdr:rowOff>163576</xdr:rowOff>
    </xdr:to>
    <xdr:cxnSp macro="">
      <xdr:nvCxnSpPr>
        <xdr:cNvPr id="73" name="直線コネクタ 72"/>
        <xdr:cNvCxnSpPr/>
      </xdr:nvCxnSpPr>
      <xdr:spPr>
        <a:xfrm>
          <a:off x="1320800" y="630834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80772</xdr:rowOff>
    </xdr:from>
    <xdr:to>
      <xdr:col>3</xdr:col>
      <xdr:colOff>193675</xdr:colOff>
      <xdr:row>37</xdr:row>
      <xdr:rowOff>10922</xdr:rowOff>
    </xdr:to>
    <xdr:sp macro="" textlink="">
      <xdr:nvSpPr>
        <xdr:cNvPr id="74" name="フローチャート : 判断 73"/>
        <xdr:cNvSpPr/>
      </xdr:nvSpPr>
      <xdr:spPr>
        <a:xfrm>
          <a:off x="2159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21099</xdr:rowOff>
    </xdr:from>
    <xdr:ext cx="762000" cy="259045"/>
    <xdr:sp macro="" textlink="">
      <xdr:nvSpPr>
        <xdr:cNvPr id="75" name="テキスト ボックス 74"/>
        <xdr:cNvSpPr txBox="1"/>
      </xdr:nvSpPr>
      <xdr:spPr>
        <a:xfrm>
          <a:off x="1828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99060</xdr:rowOff>
    </xdr:from>
    <xdr:to>
      <xdr:col>1</xdr:col>
      <xdr:colOff>676275</xdr:colOff>
      <xdr:row>37</xdr:row>
      <xdr:rowOff>29210</xdr:rowOff>
    </xdr:to>
    <xdr:sp macro="" textlink="">
      <xdr:nvSpPr>
        <xdr:cNvPr id="76" name="フローチャート : 判断 75"/>
        <xdr:cNvSpPr/>
      </xdr:nvSpPr>
      <xdr:spPr>
        <a:xfrm>
          <a:off x="1270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13987</xdr:rowOff>
    </xdr:from>
    <xdr:ext cx="762000" cy="259045"/>
    <xdr:sp macro="" textlink="">
      <xdr:nvSpPr>
        <xdr:cNvPr id="77" name="テキスト ボックス 76"/>
        <xdr:cNvSpPr txBox="1"/>
      </xdr:nvSpPr>
      <xdr:spPr>
        <a:xfrm>
          <a:off x="939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36</xdr:row>
      <xdr:rowOff>167640</xdr:rowOff>
    </xdr:from>
    <xdr:to>
      <xdr:col>7</xdr:col>
      <xdr:colOff>66675</xdr:colOff>
      <xdr:row>37</xdr:row>
      <xdr:rowOff>97790</xdr:rowOff>
    </xdr:to>
    <xdr:sp macro="" textlink="">
      <xdr:nvSpPr>
        <xdr:cNvPr id="83" name="円/楕円 82"/>
        <xdr:cNvSpPr/>
      </xdr:nvSpPr>
      <xdr:spPr>
        <a:xfrm>
          <a:off x="47752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139717</xdr:rowOff>
    </xdr:from>
    <xdr:ext cx="762000" cy="259045"/>
    <xdr:sp macro="" textlink="">
      <xdr:nvSpPr>
        <xdr:cNvPr id="84" name="人件費該当値テキスト"/>
        <xdr:cNvSpPr txBox="1"/>
      </xdr:nvSpPr>
      <xdr:spPr>
        <a:xfrm>
          <a:off x="49149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131064</xdr:rowOff>
    </xdr:from>
    <xdr:to>
      <xdr:col>5</xdr:col>
      <xdr:colOff>600075</xdr:colOff>
      <xdr:row>37</xdr:row>
      <xdr:rowOff>61214</xdr:rowOff>
    </xdr:to>
    <xdr:sp macro="" textlink="">
      <xdr:nvSpPr>
        <xdr:cNvPr id="85" name="円/楕円 84"/>
        <xdr:cNvSpPr/>
      </xdr:nvSpPr>
      <xdr:spPr>
        <a:xfrm>
          <a:off x="3937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45991</xdr:rowOff>
    </xdr:from>
    <xdr:ext cx="736600" cy="259045"/>
    <xdr:sp macro="" textlink="">
      <xdr:nvSpPr>
        <xdr:cNvPr id="86" name="テキスト ボックス 85"/>
        <xdr:cNvSpPr txBox="1"/>
      </xdr:nvSpPr>
      <xdr:spPr>
        <a:xfrm>
          <a:off x="3606800" y="6389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153924</xdr:rowOff>
    </xdr:from>
    <xdr:to>
      <xdr:col>4</xdr:col>
      <xdr:colOff>396875</xdr:colOff>
      <xdr:row>37</xdr:row>
      <xdr:rowOff>84074</xdr:rowOff>
    </xdr:to>
    <xdr:sp macro="" textlink="">
      <xdr:nvSpPr>
        <xdr:cNvPr id="87" name="円/楕円 86"/>
        <xdr:cNvSpPr/>
      </xdr:nvSpPr>
      <xdr:spPr>
        <a:xfrm>
          <a:off x="3048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68851</xdr:rowOff>
    </xdr:from>
    <xdr:ext cx="762000" cy="259045"/>
    <xdr:sp macro="" textlink="">
      <xdr:nvSpPr>
        <xdr:cNvPr id="88" name="テキスト ボックス 87"/>
        <xdr:cNvSpPr txBox="1"/>
      </xdr:nvSpPr>
      <xdr:spPr>
        <a:xfrm>
          <a:off x="2717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112776</xdr:rowOff>
    </xdr:from>
    <xdr:to>
      <xdr:col>3</xdr:col>
      <xdr:colOff>193675</xdr:colOff>
      <xdr:row>37</xdr:row>
      <xdr:rowOff>42926</xdr:rowOff>
    </xdr:to>
    <xdr:sp macro="" textlink="">
      <xdr:nvSpPr>
        <xdr:cNvPr id="89" name="円/楕円 88"/>
        <xdr:cNvSpPr/>
      </xdr:nvSpPr>
      <xdr:spPr>
        <a:xfrm>
          <a:off x="2159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27703</xdr:rowOff>
    </xdr:from>
    <xdr:ext cx="762000" cy="259045"/>
    <xdr:sp macro="" textlink="">
      <xdr:nvSpPr>
        <xdr:cNvPr id="90" name="テキスト ボックス 89"/>
        <xdr:cNvSpPr txBox="1"/>
      </xdr:nvSpPr>
      <xdr:spPr>
        <a:xfrm>
          <a:off x="1828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85344</xdr:rowOff>
    </xdr:from>
    <xdr:to>
      <xdr:col>1</xdr:col>
      <xdr:colOff>676275</xdr:colOff>
      <xdr:row>37</xdr:row>
      <xdr:rowOff>15494</xdr:rowOff>
    </xdr:to>
    <xdr:sp macro="" textlink="">
      <xdr:nvSpPr>
        <xdr:cNvPr id="91" name="円/楕円 90"/>
        <xdr:cNvSpPr/>
      </xdr:nvSpPr>
      <xdr:spPr>
        <a:xfrm>
          <a:off x="1270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25671</xdr:rowOff>
    </xdr:from>
    <xdr:ext cx="762000" cy="259045"/>
    <xdr:sp macro="" textlink="">
      <xdr:nvSpPr>
        <xdr:cNvPr id="92" name="テキスト ボックス 91"/>
        <xdr:cNvSpPr txBox="1"/>
      </xdr:nvSpPr>
      <xdr:spPr>
        <a:xfrm>
          <a:off x="939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93/151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委託料の増などにより物件費の額は増加し、前年度、更には類似団体平均を上回っている。山間に広大な行政面積を持ち、かつ中心部に人造湖を抱えていることから集落が分散し、人口規模に比べて学校や公民館などの公共施設が多いことによるものである。既に施設の指定管理制度を導入しているが、今後も行財政改革による事務事業の効率化や施設の統廃合などにより経費節減に努める。</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142240</xdr:rowOff>
    </xdr:from>
    <xdr:to>
      <xdr:col>24</xdr:col>
      <xdr:colOff>31750</xdr:colOff>
      <xdr:row>21</xdr:row>
      <xdr:rowOff>69850</xdr:rowOff>
    </xdr:to>
    <xdr:cxnSp macro="">
      <xdr:nvCxnSpPr>
        <xdr:cNvPr id="120" name="直線コネクタ 119"/>
        <xdr:cNvCxnSpPr/>
      </xdr:nvCxnSpPr>
      <xdr:spPr>
        <a:xfrm flipV="1">
          <a:off x="16510000" y="219964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41927</xdr:rowOff>
    </xdr:from>
    <xdr:ext cx="762000" cy="259045"/>
    <xdr:sp macro="" textlink="">
      <xdr:nvSpPr>
        <xdr:cNvPr id="121"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24.0</a:t>
          </a:r>
          <a:endParaRPr kumimoji="1" lang="ja-JP" altLang="en-US" sz="1000" b="1">
            <a:latin typeface="ＭＳ Ｐゴシック"/>
          </a:endParaRPr>
        </a:p>
      </xdr:txBody>
    </xdr:sp>
    <xdr:clientData/>
  </xdr:oneCellAnchor>
  <xdr:twoCellAnchor>
    <xdr:from>
      <xdr:col>23</xdr:col>
      <xdr:colOff>628650</xdr:colOff>
      <xdr:row>21</xdr:row>
      <xdr:rowOff>69850</xdr:rowOff>
    </xdr:from>
    <xdr:to>
      <xdr:col>24</xdr:col>
      <xdr:colOff>120650</xdr:colOff>
      <xdr:row>21</xdr:row>
      <xdr:rowOff>69850</xdr:rowOff>
    </xdr:to>
    <xdr:cxnSp macro="">
      <xdr:nvCxnSpPr>
        <xdr:cNvPr id="122" name="直線コネクタ 121"/>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57167</xdr:rowOff>
    </xdr:from>
    <xdr:ext cx="762000" cy="259045"/>
    <xdr:sp macro="" textlink="">
      <xdr:nvSpPr>
        <xdr:cNvPr id="123" name="物件費最大値テキスト"/>
        <xdr:cNvSpPr txBox="1"/>
      </xdr:nvSpPr>
      <xdr:spPr>
        <a:xfrm>
          <a:off x="16598900" y="1943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23</xdr:col>
      <xdr:colOff>628650</xdr:colOff>
      <xdr:row>12</xdr:row>
      <xdr:rowOff>142240</xdr:rowOff>
    </xdr:from>
    <xdr:to>
      <xdr:col>24</xdr:col>
      <xdr:colOff>120650</xdr:colOff>
      <xdr:row>12</xdr:row>
      <xdr:rowOff>142240</xdr:rowOff>
    </xdr:to>
    <xdr:cxnSp macro="">
      <xdr:nvCxnSpPr>
        <xdr:cNvPr id="124" name="直線コネクタ 123"/>
        <xdr:cNvCxnSpPr/>
      </xdr:nvCxnSpPr>
      <xdr:spPr>
        <a:xfrm>
          <a:off x="16421100" y="2199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85090</xdr:rowOff>
    </xdr:from>
    <xdr:to>
      <xdr:col>24</xdr:col>
      <xdr:colOff>31750</xdr:colOff>
      <xdr:row>17</xdr:row>
      <xdr:rowOff>107950</xdr:rowOff>
    </xdr:to>
    <xdr:cxnSp macro="">
      <xdr:nvCxnSpPr>
        <xdr:cNvPr id="125" name="直線コネクタ 124"/>
        <xdr:cNvCxnSpPr/>
      </xdr:nvCxnSpPr>
      <xdr:spPr>
        <a:xfrm>
          <a:off x="15671800" y="29997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153687</xdr:rowOff>
    </xdr:from>
    <xdr:ext cx="762000" cy="259045"/>
    <xdr:sp macro="" textlink="">
      <xdr:nvSpPr>
        <xdr:cNvPr id="126" name="物件費平均値テキスト"/>
        <xdr:cNvSpPr txBox="1"/>
      </xdr:nvSpPr>
      <xdr:spPr>
        <a:xfrm>
          <a:off x="16598900" y="2725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137160</xdr:rowOff>
    </xdr:from>
    <xdr:to>
      <xdr:col>24</xdr:col>
      <xdr:colOff>82550</xdr:colOff>
      <xdr:row>17</xdr:row>
      <xdr:rowOff>67310</xdr:rowOff>
    </xdr:to>
    <xdr:sp macro="" textlink="">
      <xdr:nvSpPr>
        <xdr:cNvPr id="127" name="フローチャート : 判断 126"/>
        <xdr:cNvSpPr/>
      </xdr:nvSpPr>
      <xdr:spPr>
        <a:xfrm>
          <a:off x="16459200" y="288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85090</xdr:rowOff>
    </xdr:from>
    <xdr:to>
      <xdr:col>22</xdr:col>
      <xdr:colOff>565150</xdr:colOff>
      <xdr:row>17</xdr:row>
      <xdr:rowOff>100330</xdr:rowOff>
    </xdr:to>
    <xdr:cxnSp macro="">
      <xdr:nvCxnSpPr>
        <xdr:cNvPr id="128" name="直線コネクタ 127"/>
        <xdr:cNvCxnSpPr/>
      </xdr:nvCxnSpPr>
      <xdr:spPr>
        <a:xfrm flipV="1">
          <a:off x="14782800" y="29997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106680</xdr:rowOff>
    </xdr:from>
    <xdr:to>
      <xdr:col>22</xdr:col>
      <xdr:colOff>615950</xdr:colOff>
      <xdr:row>17</xdr:row>
      <xdr:rowOff>36830</xdr:rowOff>
    </xdr:to>
    <xdr:sp macro="" textlink="">
      <xdr:nvSpPr>
        <xdr:cNvPr id="129" name="フローチャート : 判断 128"/>
        <xdr:cNvSpPr/>
      </xdr:nvSpPr>
      <xdr:spPr>
        <a:xfrm>
          <a:off x="15621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47007</xdr:rowOff>
    </xdr:from>
    <xdr:ext cx="736600" cy="259045"/>
    <xdr:sp macro="" textlink="">
      <xdr:nvSpPr>
        <xdr:cNvPr id="130" name="テキスト ボックス 129"/>
        <xdr:cNvSpPr txBox="1"/>
      </xdr:nvSpPr>
      <xdr:spPr>
        <a:xfrm>
          <a:off x="15290800" y="2618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62230</xdr:rowOff>
    </xdr:from>
    <xdr:to>
      <xdr:col>21</xdr:col>
      <xdr:colOff>361950</xdr:colOff>
      <xdr:row>17</xdr:row>
      <xdr:rowOff>100330</xdr:rowOff>
    </xdr:to>
    <xdr:cxnSp macro="">
      <xdr:nvCxnSpPr>
        <xdr:cNvPr id="131" name="直線コネクタ 130"/>
        <xdr:cNvCxnSpPr/>
      </xdr:nvCxnSpPr>
      <xdr:spPr>
        <a:xfrm>
          <a:off x="13893800" y="29768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114300</xdr:rowOff>
    </xdr:from>
    <xdr:to>
      <xdr:col>21</xdr:col>
      <xdr:colOff>412750</xdr:colOff>
      <xdr:row>17</xdr:row>
      <xdr:rowOff>44450</xdr:rowOff>
    </xdr:to>
    <xdr:sp macro="" textlink="">
      <xdr:nvSpPr>
        <xdr:cNvPr id="132" name="フローチャート : 判断 131"/>
        <xdr:cNvSpPr/>
      </xdr:nvSpPr>
      <xdr:spPr>
        <a:xfrm>
          <a:off x="14732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54627</xdr:rowOff>
    </xdr:from>
    <xdr:ext cx="762000" cy="259045"/>
    <xdr:sp macro="" textlink="">
      <xdr:nvSpPr>
        <xdr:cNvPr id="133" name="テキスト ボックス 132"/>
        <xdr:cNvSpPr txBox="1"/>
      </xdr:nvSpPr>
      <xdr:spPr>
        <a:xfrm>
          <a:off x="144018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104140</xdr:rowOff>
    </xdr:from>
    <xdr:to>
      <xdr:col>20</xdr:col>
      <xdr:colOff>158750</xdr:colOff>
      <xdr:row>17</xdr:row>
      <xdr:rowOff>62230</xdr:rowOff>
    </xdr:to>
    <xdr:cxnSp macro="">
      <xdr:nvCxnSpPr>
        <xdr:cNvPr id="134" name="直線コネクタ 133"/>
        <xdr:cNvCxnSpPr/>
      </xdr:nvCxnSpPr>
      <xdr:spPr>
        <a:xfrm>
          <a:off x="13004800" y="284734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30480</xdr:rowOff>
    </xdr:from>
    <xdr:to>
      <xdr:col>20</xdr:col>
      <xdr:colOff>209550</xdr:colOff>
      <xdr:row>16</xdr:row>
      <xdr:rowOff>132080</xdr:rowOff>
    </xdr:to>
    <xdr:sp macro="" textlink="">
      <xdr:nvSpPr>
        <xdr:cNvPr id="135" name="フローチャート : 判断 134"/>
        <xdr:cNvSpPr/>
      </xdr:nvSpPr>
      <xdr:spPr>
        <a:xfrm>
          <a:off x="13843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142257</xdr:rowOff>
    </xdr:from>
    <xdr:ext cx="762000" cy="259045"/>
    <xdr:sp macro="" textlink="">
      <xdr:nvSpPr>
        <xdr:cNvPr id="136" name="テキスト ボックス 135"/>
        <xdr:cNvSpPr txBox="1"/>
      </xdr:nvSpPr>
      <xdr:spPr>
        <a:xfrm>
          <a:off x="13512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163830</xdr:rowOff>
    </xdr:from>
    <xdr:to>
      <xdr:col>19</xdr:col>
      <xdr:colOff>6350</xdr:colOff>
      <xdr:row>16</xdr:row>
      <xdr:rowOff>93980</xdr:rowOff>
    </xdr:to>
    <xdr:sp macro="" textlink="">
      <xdr:nvSpPr>
        <xdr:cNvPr id="137" name="フローチャート : 判断 136"/>
        <xdr:cNvSpPr/>
      </xdr:nvSpPr>
      <xdr:spPr>
        <a:xfrm>
          <a:off x="12954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104157</xdr:rowOff>
    </xdr:from>
    <xdr:ext cx="762000" cy="259045"/>
    <xdr:sp macro="" textlink="">
      <xdr:nvSpPr>
        <xdr:cNvPr id="138" name="テキスト ボックス 137"/>
        <xdr:cNvSpPr txBox="1"/>
      </xdr:nvSpPr>
      <xdr:spPr>
        <a:xfrm>
          <a:off x="12623800" y="250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17</xdr:row>
      <xdr:rowOff>57150</xdr:rowOff>
    </xdr:from>
    <xdr:to>
      <xdr:col>24</xdr:col>
      <xdr:colOff>82550</xdr:colOff>
      <xdr:row>17</xdr:row>
      <xdr:rowOff>158750</xdr:rowOff>
    </xdr:to>
    <xdr:sp macro="" textlink="">
      <xdr:nvSpPr>
        <xdr:cNvPr id="144" name="円/楕円 143"/>
        <xdr:cNvSpPr/>
      </xdr:nvSpPr>
      <xdr:spPr>
        <a:xfrm>
          <a:off x="16459200" y="297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29227</xdr:rowOff>
    </xdr:from>
    <xdr:ext cx="762000" cy="259045"/>
    <xdr:sp macro="" textlink="">
      <xdr:nvSpPr>
        <xdr:cNvPr id="145" name="物件費該当値テキスト"/>
        <xdr:cNvSpPr txBox="1"/>
      </xdr:nvSpPr>
      <xdr:spPr>
        <a:xfrm>
          <a:off x="165989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34290</xdr:rowOff>
    </xdr:from>
    <xdr:to>
      <xdr:col>22</xdr:col>
      <xdr:colOff>615950</xdr:colOff>
      <xdr:row>17</xdr:row>
      <xdr:rowOff>135890</xdr:rowOff>
    </xdr:to>
    <xdr:sp macro="" textlink="">
      <xdr:nvSpPr>
        <xdr:cNvPr id="146" name="円/楕円 145"/>
        <xdr:cNvSpPr/>
      </xdr:nvSpPr>
      <xdr:spPr>
        <a:xfrm>
          <a:off x="15621000" y="294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120667</xdr:rowOff>
    </xdr:from>
    <xdr:ext cx="736600" cy="259045"/>
    <xdr:sp macro="" textlink="">
      <xdr:nvSpPr>
        <xdr:cNvPr id="147" name="テキスト ボックス 146"/>
        <xdr:cNvSpPr txBox="1"/>
      </xdr:nvSpPr>
      <xdr:spPr>
        <a:xfrm>
          <a:off x="15290800" y="3035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49530</xdr:rowOff>
    </xdr:from>
    <xdr:to>
      <xdr:col>21</xdr:col>
      <xdr:colOff>412750</xdr:colOff>
      <xdr:row>17</xdr:row>
      <xdr:rowOff>151130</xdr:rowOff>
    </xdr:to>
    <xdr:sp macro="" textlink="">
      <xdr:nvSpPr>
        <xdr:cNvPr id="148" name="円/楕円 147"/>
        <xdr:cNvSpPr/>
      </xdr:nvSpPr>
      <xdr:spPr>
        <a:xfrm>
          <a:off x="14732000" y="296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135907</xdr:rowOff>
    </xdr:from>
    <xdr:ext cx="762000" cy="259045"/>
    <xdr:sp macro="" textlink="">
      <xdr:nvSpPr>
        <xdr:cNvPr id="149" name="テキスト ボックス 148"/>
        <xdr:cNvSpPr txBox="1"/>
      </xdr:nvSpPr>
      <xdr:spPr>
        <a:xfrm>
          <a:off x="14401800" y="305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11430</xdr:rowOff>
    </xdr:from>
    <xdr:to>
      <xdr:col>20</xdr:col>
      <xdr:colOff>209550</xdr:colOff>
      <xdr:row>17</xdr:row>
      <xdr:rowOff>113030</xdr:rowOff>
    </xdr:to>
    <xdr:sp macro="" textlink="">
      <xdr:nvSpPr>
        <xdr:cNvPr id="150" name="円/楕円 149"/>
        <xdr:cNvSpPr/>
      </xdr:nvSpPr>
      <xdr:spPr>
        <a:xfrm>
          <a:off x="13843000" y="292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97807</xdr:rowOff>
    </xdr:from>
    <xdr:ext cx="762000" cy="259045"/>
    <xdr:sp macro="" textlink="">
      <xdr:nvSpPr>
        <xdr:cNvPr id="151" name="テキスト ボックス 150"/>
        <xdr:cNvSpPr txBox="1"/>
      </xdr:nvSpPr>
      <xdr:spPr>
        <a:xfrm>
          <a:off x="13512800" y="301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53340</xdr:rowOff>
    </xdr:from>
    <xdr:to>
      <xdr:col>19</xdr:col>
      <xdr:colOff>6350</xdr:colOff>
      <xdr:row>16</xdr:row>
      <xdr:rowOff>154940</xdr:rowOff>
    </xdr:to>
    <xdr:sp macro="" textlink="">
      <xdr:nvSpPr>
        <xdr:cNvPr id="152" name="円/楕円 151"/>
        <xdr:cNvSpPr/>
      </xdr:nvSpPr>
      <xdr:spPr>
        <a:xfrm>
          <a:off x="12954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139717</xdr:rowOff>
    </xdr:from>
    <xdr:ext cx="762000" cy="259045"/>
    <xdr:sp macro="" textlink="">
      <xdr:nvSpPr>
        <xdr:cNvPr id="153" name="テキスト ボックス 152"/>
        <xdr:cNvSpPr txBox="1"/>
      </xdr:nvSpPr>
      <xdr:spPr>
        <a:xfrm>
          <a:off x="12623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40/151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児童手当や医療費助成など年々上昇しているが、特定財源の確保に努め、</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1.8</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％と類似団体平均を下回っている。</a:t>
          </a: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37193</xdr:rowOff>
    </xdr:from>
    <xdr:to>
      <xdr:col>7</xdr:col>
      <xdr:colOff>15875</xdr:colOff>
      <xdr:row>62</xdr:row>
      <xdr:rowOff>29028</xdr:rowOff>
    </xdr:to>
    <xdr:cxnSp macro="">
      <xdr:nvCxnSpPr>
        <xdr:cNvPr id="182" name="直線コネクタ 181"/>
        <xdr:cNvCxnSpPr/>
      </xdr:nvCxnSpPr>
      <xdr:spPr>
        <a:xfrm flipV="1">
          <a:off x="4826000" y="9124043"/>
          <a:ext cx="0" cy="153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1105</xdr:rowOff>
    </xdr:from>
    <xdr:ext cx="762000" cy="259045"/>
    <xdr:sp macro="" textlink="">
      <xdr:nvSpPr>
        <xdr:cNvPr id="183" name="扶助費最小値テキスト"/>
        <xdr:cNvSpPr txBox="1"/>
      </xdr:nvSpPr>
      <xdr:spPr>
        <a:xfrm>
          <a:off x="4914900" y="1063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6</xdr:col>
      <xdr:colOff>612775</xdr:colOff>
      <xdr:row>62</xdr:row>
      <xdr:rowOff>29028</xdr:rowOff>
    </xdr:from>
    <xdr:to>
      <xdr:col>7</xdr:col>
      <xdr:colOff>104775</xdr:colOff>
      <xdr:row>62</xdr:row>
      <xdr:rowOff>29028</xdr:rowOff>
    </xdr:to>
    <xdr:cxnSp macro="">
      <xdr:nvCxnSpPr>
        <xdr:cNvPr id="184" name="直線コネクタ 183"/>
        <xdr:cNvCxnSpPr/>
      </xdr:nvCxnSpPr>
      <xdr:spPr>
        <a:xfrm>
          <a:off x="4737100" y="1065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123570</xdr:rowOff>
    </xdr:from>
    <xdr:ext cx="762000" cy="259045"/>
    <xdr:sp macro="" textlink="">
      <xdr:nvSpPr>
        <xdr:cNvPr id="185" name="扶助費最大値テキスト"/>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6</xdr:col>
      <xdr:colOff>612775</xdr:colOff>
      <xdr:row>53</xdr:row>
      <xdr:rowOff>37193</xdr:rowOff>
    </xdr:from>
    <xdr:to>
      <xdr:col>7</xdr:col>
      <xdr:colOff>104775</xdr:colOff>
      <xdr:row>53</xdr:row>
      <xdr:rowOff>37193</xdr:rowOff>
    </xdr:to>
    <xdr:cxnSp macro="">
      <xdr:nvCxnSpPr>
        <xdr:cNvPr id="186" name="直線コネクタ 185"/>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12700</xdr:rowOff>
    </xdr:from>
    <xdr:to>
      <xdr:col>7</xdr:col>
      <xdr:colOff>15875</xdr:colOff>
      <xdr:row>54</xdr:row>
      <xdr:rowOff>61685</xdr:rowOff>
    </xdr:to>
    <xdr:cxnSp macro="">
      <xdr:nvCxnSpPr>
        <xdr:cNvPr id="187" name="直線コネクタ 186"/>
        <xdr:cNvCxnSpPr/>
      </xdr:nvCxnSpPr>
      <xdr:spPr>
        <a:xfrm>
          <a:off x="3987800" y="9271000"/>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146249</xdr:rowOff>
    </xdr:from>
    <xdr:ext cx="762000" cy="259045"/>
    <xdr:sp macro="" textlink="">
      <xdr:nvSpPr>
        <xdr:cNvPr id="188" name="扶助費平均値テキスト"/>
        <xdr:cNvSpPr txBox="1"/>
      </xdr:nvSpPr>
      <xdr:spPr>
        <a:xfrm>
          <a:off x="4914900" y="9404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2722</xdr:rowOff>
    </xdr:from>
    <xdr:to>
      <xdr:col>7</xdr:col>
      <xdr:colOff>66675</xdr:colOff>
      <xdr:row>55</xdr:row>
      <xdr:rowOff>104322</xdr:rowOff>
    </xdr:to>
    <xdr:sp macro="" textlink="">
      <xdr:nvSpPr>
        <xdr:cNvPr id="189" name="フローチャート : 判断 188"/>
        <xdr:cNvSpPr/>
      </xdr:nvSpPr>
      <xdr:spPr>
        <a:xfrm>
          <a:off x="47752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12700</xdr:rowOff>
    </xdr:from>
    <xdr:to>
      <xdr:col>5</xdr:col>
      <xdr:colOff>549275</xdr:colOff>
      <xdr:row>54</xdr:row>
      <xdr:rowOff>78015</xdr:rowOff>
    </xdr:to>
    <xdr:cxnSp macro="">
      <xdr:nvCxnSpPr>
        <xdr:cNvPr id="190" name="直線コネクタ 189"/>
        <xdr:cNvCxnSpPr/>
      </xdr:nvCxnSpPr>
      <xdr:spPr>
        <a:xfrm flipV="1">
          <a:off x="3098800" y="92710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157843</xdr:rowOff>
    </xdr:from>
    <xdr:to>
      <xdr:col>5</xdr:col>
      <xdr:colOff>600075</xdr:colOff>
      <xdr:row>55</xdr:row>
      <xdr:rowOff>87993</xdr:rowOff>
    </xdr:to>
    <xdr:sp macro="" textlink="">
      <xdr:nvSpPr>
        <xdr:cNvPr id="191" name="フローチャート : 判断 190"/>
        <xdr:cNvSpPr/>
      </xdr:nvSpPr>
      <xdr:spPr>
        <a:xfrm>
          <a:off x="39370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72770</xdr:rowOff>
    </xdr:from>
    <xdr:ext cx="736600" cy="259045"/>
    <xdr:sp macro="" textlink="">
      <xdr:nvSpPr>
        <xdr:cNvPr id="192" name="テキスト ボックス 191"/>
        <xdr:cNvSpPr txBox="1"/>
      </xdr:nvSpPr>
      <xdr:spPr>
        <a:xfrm>
          <a:off x="3606800" y="9502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61685</xdr:rowOff>
    </xdr:from>
    <xdr:to>
      <xdr:col>4</xdr:col>
      <xdr:colOff>346075</xdr:colOff>
      <xdr:row>54</xdr:row>
      <xdr:rowOff>78015</xdr:rowOff>
    </xdr:to>
    <xdr:cxnSp macro="">
      <xdr:nvCxnSpPr>
        <xdr:cNvPr id="193" name="直線コネクタ 192"/>
        <xdr:cNvCxnSpPr/>
      </xdr:nvCxnSpPr>
      <xdr:spPr>
        <a:xfrm>
          <a:off x="2209800" y="9319985"/>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141515</xdr:rowOff>
    </xdr:from>
    <xdr:to>
      <xdr:col>4</xdr:col>
      <xdr:colOff>396875</xdr:colOff>
      <xdr:row>55</xdr:row>
      <xdr:rowOff>71665</xdr:rowOff>
    </xdr:to>
    <xdr:sp macro="" textlink="">
      <xdr:nvSpPr>
        <xdr:cNvPr id="194" name="フローチャート : 判断 193"/>
        <xdr:cNvSpPr/>
      </xdr:nvSpPr>
      <xdr:spPr>
        <a:xfrm>
          <a:off x="3048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56442</xdr:rowOff>
    </xdr:from>
    <xdr:ext cx="762000" cy="259045"/>
    <xdr:sp macro="" textlink="">
      <xdr:nvSpPr>
        <xdr:cNvPr id="195" name="テキスト ボックス 194"/>
        <xdr:cNvSpPr txBox="1"/>
      </xdr:nvSpPr>
      <xdr:spPr>
        <a:xfrm>
          <a:off x="2717800" y="948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12700</xdr:rowOff>
    </xdr:from>
    <xdr:to>
      <xdr:col>3</xdr:col>
      <xdr:colOff>142875</xdr:colOff>
      <xdr:row>54</xdr:row>
      <xdr:rowOff>61685</xdr:rowOff>
    </xdr:to>
    <xdr:cxnSp macro="">
      <xdr:nvCxnSpPr>
        <xdr:cNvPr id="196" name="直線コネクタ 195"/>
        <xdr:cNvCxnSpPr/>
      </xdr:nvCxnSpPr>
      <xdr:spPr>
        <a:xfrm>
          <a:off x="1320800" y="9271000"/>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125185</xdr:rowOff>
    </xdr:from>
    <xdr:to>
      <xdr:col>3</xdr:col>
      <xdr:colOff>193675</xdr:colOff>
      <xdr:row>55</xdr:row>
      <xdr:rowOff>55335</xdr:rowOff>
    </xdr:to>
    <xdr:sp macro="" textlink="">
      <xdr:nvSpPr>
        <xdr:cNvPr id="197" name="フローチャート : 判断 196"/>
        <xdr:cNvSpPr/>
      </xdr:nvSpPr>
      <xdr:spPr>
        <a:xfrm>
          <a:off x="2159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40112</xdr:rowOff>
    </xdr:from>
    <xdr:ext cx="762000" cy="259045"/>
    <xdr:sp macro="" textlink="">
      <xdr:nvSpPr>
        <xdr:cNvPr id="198" name="テキスト ボックス 197"/>
        <xdr:cNvSpPr txBox="1"/>
      </xdr:nvSpPr>
      <xdr:spPr>
        <a:xfrm>
          <a:off x="1828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125185</xdr:rowOff>
    </xdr:from>
    <xdr:to>
      <xdr:col>1</xdr:col>
      <xdr:colOff>676275</xdr:colOff>
      <xdr:row>55</xdr:row>
      <xdr:rowOff>55335</xdr:rowOff>
    </xdr:to>
    <xdr:sp macro="" textlink="">
      <xdr:nvSpPr>
        <xdr:cNvPr id="199" name="フローチャート : 判断 198"/>
        <xdr:cNvSpPr/>
      </xdr:nvSpPr>
      <xdr:spPr>
        <a:xfrm>
          <a:off x="1270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40112</xdr:rowOff>
    </xdr:from>
    <xdr:ext cx="762000" cy="259045"/>
    <xdr:sp macro="" textlink="">
      <xdr:nvSpPr>
        <xdr:cNvPr id="200" name="テキスト ボックス 199"/>
        <xdr:cNvSpPr txBox="1"/>
      </xdr:nvSpPr>
      <xdr:spPr>
        <a:xfrm>
          <a:off x="939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54</xdr:row>
      <xdr:rowOff>10885</xdr:rowOff>
    </xdr:from>
    <xdr:to>
      <xdr:col>7</xdr:col>
      <xdr:colOff>66675</xdr:colOff>
      <xdr:row>54</xdr:row>
      <xdr:rowOff>112485</xdr:rowOff>
    </xdr:to>
    <xdr:sp macro="" textlink="">
      <xdr:nvSpPr>
        <xdr:cNvPr id="206" name="円/楕円 205"/>
        <xdr:cNvSpPr/>
      </xdr:nvSpPr>
      <xdr:spPr>
        <a:xfrm>
          <a:off x="47752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27412</xdr:rowOff>
    </xdr:from>
    <xdr:ext cx="762000" cy="259045"/>
    <xdr:sp macro="" textlink="">
      <xdr:nvSpPr>
        <xdr:cNvPr id="207" name="扶助費該当値テキスト"/>
        <xdr:cNvSpPr txBox="1"/>
      </xdr:nvSpPr>
      <xdr:spPr>
        <a:xfrm>
          <a:off x="4914900" y="911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133350</xdr:rowOff>
    </xdr:from>
    <xdr:to>
      <xdr:col>5</xdr:col>
      <xdr:colOff>600075</xdr:colOff>
      <xdr:row>54</xdr:row>
      <xdr:rowOff>63500</xdr:rowOff>
    </xdr:to>
    <xdr:sp macro="" textlink="">
      <xdr:nvSpPr>
        <xdr:cNvPr id="208" name="円/楕円 207"/>
        <xdr:cNvSpPr/>
      </xdr:nvSpPr>
      <xdr:spPr>
        <a:xfrm>
          <a:off x="3937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73677</xdr:rowOff>
    </xdr:from>
    <xdr:ext cx="736600" cy="259045"/>
    <xdr:sp macro="" textlink="">
      <xdr:nvSpPr>
        <xdr:cNvPr id="209" name="テキスト ボックス 208"/>
        <xdr:cNvSpPr txBox="1"/>
      </xdr:nvSpPr>
      <xdr:spPr>
        <a:xfrm>
          <a:off x="3606800" y="898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27215</xdr:rowOff>
    </xdr:from>
    <xdr:to>
      <xdr:col>4</xdr:col>
      <xdr:colOff>396875</xdr:colOff>
      <xdr:row>54</xdr:row>
      <xdr:rowOff>128815</xdr:rowOff>
    </xdr:to>
    <xdr:sp macro="" textlink="">
      <xdr:nvSpPr>
        <xdr:cNvPr id="210" name="円/楕円 209"/>
        <xdr:cNvSpPr/>
      </xdr:nvSpPr>
      <xdr:spPr>
        <a:xfrm>
          <a:off x="3048000" y="928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138992</xdr:rowOff>
    </xdr:from>
    <xdr:ext cx="762000" cy="259045"/>
    <xdr:sp macro="" textlink="">
      <xdr:nvSpPr>
        <xdr:cNvPr id="211" name="テキスト ボックス 210"/>
        <xdr:cNvSpPr txBox="1"/>
      </xdr:nvSpPr>
      <xdr:spPr>
        <a:xfrm>
          <a:off x="2717800" y="905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10885</xdr:rowOff>
    </xdr:from>
    <xdr:to>
      <xdr:col>3</xdr:col>
      <xdr:colOff>193675</xdr:colOff>
      <xdr:row>54</xdr:row>
      <xdr:rowOff>112485</xdr:rowOff>
    </xdr:to>
    <xdr:sp macro="" textlink="">
      <xdr:nvSpPr>
        <xdr:cNvPr id="212" name="円/楕円 211"/>
        <xdr:cNvSpPr/>
      </xdr:nvSpPr>
      <xdr:spPr>
        <a:xfrm>
          <a:off x="2159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122662</xdr:rowOff>
    </xdr:from>
    <xdr:ext cx="762000" cy="259045"/>
    <xdr:sp macro="" textlink="">
      <xdr:nvSpPr>
        <xdr:cNvPr id="213" name="テキスト ボックス 212"/>
        <xdr:cNvSpPr txBox="1"/>
      </xdr:nvSpPr>
      <xdr:spPr>
        <a:xfrm>
          <a:off x="1828800" y="903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133350</xdr:rowOff>
    </xdr:from>
    <xdr:to>
      <xdr:col>1</xdr:col>
      <xdr:colOff>676275</xdr:colOff>
      <xdr:row>54</xdr:row>
      <xdr:rowOff>63500</xdr:rowOff>
    </xdr:to>
    <xdr:sp macro="" textlink="">
      <xdr:nvSpPr>
        <xdr:cNvPr id="214" name="円/楕円 213"/>
        <xdr:cNvSpPr/>
      </xdr:nvSpPr>
      <xdr:spPr>
        <a:xfrm>
          <a:off x="1270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73677</xdr:rowOff>
    </xdr:from>
    <xdr:ext cx="762000" cy="259045"/>
    <xdr:sp macro="" textlink="">
      <xdr:nvSpPr>
        <xdr:cNvPr id="215" name="テキスト ボックス 214"/>
        <xdr:cNvSpPr txBox="1"/>
      </xdr:nvSpPr>
      <xdr:spPr>
        <a:xfrm>
          <a:off x="939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79/151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公共施設等の老朽化が進んでおり、今後は維持補修費の増加が見込まれることから、効率的な施設管理のあり方を含めて計画的な営繕の実施により維持補修費の平準化に努める。</a:t>
          </a: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0" name="直線コネクタ 229"/>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1" name="テキスト ボックス 230"/>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2" name="直線コネクタ 231"/>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3" name="テキスト ボックス 232"/>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4" name="直線コネクタ 233"/>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5" name="テキスト ボックス 234"/>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6" name="直線コネクタ 235"/>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7" name="テキスト ボックス 236"/>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110998</xdr:rowOff>
    </xdr:from>
    <xdr:to>
      <xdr:col>24</xdr:col>
      <xdr:colOff>31750</xdr:colOff>
      <xdr:row>60</xdr:row>
      <xdr:rowOff>140716</xdr:rowOff>
    </xdr:to>
    <xdr:cxnSp macro="">
      <xdr:nvCxnSpPr>
        <xdr:cNvPr id="240" name="直線コネクタ 239"/>
        <xdr:cNvCxnSpPr/>
      </xdr:nvCxnSpPr>
      <xdr:spPr>
        <a:xfrm flipV="1">
          <a:off x="16510000" y="9197848"/>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112793</xdr:rowOff>
    </xdr:from>
    <xdr:ext cx="762000" cy="259045"/>
    <xdr:sp macro="" textlink="">
      <xdr:nvSpPr>
        <xdr:cNvPr id="241" name="その他最小値テキスト"/>
        <xdr:cNvSpPr txBox="1"/>
      </xdr:nvSpPr>
      <xdr:spPr>
        <a:xfrm>
          <a:off x="16598900" y="10399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27.8</a:t>
          </a:r>
          <a:endParaRPr kumimoji="1" lang="ja-JP" altLang="en-US" sz="1000" b="1">
            <a:latin typeface="ＭＳ Ｐゴシック"/>
          </a:endParaRPr>
        </a:p>
      </xdr:txBody>
    </xdr:sp>
    <xdr:clientData/>
  </xdr:oneCellAnchor>
  <xdr:twoCellAnchor>
    <xdr:from>
      <xdr:col>23</xdr:col>
      <xdr:colOff>628650</xdr:colOff>
      <xdr:row>60</xdr:row>
      <xdr:rowOff>140716</xdr:rowOff>
    </xdr:from>
    <xdr:to>
      <xdr:col>24</xdr:col>
      <xdr:colOff>120650</xdr:colOff>
      <xdr:row>60</xdr:row>
      <xdr:rowOff>140716</xdr:rowOff>
    </xdr:to>
    <xdr:cxnSp macro="">
      <xdr:nvCxnSpPr>
        <xdr:cNvPr id="242" name="直線コネクタ 241"/>
        <xdr:cNvCxnSpPr/>
      </xdr:nvCxnSpPr>
      <xdr:spPr>
        <a:xfrm>
          <a:off x="16421100" y="10427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25925</xdr:rowOff>
    </xdr:from>
    <xdr:ext cx="762000" cy="259045"/>
    <xdr:sp macro="" textlink="">
      <xdr:nvSpPr>
        <xdr:cNvPr id="243" name="その他最大値テキスト"/>
        <xdr:cNvSpPr txBox="1"/>
      </xdr:nvSpPr>
      <xdr:spPr>
        <a:xfrm>
          <a:off x="16598900" y="894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23</xdr:col>
      <xdr:colOff>628650</xdr:colOff>
      <xdr:row>53</xdr:row>
      <xdr:rowOff>110998</xdr:rowOff>
    </xdr:from>
    <xdr:to>
      <xdr:col>24</xdr:col>
      <xdr:colOff>120650</xdr:colOff>
      <xdr:row>53</xdr:row>
      <xdr:rowOff>110998</xdr:rowOff>
    </xdr:to>
    <xdr:cxnSp macro="">
      <xdr:nvCxnSpPr>
        <xdr:cNvPr id="244" name="直線コネクタ 243"/>
        <xdr:cNvCxnSpPr/>
      </xdr:nvCxnSpPr>
      <xdr:spPr>
        <a:xfrm>
          <a:off x="16421100" y="9197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62992</xdr:rowOff>
    </xdr:from>
    <xdr:to>
      <xdr:col>24</xdr:col>
      <xdr:colOff>31750</xdr:colOff>
      <xdr:row>56</xdr:row>
      <xdr:rowOff>81280</xdr:rowOff>
    </xdr:to>
    <xdr:cxnSp macro="">
      <xdr:nvCxnSpPr>
        <xdr:cNvPr id="245" name="直線コネクタ 244"/>
        <xdr:cNvCxnSpPr/>
      </xdr:nvCxnSpPr>
      <xdr:spPr>
        <a:xfrm>
          <a:off x="15671800" y="966419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24147</xdr:rowOff>
    </xdr:from>
    <xdr:ext cx="762000" cy="259045"/>
    <xdr:sp macro="" textlink="">
      <xdr:nvSpPr>
        <xdr:cNvPr id="246" name="その他平均値テキスト"/>
        <xdr:cNvSpPr txBox="1"/>
      </xdr:nvSpPr>
      <xdr:spPr>
        <a:xfrm>
          <a:off x="16598900" y="9453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7620</xdr:rowOff>
    </xdr:from>
    <xdr:to>
      <xdr:col>24</xdr:col>
      <xdr:colOff>82550</xdr:colOff>
      <xdr:row>56</xdr:row>
      <xdr:rowOff>109220</xdr:rowOff>
    </xdr:to>
    <xdr:sp macro="" textlink="">
      <xdr:nvSpPr>
        <xdr:cNvPr id="247" name="フローチャート : 判断 246"/>
        <xdr:cNvSpPr/>
      </xdr:nvSpPr>
      <xdr:spPr>
        <a:xfrm>
          <a:off x="164592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40132</xdr:rowOff>
    </xdr:from>
    <xdr:to>
      <xdr:col>22</xdr:col>
      <xdr:colOff>565150</xdr:colOff>
      <xdr:row>56</xdr:row>
      <xdr:rowOff>62992</xdr:rowOff>
    </xdr:to>
    <xdr:cxnSp macro="">
      <xdr:nvCxnSpPr>
        <xdr:cNvPr id="248" name="直線コネクタ 247"/>
        <xdr:cNvCxnSpPr/>
      </xdr:nvCxnSpPr>
      <xdr:spPr>
        <a:xfrm>
          <a:off x="14782800" y="964133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165354</xdr:rowOff>
    </xdr:from>
    <xdr:to>
      <xdr:col>22</xdr:col>
      <xdr:colOff>615950</xdr:colOff>
      <xdr:row>56</xdr:row>
      <xdr:rowOff>95504</xdr:rowOff>
    </xdr:to>
    <xdr:sp macro="" textlink="">
      <xdr:nvSpPr>
        <xdr:cNvPr id="249" name="フローチャート : 判断 248"/>
        <xdr:cNvSpPr/>
      </xdr:nvSpPr>
      <xdr:spPr>
        <a:xfrm>
          <a:off x="15621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105681</xdr:rowOff>
    </xdr:from>
    <xdr:ext cx="736600" cy="259045"/>
    <xdr:sp macro="" textlink="">
      <xdr:nvSpPr>
        <xdr:cNvPr id="250" name="テキスト ボックス 249"/>
        <xdr:cNvSpPr txBox="1"/>
      </xdr:nvSpPr>
      <xdr:spPr>
        <a:xfrm>
          <a:off x="15290800" y="9363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152146</xdr:rowOff>
    </xdr:from>
    <xdr:to>
      <xdr:col>21</xdr:col>
      <xdr:colOff>361950</xdr:colOff>
      <xdr:row>56</xdr:row>
      <xdr:rowOff>40132</xdr:rowOff>
    </xdr:to>
    <xdr:cxnSp macro="">
      <xdr:nvCxnSpPr>
        <xdr:cNvPr id="251" name="直線コネクタ 250"/>
        <xdr:cNvCxnSpPr/>
      </xdr:nvCxnSpPr>
      <xdr:spPr>
        <a:xfrm>
          <a:off x="13893800" y="958189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165354</xdr:rowOff>
    </xdr:from>
    <xdr:to>
      <xdr:col>21</xdr:col>
      <xdr:colOff>412750</xdr:colOff>
      <xdr:row>56</xdr:row>
      <xdr:rowOff>95504</xdr:rowOff>
    </xdr:to>
    <xdr:sp macro="" textlink="">
      <xdr:nvSpPr>
        <xdr:cNvPr id="252" name="フローチャート : 判断 251"/>
        <xdr:cNvSpPr/>
      </xdr:nvSpPr>
      <xdr:spPr>
        <a:xfrm>
          <a:off x="14732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80281</xdr:rowOff>
    </xdr:from>
    <xdr:ext cx="762000" cy="259045"/>
    <xdr:sp macro="" textlink="">
      <xdr:nvSpPr>
        <xdr:cNvPr id="253" name="テキスト ボックス 252"/>
        <xdr:cNvSpPr txBox="1"/>
      </xdr:nvSpPr>
      <xdr:spPr>
        <a:xfrm>
          <a:off x="14401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152146</xdr:rowOff>
    </xdr:from>
    <xdr:to>
      <xdr:col>20</xdr:col>
      <xdr:colOff>158750</xdr:colOff>
      <xdr:row>56</xdr:row>
      <xdr:rowOff>21844</xdr:rowOff>
    </xdr:to>
    <xdr:cxnSp macro="">
      <xdr:nvCxnSpPr>
        <xdr:cNvPr id="254" name="直線コネクタ 253"/>
        <xdr:cNvCxnSpPr/>
      </xdr:nvCxnSpPr>
      <xdr:spPr>
        <a:xfrm flipV="1">
          <a:off x="13004800" y="958189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165354</xdr:rowOff>
    </xdr:from>
    <xdr:to>
      <xdr:col>20</xdr:col>
      <xdr:colOff>209550</xdr:colOff>
      <xdr:row>56</xdr:row>
      <xdr:rowOff>95504</xdr:rowOff>
    </xdr:to>
    <xdr:sp macro="" textlink="">
      <xdr:nvSpPr>
        <xdr:cNvPr id="255" name="フローチャート : 判断 254"/>
        <xdr:cNvSpPr/>
      </xdr:nvSpPr>
      <xdr:spPr>
        <a:xfrm>
          <a:off x="13843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80281</xdr:rowOff>
    </xdr:from>
    <xdr:ext cx="762000" cy="259045"/>
    <xdr:sp macro="" textlink="">
      <xdr:nvSpPr>
        <xdr:cNvPr id="256" name="テキスト ボックス 255"/>
        <xdr:cNvSpPr txBox="1"/>
      </xdr:nvSpPr>
      <xdr:spPr>
        <a:xfrm>
          <a:off x="13512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156210</xdr:rowOff>
    </xdr:from>
    <xdr:to>
      <xdr:col>19</xdr:col>
      <xdr:colOff>6350</xdr:colOff>
      <xdr:row>56</xdr:row>
      <xdr:rowOff>86360</xdr:rowOff>
    </xdr:to>
    <xdr:sp macro="" textlink="">
      <xdr:nvSpPr>
        <xdr:cNvPr id="257" name="フローチャート : 判断 256"/>
        <xdr:cNvSpPr/>
      </xdr:nvSpPr>
      <xdr:spPr>
        <a:xfrm>
          <a:off x="12954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71137</xdr:rowOff>
    </xdr:from>
    <xdr:ext cx="762000" cy="259045"/>
    <xdr:sp macro="" textlink="">
      <xdr:nvSpPr>
        <xdr:cNvPr id="258" name="テキスト ボックス 257"/>
        <xdr:cNvSpPr txBox="1"/>
      </xdr:nvSpPr>
      <xdr:spPr>
        <a:xfrm>
          <a:off x="12623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56</xdr:row>
      <xdr:rowOff>30480</xdr:rowOff>
    </xdr:from>
    <xdr:to>
      <xdr:col>24</xdr:col>
      <xdr:colOff>82550</xdr:colOff>
      <xdr:row>56</xdr:row>
      <xdr:rowOff>132080</xdr:rowOff>
    </xdr:to>
    <xdr:sp macro="" textlink="">
      <xdr:nvSpPr>
        <xdr:cNvPr id="264" name="円/楕円 263"/>
        <xdr:cNvSpPr/>
      </xdr:nvSpPr>
      <xdr:spPr>
        <a:xfrm>
          <a:off x="164592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2557</xdr:rowOff>
    </xdr:from>
    <xdr:ext cx="762000" cy="259045"/>
    <xdr:sp macro="" textlink="">
      <xdr:nvSpPr>
        <xdr:cNvPr id="265" name="その他該当値テキスト"/>
        <xdr:cNvSpPr txBox="1"/>
      </xdr:nvSpPr>
      <xdr:spPr>
        <a:xfrm>
          <a:off x="16598900" y="960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12192</xdr:rowOff>
    </xdr:from>
    <xdr:to>
      <xdr:col>22</xdr:col>
      <xdr:colOff>615950</xdr:colOff>
      <xdr:row>56</xdr:row>
      <xdr:rowOff>113792</xdr:rowOff>
    </xdr:to>
    <xdr:sp macro="" textlink="">
      <xdr:nvSpPr>
        <xdr:cNvPr id="266" name="円/楕円 265"/>
        <xdr:cNvSpPr/>
      </xdr:nvSpPr>
      <xdr:spPr>
        <a:xfrm>
          <a:off x="15621000" y="9613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98569</xdr:rowOff>
    </xdr:from>
    <xdr:ext cx="736600" cy="259045"/>
    <xdr:sp macro="" textlink="">
      <xdr:nvSpPr>
        <xdr:cNvPr id="267" name="テキスト ボックス 266"/>
        <xdr:cNvSpPr txBox="1"/>
      </xdr:nvSpPr>
      <xdr:spPr>
        <a:xfrm>
          <a:off x="15290800" y="96997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160782</xdr:rowOff>
    </xdr:from>
    <xdr:to>
      <xdr:col>21</xdr:col>
      <xdr:colOff>412750</xdr:colOff>
      <xdr:row>56</xdr:row>
      <xdr:rowOff>90932</xdr:rowOff>
    </xdr:to>
    <xdr:sp macro="" textlink="">
      <xdr:nvSpPr>
        <xdr:cNvPr id="268" name="円/楕円 267"/>
        <xdr:cNvSpPr/>
      </xdr:nvSpPr>
      <xdr:spPr>
        <a:xfrm>
          <a:off x="14732000" y="9590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101109</xdr:rowOff>
    </xdr:from>
    <xdr:ext cx="762000" cy="259045"/>
    <xdr:sp macro="" textlink="">
      <xdr:nvSpPr>
        <xdr:cNvPr id="269" name="テキスト ボックス 268"/>
        <xdr:cNvSpPr txBox="1"/>
      </xdr:nvSpPr>
      <xdr:spPr>
        <a:xfrm>
          <a:off x="14401800" y="9359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101346</xdr:rowOff>
    </xdr:from>
    <xdr:to>
      <xdr:col>20</xdr:col>
      <xdr:colOff>209550</xdr:colOff>
      <xdr:row>56</xdr:row>
      <xdr:rowOff>31496</xdr:rowOff>
    </xdr:to>
    <xdr:sp macro="" textlink="">
      <xdr:nvSpPr>
        <xdr:cNvPr id="270" name="円/楕円 269"/>
        <xdr:cNvSpPr/>
      </xdr:nvSpPr>
      <xdr:spPr>
        <a:xfrm>
          <a:off x="13843000" y="9531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41673</xdr:rowOff>
    </xdr:from>
    <xdr:ext cx="762000" cy="259045"/>
    <xdr:sp macro="" textlink="">
      <xdr:nvSpPr>
        <xdr:cNvPr id="271" name="テキスト ボックス 270"/>
        <xdr:cNvSpPr txBox="1"/>
      </xdr:nvSpPr>
      <xdr:spPr>
        <a:xfrm>
          <a:off x="13512800" y="929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142494</xdr:rowOff>
    </xdr:from>
    <xdr:to>
      <xdr:col>19</xdr:col>
      <xdr:colOff>6350</xdr:colOff>
      <xdr:row>56</xdr:row>
      <xdr:rowOff>72644</xdr:rowOff>
    </xdr:to>
    <xdr:sp macro="" textlink="">
      <xdr:nvSpPr>
        <xdr:cNvPr id="272" name="円/楕円 271"/>
        <xdr:cNvSpPr/>
      </xdr:nvSpPr>
      <xdr:spPr>
        <a:xfrm>
          <a:off x="12954000" y="957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82821</xdr:rowOff>
    </xdr:from>
    <xdr:ext cx="762000" cy="259045"/>
    <xdr:sp macro="" textlink="">
      <xdr:nvSpPr>
        <xdr:cNvPr id="273" name="テキスト ボックス 272"/>
        <xdr:cNvSpPr txBox="1"/>
      </xdr:nvSpPr>
      <xdr:spPr>
        <a:xfrm>
          <a:off x="12623800" y="934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82/151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福祉や農業に対する補助費の増加により前年度及び類似団体平均を上回っている。今後も継続が見込まれるが、事業費の抑制に努める。</a:t>
          </a:r>
        </a:p>
      </xdr:txBody>
    </xdr:sp>
    <xdr:clientData/>
  </xdr:twoCellAnchor>
  <xdr:oneCellAnchor>
    <xdr:from>
      <xdr:col>18</xdr:col>
      <xdr:colOff>44450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161290</xdr:rowOff>
    </xdr:from>
    <xdr:to>
      <xdr:col>24</xdr:col>
      <xdr:colOff>31750</xdr:colOff>
      <xdr:row>40</xdr:row>
      <xdr:rowOff>159004</xdr:rowOff>
    </xdr:to>
    <xdr:cxnSp macro="">
      <xdr:nvCxnSpPr>
        <xdr:cNvPr id="298" name="直線コネクタ 297"/>
        <xdr:cNvCxnSpPr/>
      </xdr:nvCxnSpPr>
      <xdr:spPr>
        <a:xfrm flipV="1">
          <a:off x="16510000" y="5819140"/>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131081</xdr:rowOff>
    </xdr:from>
    <xdr:ext cx="762000" cy="259045"/>
    <xdr:sp macro="" textlink="">
      <xdr:nvSpPr>
        <xdr:cNvPr id="299" name="補助費等最小値テキスト"/>
        <xdr:cNvSpPr txBox="1"/>
      </xdr:nvSpPr>
      <xdr:spPr>
        <a:xfrm>
          <a:off x="16598900" y="698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28.2</a:t>
          </a:r>
          <a:endParaRPr kumimoji="1" lang="ja-JP" altLang="en-US" sz="1000" b="1">
            <a:latin typeface="ＭＳ Ｐゴシック"/>
          </a:endParaRPr>
        </a:p>
      </xdr:txBody>
    </xdr:sp>
    <xdr:clientData/>
  </xdr:oneCellAnchor>
  <xdr:twoCellAnchor>
    <xdr:from>
      <xdr:col>23</xdr:col>
      <xdr:colOff>628650</xdr:colOff>
      <xdr:row>40</xdr:row>
      <xdr:rowOff>159004</xdr:rowOff>
    </xdr:from>
    <xdr:to>
      <xdr:col>24</xdr:col>
      <xdr:colOff>120650</xdr:colOff>
      <xdr:row>40</xdr:row>
      <xdr:rowOff>159004</xdr:rowOff>
    </xdr:to>
    <xdr:cxnSp macro="">
      <xdr:nvCxnSpPr>
        <xdr:cNvPr id="300" name="直線コネクタ 299"/>
        <xdr:cNvCxnSpPr/>
      </xdr:nvCxnSpPr>
      <xdr:spPr>
        <a:xfrm>
          <a:off x="16421100" y="7017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76217</xdr:rowOff>
    </xdr:from>
    <xdr:ext cx="762000" cy="259045"/>
    <xdr:sp macro="" textlink="">
      <xdr:nvSpPr>
        <xdr:cNvPr id="301" name="補助費等最大値テキスト"/>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23</xdr:col>
      <xdr:colOff>628650</xdr:colOff>
      <xdr:row>33</xdr:row>
      <xdr:rowOff>161290</xdr:rowOff>
    </xdr:from>
    <xdr:to>
      <xdr:col>24</xdr:col>
      <xdr:colOff>120650</xdr:colOff>
      <xdr:row>33</xdr:row>
      <xdr:rowOff>161290</xdr:rowOff>
    </xdr:to>
    <xdr:cxnSp macro="">
      <xdr:nvCxnSpPr>
        <xdr:cNvPr id="302" name="直線コネクタ 301"/>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94996</xdr:rowOff>
    </xdr:from>
    <xdr:to>
      <xdr:col>24</xdr:col>
      <xdr:colOff>31750</xdr:colOff>
      <xdr:row>36</xdr:row>
      <xdr:rowOff>113284</xdr:rowOff>
    </xdr:to>
    <xdr:cxnSp macro="">
      <xdr:nvCxnSpPr>
        <xdr:cNvPr id="303" name="直線コネクタ 302"/>
        <xdr:cNvCxnSpPr/>
      </xdr:nvCxnSpPr>
      <xdr:spPr>
        <a:xfrm>
          <a:off x="15671800" y="626719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74439</xdr:rowOff>
    </xdr:from>
    <xdr:ext cx="762000" cy="259045"/>
    <xdr:sp macro="" textlink="">
      <xdr:nvSpPr>
        <xdr:cNvPr id="304" name="補助費等平均値テキスト"/>
        <xdr:cNvSpPr txBox="1"/>
      </xdr:nvSpPr>
      <xdr:spPr>
        <a:xfrm>
          <a:off x="16598900" y="6075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57912</xdr:rowOff>
    </xdr:from>
    <xdr:to>
      <xdr:col>24</xdr:col>
      <xdr:colOff>82550</xdr:colOff>
      <xdr:row>36</xdr:row>
      <xdr:rowOff>159512</xdr:rowOff>
    </xdr:to>
    <xdr:sp macro="" textlink="">
      <xdr:nvSpPr>
        <xdr:cNvPr id="305" name="フローチャート : 判断 304"/>
        <xdr:cNvSpPr/>
      </xdr:nvSpPr>
      <xdr:spPr>
        <a:xfrm>
          <a:off x="164592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62992</xdr:rowOff>
    </xdr:from>
    <xdr:to>
      <xdr:col>22</xdr:col>
      <xdr:colOff>565150</xdr:colOff>
      <xdr:row>36</xdr:row>
      <xdr:rowOff>94996</xdr:rowOff>
    </xdr:to>
    <xdr:cxnSp macro="">
      <xdr:nvCxnSpPr>
        <xdr:cNvPr id="306" name="直線コネクタ 305"/>
        <xdr:cNvCxnSpPr/>
      </xdr:nvCxnSpPr>
      <xdr:spPr>
        <a:xfrm>
          <a:off x="14782800" y="623519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30480</xdr:rowOff>
    </xdr:from>
    <xdr:to>
      <xdr:col>22</xdr:col>
      <xdr:colOff>615950</xdr:colOff>
      <xdr:row>36</xdr:row>
      <xdr:rowOff>132080</xdr:rowOff>
    </xdr:to>
    <xdr:sp macro="" textlink="">
      <xdr:nvSpPr>
        <xdr:cNvPr id="307" name="フローチャート : 判断 306"/>
        <xdr:cNvSpPr/>
      </xdr:nvSpPr>
      <xdr:spPr>
        <a:xfrm>
          <a:off x="15621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142257</xdr:rowOff>
    </xdr:from>
    <xdr:ext cx="736600" cy="259045"/>
    <xdr:sp macro="" textlink="">
      <xdr:nvSpPr>
        <xdr:cNvPr id="308" name="テキスト ボックス 307"/>
        <xdr:cNvSpPr txBox="1"/>
      </xdr:nvSpPr>
      <xdr:spPr>
        <a:xfrm>
          <a:off x="15290800" y="5971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58420</xdr:rowOff>
    </xdr:from>
    <xdr:to>
      <xdr:col>21</xdr:col>
      <xdr:colOff>361950</xdr:colOff>
      <xdr:row>36</xdr:row>
      <xdr:rowOff>62992</xdr:rowOff>
    </xdr:to>
    <xdr:cxnSp macro="">
      <xdr:nvCxnSpPr>
        <xdr:cNvPr id="309" name="直線コネクタ 308"/>
        <xdr:cNvCxnSpPr/>
      </xdr:nvCxnSpPr>
      <xdr:spPr>
        <a:xfrm>
          <a:off x="13893800" y="62306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57912</xdr:rowOff>
    </xdr:from>
    <xdr:to>
      <xdr:col>21</xdr:col>
      <xdr:colOff>412750</xdr:colOff>
      <xdr:row>36</xdr:row>
      <xdr:rowOff>159512</xdr:rowOff>
    </xdr:to>
    <xdr:sp macro="" textlink="">
      <xdr:nvSpPr>
        <xdr:cNvPr id="310" name="フローチャート : 判断 309"/>
        <xdr:cNvSpPr/>
      </xdr:nvSpPr>
      <xdr:spPr>
        <a:xfrm>
          <a:off x="14732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144289</xdr:rowOff>
    </xdr:from>
    <xdr:ext cx="762000" cy="259045"/>
    <xdr:sp macro="" textlink="">
      <xdr:nvSpPr>
        <xdr:cNvPr id="311" name="テキスト ボックス 310"/>
        <xdr:cNvSpPr txBox="1"/>
      </xdr:nvSpPr>
      <xdr:spPr>
        <a:xfrm>
          <a:off x="14401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40132</xdr:rowOff>
    </xdr:from>
    <xdr:to>
      <xdr:col>20</xdr:col>
      <xdr:colOff>158750</xdr:colOff>
      <xdr:row>36</xdr:row>
      <xdr:rowOff>58420</xdr:rowOff>
    </xdr:to>
    <xdr:cxnSp macro="">
      <xdr:nvCxnSpPr>
        <xdr:cNvPr id="312" name="直線コネクタ 311"/>
        <xdr:cNvCxnSpPr/>
      </xdr:nvCxnSpPr>
      <xdr:spPr>
        <a:xfrm>
          <a:off x="13004800" y="621233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30480</xdr:rowOff>
    </xdr:from>
    <xdr:to>
      <xdr:col>20</xdr:col>
      <xdr:colOff>209550</xdr:colOff>
      <xdr:row>36</xdr:row>
      <xdr:rowOff>132080</xdr:rowOff>
    </xdr:to>
    <xdr:sp macro="" textlink="">
      <xdr:nvSpPr>
        <xdr:cNvPr id="313" name="フローチャート : 判断 312"/>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116857</xdr:rowOff>
    </xdr:from>
    <xdr:ext cx="762000" cy="259045"/>
    <xdr:sp macro="" textlink="">
      <xdr:nvSpPr>
        <xdr:cNvPr id="314" name="テキスト ボックス 313"/>
        <xdr:cNvSpPr txBox="1"/>
      </xdr:nvSpPr>
      <xdr:spPr>
        <a:xfrm>
          <a:off x="13512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30480</xdr:rowOff>
    </xdr:from>
    <xdr:to>
      <xdr:col>19</xdr:col>
      <xdr:colOff>6350</xdr:colOff>
      <xdr:row>36</xdr:row>
      <xdr:rowOff>132080</xdr:rowOff>
    </xdr:to>
    <xdr:sp macro="" textlink="">
      <xdr:nvSpPr>
        <xdr:cNvPr id="315" name="フローチャート : 判断 314"/>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116857</xdr:rowOff>
    </xdr:from>
    <xdr:ext cx="762000" cy="259045"/>
    <xdr:sp macro="" textlink="">
      <xdr:nvSpPr>
        <xdr:cNvPr id="316" name="テキスト ボックス 315"/>
        <xdr:cNvSpPr txBox="1"/>
      </xdr:nvSpPr>
      <xdr:spPr>
        <a:xfrm>
          <a:off x="12623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62484</xdr:rowOff>
    </xdr:from>
    <xdr:to>
      <xdr:col>24</xdr:col>
      <xdr:colOff>82550</xdr:colOff>
      <xdr:row>36</xdr:row>
      <xdr:rowOff>164084</xdr:rowOff>
    </xdr:to>
    <xdr:sp macro="" textlink="">
      <xdr:nvSpPr>
        <xdr:cNvPr id="322" name="円/楕円 321"/>
        <xdr:cNvSpPr/>
      </xdr:nvSpPr>
      <xdr:spPr>
        <a:xfrm>
          <a:off x="164592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34561</xdr:rowOff>
    </xdr:from>
    <xdr:ext cx="762000" cy="259045"/>
    <xdr:sp macro="" textlink="">
      <xdr:nvSpPr>
        <xdr:cNvPr id="323" name="補助費等該当値テキスト"/>
        <xdr:cNvSpPr txBox="1"/>
      </xdr:nvSpPr>
      <xdr:spPr>
        <a:xfrm>
          <a:off x="16598900" y="6206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44196</xdr:rowOff>
    </xdr:from>
    <xdr:to>
      <xdr:col>22</xdr:col>
      <xdr:colOff>615950</xdr:colOff>
      <xdr:row>36</xdr:row>
      <xdr:rowOff>145796</xdr:rowOff>
    </xdr:to>
    <xdr:sp macro="" textlink="">
      <xdr:nvSpPr>
        <xdr:cNvPr id="324" name="円/楕円 323"/>
        <xdr:cNvSpPr/>
      </xdr:nvSpPr>
      <xdr:spPr>
        <a:xfrm>
          <a:off x="15621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130573</xdr:rowOff>
    </xdr:from>
    <xdr:ext cx="736600" cy="259045"/>
    <xdr:sp macro="" textlink="">
      <xdr:nvSpPr>
        <xdr:cNvPr id="325" name="テキスト ボックス 324"/>
        <xdr:cNvSpPr txBox="1"/>
      </xdr:nvSpPr>
      <xdr:spPr>
        <a:xfrm>
          <a:off x="15290800" y="6302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12192</xdr:rowOff>
    </xdr:from>
    <xdr:to>
      <xdr:col>21</xdr:col>
      <xdr:colOff>412750</xdr:colOff>
      <xdr:row>36</xdr:row>
      <xdr:rowOff>113792</xdr:rowOff>
    </xdr:to>
    <xdr:sp macro="" textlink="">
      <xdr:nvSpPr>
        <xdr:cNvPr id="326" name="円/楕円 325"/>
        <xdr:cNvSpPr/>
      </xdr:nvSpPr>
      <xdr:spPr>
        <a:xfrm>
          <a:off x="14732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123969</xdr:rowOff>
    </xdr:from>
    <xdr:ext cx="762000" cy="259045"/>
    <xdr:sp macro="" textlink="">
      <xdr:nvSpPr>
        <xdr:cNvPr id="327" name="テキスト ボックス 326"/>
        <xdr:cNvSpPr txBox="1"/>
      </xdr:nvSpPr>
      <xdr:spPr>
        <a:xfrm>
          <a:off x="14401800" y="595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7620</xdr:rowOff>
    </xdr:from>
    <xdr:to>
      <xdr:col>20</xdr:col>
      <xdr:colOff>209550</xdr:colOff>
      <xdr:row>36</xdr:row>
      <xdr:rowOff>109220</xdr:rowOff>
    </xdr:to>
    <xdr:sp macro="" textlink="">
      <xdr:nvSpPr>
        <xdr:cNvPr id="328" name="円/楕円 327"/>
        <xdr:cNvSpPr/>
      </xdr:nvSpPr>
      <xdr:spPr>
        <a:xfrm>
          <a:off x="13843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119397</xdr:rowOff>
    </xdr:from>
    <xdr:ext cx="762000" cy="259045"/>
    <xdr:sp macro="" textlink="">
      <xdr:nvSpPr>
        <xdr:cNvPr id="329" name="テキスト ボックス 328"/>
        <xdr:cNvSpPr txBox="1"/>
      </xdr:nvSpPr>
      <xdr:spPr>
        <a:xfrm>
          <a:off x="13512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160782</xdr:rowOff>
    </xdr:from>
    <xdr:to>
      <xdr:col>19</xdr:col>
      <xdr:colOff>6350</xdr:colOff>
      <xdr:row>36</xdr:row>
      <xdr:rowOff>90932</xdr:rowOff>
    </xdr:to>
    <xdr:sp macro="" textlink="">
      <xdr:nvSpPr>
        <xdr:cNvPr id="330" name="円/楕円 329"/>
        <xdr:cNvSpPr/>
      </xdr:nvSpPr>
      <xdr:spPr>
        <a:xfrm>
          <a:off x="12954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101109</xdr:rowOff>
    </xdr:from>
    <xdr:ext cx="762000" cy="259045"/>
    <xdr:sp macro="" textlink="">
      <xdr:nvSpPr>
        <xdr:cNvPr id="331" name="テキスト ボックス 330"/>
        <xdr:cNvSpPr txBox="1"/>
      </xdr:nvSpPr>
      <xdr:spPr>
        <a:xfrm>
          <a:off x="12623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146/151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過去２年間において、公有林債の繰り上げ償還を実施したことから償還額の増加により上昇していた。前年度は一時的に減少したが、小学校校舎改築事業に係る地方債の償還が開始され、今後も数年間は増加が見込まれるため、事業を抑制し縮減に努める。</a:t>
          </a:r>
        </a:p>
      </xdr:txBody>
    </xdr:sp>
    <xdr:clientData/>
  </xdr:twoCellAnchor>
  <xdr:oneCellAnchor>
    <xdr:from>
      <xdr:col>1</xdr:col>
      <xdr:colOff>28575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6" name="直線コネクタ 34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7" name="テキスト ボックス 34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8" name="直線コネクタ 34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9" name="テキスト ボックス 34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0" name="直線コネクタ 34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1" name="テキスト ボックス 35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2" name="直線コネクタ 35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3" name="テキスト ボックス 35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4" name="直線コネクタ 35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5" name="テキスト ボックス 35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1270</xdr:rowOff>
    </xdr:from>
    <xdr:to>
      <xdr:col>7</xdr:col>
      <xdr:colOff>15875</xdr:colOff>
      <xdr:row>81</xdr:row>
      <xdr:rowOff>43180</xdr:rowOff>
    </xdr:to>
    <xdr:cxnSp macro="">
      <xdr:nvCxnSpPr>
        <xdr:cNvPr id="358" name="直線コネクタ 357"/>
        <xdr:cNvCxnSpPr/>
      </xdr:nvCxnSpPr>
      <xdr:spPr>
        <a:xfrm flipV="1">
          <a:off x="4826000" y="12517120"/>
          <a:ext cx="0" cy="1413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15257</xdr:rowOff>
    </xdr:from>
    <xdr:ext cx="762000" cy="259045"/>
    <xdr:sp macro="" textlink="">
      <xdr:nvSpPr>
        <xdr:cNvPr id="359" name="公債費最小値テキスト"/>
        <xdr:cNvSpPr txBox="1"/>
      </xdr:nvSpPr>
      <xdr:spPr>
        <a:xfrm>
          <a:off x="4914900" y="13902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37.3</a:t>
          </a:r>
          <a:endParaRPr kumimoji="1" lang="ja-JP" altLang="en-US" sz="1000" b="1">
            <a:latin typeface="ＭＳ Ｐゴシック"/>
          </a:endParaRPr>
        </a:p>
      </xdr:txBody>
    </xdr:sp>
    <xdr:clientData/>
  </xdr:oneCellAnchor>
  <xdr:twoCellAnchor>
    <xdr:from>
      <xdr:col>6</xdr:col>
      <xdr:colOff>612775</xdr:colOff>
      <xdr:row>81</xdr:row>
      <xdr:rowOff>43180</xdr:rowOff>
    </xdr:from>
    <xdr:to>
      <xdr:col>7</xdr:col>
      <xdr:colOff>104775</xdr:colOff>
      <xdr:row>81</xdr:row>
      <xdr:rowOff>43180</xdr:rowOff>
    </xdr:to>
    <xdr:cxnSp macro="">
      <xdr:nvCxnSpPr>
        <xdr:cNvPr id="360" name="直線コネクタ 359"/>
        <xdr:cNvCxnSpPr/>
      </xdr:nvCxnSpPr>
      <xdr:spPr>
        <a:xfrm>
          <a:off x="4737100" y="13930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87647</xdr:rowOff>
    </xdr:from>
    <xdr:ext cx="762000" cy="259045"/>
    <xdr:sp macro="" textlink="">
      <xdr:nvSpPr>
        <xdr:cNvPr id="361" name="公債費最大値テキスト"/>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6</xdr:col>
      <xdr:colOff>612775</xdr:colOff>
      <xdr:row>73</xdr:row>
      <xdr:rowOff>1270</xdr:rowOff>
    </xdr:from>
    <xdr:to>
      <xdr:col>7</xdr:col>
      <xdr:colOff>104775</xdr:colOff>
      <xdr:row>73</xdr:row>
      <xdr:rowOff>1270</xdr:rowOff>
    </xdr:to>
    <xdr:cxnSp macro="">
      <xdr:nvCxnSpPr>
        <xdr:cNvPr id="362" name="直線コネクタ 361"/>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142239</xdr:rowOff>
    </xdr:from>
    <xdr:to>
      <xdr:col>7</xdr:col>
      <xdr:colOff>15875</xdr:colOff>
      <xdr:row>78</xdr:row>
      <xdr:rowOff>127000</xdr:rowOff>
    </xdr:to>
    <xdr:cxnSp macro="">
      <xdr:nvCxnSpPr>
        <xdr:cNvPr id="363" name="直線コネクタ 362"/>
        <xdr:cNvCxnSpPr/>
      </xdr:nvCxnSpPr>
      <xdr:spPr>
        <a:xfrm>
          <a:off x="3987800" y="13343889"/>
          <a:ext cx="838200" cy="156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123207</xdr:rowOff>
    </xdr:from>
    <xdr:ext cx="762000" cy="259045"/>
    <xdr:sp macro="" textlink="">
      <xdr:nvSpPr>
        <xdr:cNvPr id="364" name="公債費平均値テキスト"/>
        <xdr:cNvSpPr txBox="1"/>
      </xdr:nvSpPr>
      <xdr:spPr>
        <a:xfrm>
          <a:off x="4914900" y="12981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106680</xdr:rowOff>
    </xdr:from>
    <xdr:to>
      <xdr:col>7</xdr:col>
      <xdr:colOff>66675</xdr:colOff>
      <xdr:row>77</xdr:row>
      <xdr:rowOff>36830</xdr:rowOff>
    </xdr:to>
    <xdr:sp macro="" textlink="">
      <xdr:nvSpPr>
        <xdr:cNvPr id="365" name="フローチャート : 判断 364"/>
        <xdr:cNvSpPr/>
      </xdr:nvSpPr>
      <xdr:spPr>
        <a:xfrm>
          <a:off x="47752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142239</xdr:rowOff>
    </xdr:from>
    <xdr:to>
      <xdr:col>5</xdr:col>
      <xdr:colOff>549275</xdr:colOff>
      <xdr:row>78</xdr:row>
      <xdr:rowOff>46989</xdr:rowOff>
    </xdr:to>
    <xdr:cxnSp macro="">
      <xdr:nvCxnSpPr>
        <xdr:cNvPr id="366" name="直線コネクタ 365"/>
        <xdr:cNvCxnSpPr/>
      </xdr:nvCxnSpPr>
      <xdr:spPr>
        <a:xfrm flipV="1">
          <a:off x="3098800" y="13343889"/>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95250</xdr:rowOff>
    </xdr:from>
    <xdr:to>
      <xdr:col>5</xdr:col>
      <xdr:colOff>600075</xdr:colOff>
      <xdr:row>77</xdr:row>
      <xdr:rowOff>25400</xdr:rowOff>
    </xdr:to>
    <xdr:sp macro="" textlink="">
      <xdr:nvSpPr>
        <xdr:cNvPr id="367" name="フローチャート : 判断 366"/>
        <xdr:cNvSpPr/>
      </xdr:nvSpPr>
      <xdr:spPr>
        <a:xfrm>
          <a:off x="3937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35577</xdr:rowOff>
    </xdr:from>
    <xdr:ext cx="736600" cy="259045"/>
    <xdr:sp macro="" textlink="">
      <xdr:nvSpPr>
        <xdr:cNvPr id="368" name="テキスト ボックス 367"/>
        <xdr:cNvSpPr txBox="1"/>
      </xdr:nvSpPr>
      <xdr:spPr>
        <a:xfrm>
          <a:off x="3606800" y="12894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127000</xdr:rowOff>
    </xdr:from>
    <xdr:to>
      <xdr:col>4</xdr:col>
      <xdr:colOff>346075</xdr:colOff>
      <xdr:row>78</xdr:row>
      <xdr:rowOff>46989</xdr:rowOff>
    </xdr:to>
    <xdr:cxnSp macro="">
      <xdr:nvCxnSpPr>
        <xdr:cNvPr id="369" name="直線コネクタ 368"/>
        <xdr:cNvCxnSpPr/>
      </xdr:nvCxnSpPr>
      <xdr:spPr>
        <a:xfrm>
          <a:off x="2209800" y="13328650"/>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144780</xdr:rowOff>
    </xdr:from>
    <xdr:to>
      <xdr:col>4</xdr:col>
      <xdr:colOff>396875</xdr:colOff>
      <xdr:row>77</xdr:row>
      <xdr:rowOff>74930</xdr:rowOff>
    </xdr:to>
    <xdr:sp macro="" textlink="">
      <xdr:nvSpPr>
        <xdr:cNvPr id="370" name="フローチャート : 判断 369"/>
        <xdr:cNvSpPr/>
      </xdr:nvSpPr>
      <xdr:spPr>
        <a:xfrm>
          <a:off x="3048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85107</xdr:rowOff>
    </xdr:from>
    <xdr:ext cx="762000" cy="259045"/>
    <xdr:sp macro="" textlink="">
      <xdr:nvSpPr>
        <xdr:cNvPr id="371" name="テキスト ボックス 370"/>
        <xdr:cNvSpPr txBox="1"/>
      </xdr:nvSpPr>
      <xdr:spPr>
        <a:xfrm>
          <a:off x="2717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58420</xdr:rowOff>
    </xdr:from>
    <xdr:to>
      <xdr:col>3</xdr:col>
      <xdr:colOff>142875</xdr:colOff>
      <xdr:row>77</xdr:row>
      <xdr:rowOff>127000</xdr:rowOff>
    </xdr:to>
    <xdr:cxnSp macro="">
      <xdr:nvCxnSpPr>
        <xdr:cNvPr id="372" name="直線コネクタ 371"/>
        <xdr:cNvCxnSpPr/>
      </xdr:nvCxnSpPr>
      <xdr:spPr>
        <a:xfrm>
          <a:off x="1320800" y="1326007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133350</xdr:rowOff>
    </xdr:from>
    <xdr:to>
      <xdr:col>3</xdr:col>
      <xdr:colOff>193675</xdr:colOff>
      <xdr:row>77</xdr:row>
      <xdr:rowOff>63500</xdr:rowOff>
    </xdr:to>
    <xdr:sp macro="" textlink="">
      <xdr:nvSpPr>
        <xdr:cNvPr id="373" name="フローチャート : 判断 372"/>
        <xdr:cNvSpPr/>
      </xdr:nvSpPr>
      <xdr:spPr>
        <a:xfrm>
          <a:off x="2159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73677</xdr:rowOff>
    </xdr:from>
    <xdr:ext cx="762000" cy="259045"/>
    <xdr:sp macro="" textlink="">
      <xdr:nvSpPr>
        <xdr:cNvPr id="374" name="テキスト ボックス 373"/>
        <xdr:cNvSpPr txBox="1"/>
      </xdr:nvSpPr>
      <xdr:spPr>
        <a:xfrm>
          <a:off x="18288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140970</xdr:rowOff>
    </xdr:from>
    <xdr:to>
      <xdr:col>1</xdr:col>
      <xdr:colOff>676275</xdr:colOff>
      <xdr:row>77</xdr:row>
      <xdr:rowOff>71120</xdr:rowOff>
    </xdr:to>
    <xdr:sp macro="" textlink="">
      <xdr:nvSpPr>
        <xdr:cNvPr id="375" name="フローチャート : 判断 374"/>
        <xdr:cNvSpPr/>
      </xdr:nvSpPr>
      <xdr:spPr>
        <a:xfrm>
          <a:off x="1270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81297</xdr:rowOff>
    </xdr:from>
    <xdr:ext cx="762000" cy="259045"/>
    <xdr:sp macro="" textlink="">
      <xdr:nvSpPr>
        <xdr:cNvPr id="376" name="テキスト ボックス 375"/>
        <xdr:cNvSpPr txBox="1"/>
      </xdr:nvSpPr>
      <xdr:spPr>
        <a:xfrm>
          <a:off x="939800" y="1294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78</xdr:row>
      <xdr:rowOff>76200</xdr:rowOff>
    </xdr:from>
    <xdr:to>
      <xdr:col>7</xdr:col>
      <xdr:colOff>66675</xdr:colOff>
      <xdr:row>79</xdr:row>
      <xdr:rowOff>6350</xdr:rowOff>
    </xdr:to>
    <xdr:sp macro="" textlink="">
      <xdr:nvSpPr>
        <xdr:cNvPr id="382" name="円/楕円 381"/>
        <xdr:cNvSpPr/>
      </xdr:nvSpPr>
      <xdr:spPr>
        <a:xfrm>
          <a:off x="47752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48277</xdr:rowOff>
    </xdr:from>
    <xdr:ext cx="762000" cy="259045"/>
    <xdr:sp macro="" textlink="">
      <xdr:nvSpPr>
        <xdr:cNvPr id="383" name="公債費該当値テキスト"/>
        <xdr:cNvSpPr txBox="1"/>
      </xdr:nvSpPr>
      <xdr:spPr>
        <a:xfrm>
          <a:off x="49149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26.0</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91439</xdr:rowOff>
    </xdr:from>
    <xdr:to>
      <xdr:col>5</xdr:col>
      <xdr:colOff>600075</xdr:colOff>
      <xdr:row>78</xdr:row>
      <xdr:rowOff>21589</xdr:rowOff>
    </xdr:to>
    <xdr:sp macro="" textlink="">
      <xdr:nvSpPr>
        <xdr:cNvPr id="384" name="円/楕円 383"/>
        <xdr:cNvSpPr/>
      </xdr:nvSpPr>
      <xdr:spPr>
        <a:xfrm>
          <a:off x="3937000" y="13293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6366</xdr:rowOff>
    </xdr:from>
    <xdr:ext cx="736600" cy="259045"/>
    <xdr:sp macro="" textlink="">
      <xdr:nvSpPr>
        <xdr:cNvPr id="385" name="テキスト ボックス 384"/>
        <xdr:cNvSpPr txBox="1"/>
      </xdr:nvSpPr>
      <xdr:spPr>
        <a:xfrm>
          <a:off x="3606800" y="133794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167639</xdr:rowOff>
    </xdr:from>
    <xdr:to>
      <xdr:col>4</xdr:col>
      <xdr:colOff>396875</xdr:colOff>
      <xdr:row>78</xdr:row>
      <xdr:rowOff>97789</xdr:rowOff>
    </xdr:to>
    <xdr:sp macro="" textlink="">
      <xdr:nvSpPr>
        <xdr:cNvPr id="386" name="円/楕円 385"/>
        <xdr:cNvSpPr/>
      </xdr:nvSpPr>
      <xdr:spPr>
        <a:xfrm>
          <a:off x="3048000" y="1336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82566</xdr:rowOff>
    </xdr:from>
    <xdr:ext cx="762000" cy="259045"/>
    <xdr:sp macro="" textlink="">
      <xdr:nvSpPr>
        <xdr:cNvPr id="387" name="テキスト ボックス 386"/>
        <xdr:cNvSpPr txBox="1"/>
      </xdr:nvSpPr>
      <xdr:spPr>
        <a:xfrm>
          <a:off x="2717800" y="13455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76200</xdr:rowOff>
    </xdr:from>
    <xdr:to>
      <xdr:col>3</xdr:col>
      <xdr:colOff>193675</xdr:colOff>
      <xdr:row>78</xdr:row>
      <xdr:rowOff>6350</xdr:rowOff>
    </xdr:to>
    <xdr:sp macro="" textlink="">
      <xdr:nvSpPr>
        <xdr:cNvPr id="388" name="円/楕円 387"/>
        <xdr:cNvSpPr/>
      </xdr:nvSpPr>
      <xdr:spPr>
        <a:xfrm>
          <a:off x="2159000" y="1327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162577</xdr:rowOff>
    </xdr:from>
    <xdr:ext cx="762000" cy="259045"/>
    <xdr:sp macro="" textlink="">
      <xdr:nvSpPr>
        <xdr:cNvPr id="389" name="テキスト ボックス 388"/>
        <xdr:cNvSpPr txBox="1"/>
      </xdr:nvSpPr>
      <xdr:spPr>
        <a:xfrm>
          <a:off x="1828800" y="1336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21.5</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7620</xdr:rowOff>
    </xdr:from>
    <xdr:to>
      <xdr:col>1</xdr:col>
      <xdr:colOff>676275</xdr:colOff>
      <xdr:row>77</xdr:row>
      <xdr:rowOff>109220</xdr:rowOff>
    </xdr:to>
    <xdr:sp macro="" textlink="">
      <xdr:nvSpPr>
        <xdr:cNvPr id="390" name="円/楕円 389"/>
        <xdr:cNvSpPr/>
      </xdr:nvSpPr>
      <xdr:spPr>
        <a:xfrm>
          <a:off x="1270000" y="1320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93997</xdr:rowOff>
    </xdr:from>
    <xdr:ext cx="762000" cy="259045"/>
    <xdr:sp macro="" textlink="">
      <xdr:nvSpPr>
        <xdr:cNvPr id="391" name="テキスト ボックス 390"/>
        <xdr:cNvSpPr txBox="1"/>
      </xdr:nvSpPr>
      <xdr:spPr>
        <a:xfrm>
          <a:off x="939800" y="13295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80/151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人件費や補助費の増加などにより類似団体平均を上回っている。人件費の平準化や、行財政改革による事務事業の効率化や施設の統廃合などにより経費節減に努める。</a:t>
          </a:r>
        </a:p>
      </xdr:txBody>
    </xdr:sp>
    <xdr:clientData/>
  </xdr:twoCellAnchor>
  <xdr:oneCellAnchor>
    <xdr:from>
      <xdr:col>18</xdr:col>
      <xdr:colOff>44450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06" name="直線コネクタ 405"/>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07" name="テキスト ボックス 406"/>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08" name="直線コネクタ 407"/>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09" name="テキスト ボックス 408"/>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10" name="直線コネクタ 409"/>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11" name="テキスト ボックス 410"/>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12" name="直線コネクタ 411"/>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13" name="テキスト ボックス 412"/>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14" name="直線コネクタ 413"/>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15" name="テキスト ボックス 414"/>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16" name="直線コネクタ 415"/>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17" name="テキスト ボックス 416"/>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61685</xdr:rowOff>
    </xdr:from>
    <xdr:to>
      <xdr:col>24</xdr:col>
      <xdr:colOff>31750</xdr:colOff>
      <xdr:row>81</xdr:row>
      <xdr:rowOff>144962</xdr:rowOff>
    </xdr:to>
    <xdr:cxnSp macro="">
      <xdr:nvCxnSpPr>
        <xdr:cNvPr id="421" name="直線コネクタ 420"/>
        <xdr:cNvCxnSpPr/>
      </xdr:nvCxnSpPr>
      <xdr:spPr>
        <a:xfrm flipV="1">
          <a:off x="16510000" y="12406085"/>
          <a:ext cx="0" cy="16263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117039</xdr:rowOff>
    </xdr:from>
    <xdr:ext cx="762000" cy="259045"/>
    <xdr:sp macro="" textlink="">
      <xdr:nvSpPr>
        <xdr:cNvPr id="422" name="公債費以外最小値テキスト"/>
        <xdr:cNvSpPr txBox="1"/>
      </xdr:nvSpPr>
      <xdr:spPr>
        <a:xfrm>
          <a:off x="16598900" y="14004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88.3</a:t>
          </a:r>
          <a:endParaRPr kumimoji="1" lang="ja-JP" altLang="en-US" sz="1000" b="1">
            <a:latin typeface="ＭＳ Ｐゴシック"/>
          </a:endParaRPr>
        </a:p>
      </xdr:txBody>
    </xdr:sp>
    <xdr:clientData/>
  </xdr:oneCellAnchor>
  <xdr:twoCellAnchor>
    <xdr:from>
      <xdr:col>23</xdr:col>
      <xdr:colOff>628650</xdr:colOff>
      <xdr:row>81</xdr:row>
      <xdr:rowOff>144962</xdr:rowOff>
    </xdr:from>
    <xdr:to>
      <xdr:col>24</xdr:col>
      <xdr:colOff>120650</xdr:colOff>
      <xdr:row>81</xdr:row>
      <xdr:rowOff>144962</xdr:rowOff>
    </xdr:to>
    <xdr:cxnSp macro="">
      <xdr:nvCxnSpPr>
        <xdr:cNvPr id="423" name="直線コネクタ 422"/>
        <xdr:cNvCxnSpPr/>
      </xdr:nvCxnSpPr>
      <xdr:spPr>
        <a:xfrm>
          <a:off x="16421100" y="14032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70</xdr:row>
      <xdr:rowOff>148062</xdr:rowOff>
    </xdr:from>
    <xdr:ext cx="762000" cy="259045"/>
    <xdr:sp macro="" textlink="">
      <xdr:nvSpPr>
        <xdr:cNvPr id="424" name="公債費以外最大値テキスト"/>
        <xdr:cNvSpPr txBox="1"/>
      </xdr:nvSpPr>
      <xdr:spPr>
        <a:xfrm>
          <a:off x="16598900" y="1214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38.5</a:t>
          </a:r>
          <a:endParaRPr kumimoji="1" lang="ja-JP" altLang="en-US" sz="1000" b="1">
            <a:latin typeface="ＭＳ Ｐゴシック"/>
          </a:endParaRPr>
        </a:p>
      </xdr:txBody>
    </xdr:sp>
    <xdr:clientData/>
  </xdr:oneCellAnchor>
  <xdr:twoCellAnchor>
    <xdr:from>
      <xdr:col>23</xdr:col>
      <xdr:colOff>628650</xdr:colOff>
      <xdr:row>72</xdr:row>
      <xdr:rowOff>61685</xdr:rowOff>
    </xdr:from>
    <xdr:to>
      <xdr:col>24</xdr:col>
      <xdr:colOff>120650</xdr:colOff>
      <xdr:row>72</xdr:row>
      <xdr:rowOff>61685</xdr:rowOff>
    </xdr:to>
    <xdr:cxnSp macro="">
      <xdr:nvCxnSpPr>
        <xdr:cNvPr id="425" name="直線コネクタ 424"/>
        <xdr:cNvCxnSpPr/>
      </xdr:nvCxnSpPr>
      <xdr:spPr>
        <a:xfrm>
          <a:off x="16421100" y="12406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14332</xdr:rowOff>
    </xdr:from>
    <xdr:to>
      <xdr:col>24</xdr:col>
      <xdr:colOff>31750</xdr:colOff>
      <xdr:row>77</xdr:row>
      <xdr:rowOff>86179</xdr:rowOff>
    </xdr:to>
    <xdr:cxnSp macro="">
      <xdr:nvCxnSpPr>
        <xdr:cNvPr id="426" name="直線コネクタ 425"/>
        <xdr:cNvCxnSpPr/>
      </xdr:nvCxnSpPr>
      <xdr:spPr>
        <a:xfrm>
          <a:off x="15671800" y="13215982"/>
          <a:ext cx="838200" cy="71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154776</xdr:rowOff>
    </xdr:from>
    <xdr:ext cx="762000" cy="259045"/>
    <xdr:sp macro="" textlink="">
      <xdr:nvSpPr>
        <xdr:cNvPr id="427" name="公債費以外平均値テキスト"/>
        <xdr:cNvSpPr txBox="1"/>
      </xdr:nvSpPr>
      <xdr:spPr>
        <a:xfrm>
          <a:off x="16598900" y="130135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63.4</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138249</xdr:rowOff>
    </xdr:from>
    <xdr:to>
      <xdr:col>24</xdr:col>
      <xdr:colOff>82550</xdr:colOff>
      <xdr:row>77</xdr:row>
      <xdr:rowOff>68399</xdr:rowOff>
    </xdr:to>
    <xdr:sp macro="" textlink="">
      <xdr:nvSpPr>
        <xdr:cNvPr id="428" name="フローチャート : 判断 427"/>
        <xdr:cNvSpPr/>
      </xdr:nvSpPr>
      <xdr:spPr>
        <a:xfrm>
          <a:off x="16459200" y="13168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11068</xdr:rowOff>
    </xdr:from>
    <xdr:to>
      <xdr:col>22</xdr:col>
      <xdr:colOff>565150</xdr:colOff>
      <xdr:row>77</xdr:row>
      <xdr:rowOff>14332</xdr:rowOff>
    </xdr:to>
    <xdr:cxnSp macro="">
      <xdr:nvCxnSpPr>
        <xdr:cNvPr id="429" name="直線コネクタ 428"/>
        <xdr:cNvCxnSpPr/>
      </xdr:nvCxnSpPr>
      <xdr:spPr>
        <a:xfrm>
          <a:off x="14782800" y="13212718"/>
          <a:ext cx="889000" cy="3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89263</xdr:rowOff>
    </xdr:from>
    <xdr:to>
      <xdr:col>22</xdr:col>
      <xdr:colOff>615950</xdr:colOff>
      <xdr:row>77</xdr:row>
      <xdr:rowOff>19413</xdr:rowOff>
    </xdr:to>
    <xdr:sp macro="" textlink="">
      <xdr:nvSpPr>
        <xdr:cNvPr id="430" name="フローチャート : 判断 429"/>
        <xdr:cNvSpPr/>
      </xdr:nvSpPr>
      <xdr:spPr>
        <a:xfrm>
          <a:off x="15621000" y="1311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29590</xdr:rowOff>
    </xdr:from>
    <xdr:ext cx="736600" cy="259045"/>
    <xdr:sp macro="" textlink="">
      <xdr:nvSpPr>
        <xdr:cNvPr id="431" name="テキスト ボックス 430"/>
        <xdr:cNvSpPr txBox="1"/>
      </xdr:nvSpPr>
      <xdr:spPr>
        <a:xfrm>
          <a:off x="15290800" y="12888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61.9</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87812</xdr:rowOff>
    </xdr:from>
    <xdr:to>
      <xdr:col>21</xdr:col>
      <xdr:colOff>361950</xdr:colOff>
      <xdr:row>77</xdr:row>
      <xdr:rowOff>11068</xdr:rowOff>
    </xdr:to>
    <xdr:cxnSp macro="">
      <xdr:nvCxnSpPr>
        <xdr:cNvPr id="432" name="直線コネクタ 431"/>
        <xdr:cNvCxnSpPr/>
      </xdr:nvCxnSpPr>
      <xdr:spPr>
        <a:xfrm>
          <a:off x="13893800" y="13118012"/>
          <a:ext cx="889000" cy="9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128451</xdr:rowOff>
    </xdr:from>
    <xdr:to>
      <xdr:col>21</xdr:col>
      <xdr:colOff>412750</xdr:colOff>
      <xdr:row>77</xdr:row>
      <xdr:rowOff>58601</xdr:rowOff>
    </xdr:to>
    <xdr:sp macro="" textlink="">
      <xdr:nvSpPr>
        <xdr:cNvPr id="433" name="フローチャート : 判断 432"/>
        <xdr:cNvSpPr/>
      </xdr:nvSpPr>
      <xdr:spPr>
        <a:xfrm>
          <a:off x="147320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68778</xdr:rowOff>
    </xdr:from>
    <xdr:ext cx="762000" cy="259045"/>
    <xdr:sp macro="" textlink="">
      <xdr:nvSpPr>
        <xdr:cNvPr id="434" name="テキスト ボックス 433"/>
        <xdr:cNvSpPr txBox="1"/>
      </xdr:nvSpPr>
      <xdr:spPr>
        <a:xfrm>
          <a:off x="14401800" y="12927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19231</xdr:rowOff>
    </xdr:from>
    <xdr:to>
      <xdr:col>20</xdr:col>
      <xdr:colOff>158750</xdr:colOff>
      <xdr:row>76</xdr:row>
      <xdr:rowOff>87812</xdr:rowOff>
    </xdr:to>
    <xdr:cxnSp macro="">
      <xdr:nvCxnSpPr>
        <xdr:cNvPr id="435" name="直線コネクタ 434"/>
        <xdr:cNvCxnSpPr/>
      </xdr:nvCxnSpPr>
      <xdr:spPr>
        <a:xfrm>
          <a:off x="13004800" y="13049431"/>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33745</xdr:rowOff>
    </xdr:from>
    <xdr:to>
      <xdr:col>20</xdr:col>
      <xdr:colOff>209550</xdr:colOff>
      <xdr:row>76</xdr:row>
      <xdr:rowOff>135345</xdr:rowOff>
    </xdr:to>
    <xdr:sp macro="" textlink="">
      <xdr:nvSpPr>
        <xdr:cNvPr id="436" name="フローチャート : 判断 435"/>
        <xdr:cNvSpPr/>
      </xdr:nvSpPr>
      <xdr:spPr>
        <a:xfrm>
          <a:off x="13843000" y="130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145523</xdr:rowOff>
    </xdr:from>
    <xdr:ext cx="762000" cy="259045"/>
    <xdr:sp macro="" textlink="">
      <xdr:nvSpPr>
        <xdr:cNvPr id="437" name="テキスト ボックス 436"/>
        <xdr:cNvSpPr txBox="1"/>
      </xdr:nvSpPr>
      <xdr:spPr>
        <a:xfrm>
          <a:off x="13512800" y="12832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60.2</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23949</xdr:rowOff>
    </xdr:from>
    <xdr:to>
      <xdr:col>19</xdr:col>
      <xdr:colOff>6350</xdr:colOff>
      <xdr:row>76</xdr:row>
      <xdr:rowOff>125549</xdr:rowOff>
    </xdr:to>
    <xdr:sp macro="" textlink="">
      <xdr:nvSpPr>
        <xdr:cNvPr id="438" name="フローチャート : 判断 437"/>
        <xdr:cNvSpPr/>
      </xdr:nvSpPr>
      <xdr:spPr>
        <a:xfrm>
          <a:off x="12954000" y="1305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110326</xdr:rowOff>
    </xdr:from>
    <xdr:ext cx="762000" cy="259045"/>
    <xdr:sp macro="" textlink="">
      <xdr:nvSpPr>
        <xdr:cNvPr id="439" name="テキスト ボックス 438"/>
        <xdr:cNvSpPr txBox="1"/>
      </xdr:nvSpPr>
      <xdr:spPr>
        <a:xfrm>
          <a:off x="12623800" y="13140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77</xdr:row>
      <xdr:rowOff>35379</xdr:rowOff>
    </xdr:from>
    <xdr:to>
      <xdr:col>24</xdr:col>
      <xdr:colOff>82550</xdr:colOff>
      <xdr:row>77</xdr:row>
      <xdr:rowOff>136979</xdr:rowOff>
    </xdr:to>
    <xdr:sp macro="" textlink="">
      <xdr:nvSpPr>
        <xdr:cNvPr id="445" name="円/楕円 444"/>
        <xdr:cNvSpPr/>
      </xdr:nvSpPr>
      <xdr:spPr>
        <a:xfrm>
          <a:off x="16459200" y="13237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7456</xdr:rowOff>
    </xdr:from>
    <xdr:ext cx="762000" cy="259045"/>
    <xdr:sp macro="" textlink="">
      <xdr:nvSpPr>
        <xdr:cNvPr id="446" name="公債費以外該当値テキスト"/>
        <xdr:cNvSpPr txBox="1"/>
      </xdr:nvSpPr>
      <xdr:spPr>
        <a:xfrm>
          <a:off x="16598900" y="13209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65.5</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134982</xdr:rowOff>
    </xdr:from>
    <xdr:to>
      <xdr:col>22</xdr:col>
      <xdr:colOff>615950</xdr:colOff>
      <xdr:row>77</xdr:row>
      <xdr:rowOff>65132</xdr:rowOff>
    </xdr:to>
    <xdr:sp macro="" textlink="">
      <xdr:nvSpPr>
        <xdr:cNvPr id="447" name="円/楕円 446"/>
        <xdr:cNvSpPr/>
      </xdr:nvSpPr>
      <xdr:spPr>
        <a:xfrm>
          <a:off x="15621000" y="13165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49909</xdr:rowOff>
    </xdr:from>
    <xdr:ext cx="736600" cy="259045"/>
    <xdr:sp macro="" textlink="">
      <xdr:nvSpPr>
        <xdr:cNvPr id="448" name="テキスト ボックス 447"/>
        <xdr:cNvSpPr txBox="1"/>
      </xdr:nvSpPr>
      <xdr:spPr>
        <a:xfrm>
          <a:off x="15290800" y="132515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63.3</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131718</xdr:rowOff>
    </xdr:from>
    <xdr:to>
      <xdr:col>21</xdr:col>
      <xdr:colOff>412750</xdr:colOff>
      <xdr:row>77</xdr:row>
      <xdr:rowOff>61868</xdr:rowOff>
    </xdr:to>
    <xdr:sp macro="" textlink="">
      <xdr:nvSpPr>
        <xdr:cNvPr id="449" name="円/楕円 448"/>
        <xdr:cNvSpPr/>
      </xdr:nvSpPr>
      <xdr:spPr>
        <a:xfrm>
          <a:off x="14732000" y="13161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46645</xdr:rowOff>
    </xdr:from>
    <xdr:ext cx="762000" cy="259045"/>
    <xdr:sp macro="" textlink="">
      <xdr:nvSpPr>
        <xdr:cNvPr id="450" name="テキスト ボックス 449"/>
        <xdr:cNvSpPr txBox="1"/>
      </xdr:nvSpPr>
      <xdr:spPr>
        <a:xfrm>
          <a:off x="14401800" y="13248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63.2</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37012</xdr:rowOff>
    </xdr:from>
    <xdr:to>
      <xdr:col>20</xdr:col>
      <xdr:colOff>209550</xdr:colOff>
      <xdr:row>76</xdr:row>
      <xdr:rowOff>138612</xdr:rowOff>
    </xdr:to>
    <xdr:sp macro="" textlink="">
      <xdr:nvSpPr>
        <xdr:cNvPr id="451" name="円/楕円 450"/>
        <xdr:cNvSpPr/>
      </xdr:nvSpPr>
      <xdr:spPr>
        <a:xfrm>
          <a:off x="13843000" y="13067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123389</xdr:rowOff>
    </xdr:from>
    <xdr:ext cx="762000" cy="259045"/>
    <xdr:sp macro="" textlink="">
      <xdr:nvSpPr>
        <xdr:cNvPr id="452" name="テキスト ボックス 451"/>
        <xdr:cNvSpPr txBox="1"/>
      </xdr:nvSpPr>
      <xdr:spPr>
        <a:xfrm>
          <a:off x="13512800" y="13153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60.3</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139881</xdr:rowOff>
    </xdr:from>
    <xdr:to>
      <xdr:col>19</xdr:col>
      <xdr:colOff>6350</xdr:colOff>
      <xdr:row>76</xdr:row>
      <xdr:rowOff>70031</xdr:rowOff>
    </xdr:to>
    <xdr:sp macro="" textlink="">
      <xdr:nvSpPr>
        <xdr:cNvPr id="453" name="円/楕円 452"/>
        <xdr:cNvSpPr/>
      </xdr:nvSpPr>
      <xdr:spPr>
        <a:xfrm>
          <a:off x="12954000" y="12998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80208</xdr:rowOff>
    </xdr:from>
    <xdr:ext cx="762000" cy="259045"/>
    <xdr:sp macro="" textlink="">
      <xdr:nvSpPr>
        <xdr:cNvPr id="454" name="テキスト ボックス 453"/>
        <xdr:cNvSpPr txBox="1"/>
      </xdr:nvSpPr>
      <xdr:spPr>
        <a:xfrm>
          <a:off x="12623800" y="12767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北海道南富良野町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3175</xdr:rowOff>
    </xdr:from>
    <xdr:to>
      <xdr:col>5</xdr:col>
      <xdr:colOff>733425</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2" name="テキスト ボックス 31"/>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4" name="テキスト ボックス 33"/>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6" name="テキスト ボックス 35"/>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8" name="テキスト ボックス 37"/>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0" name="テキスト ボックス 39"/>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115715</xdr:rowOff>
    </xdr:from>
    <xdr:to>
      <xdr:col>4</xdr:col>
      <xdr:colOff>1117600</xdr:colOff>
      <xdr:row>18</xdr:row>
      <xdr:rowOff>138872</xdr:rowOff>
    </xdr:to>
    <xdr:cxnSp macro="">
      <xdr:nvCxnSpPr>
        <xdr:cNvPr id="42" name="直線コネクタ 41"/>
        <xdr:cNvCxnSpPr/>
      </xdr:nvCxnSpPr>
      <xdr:spPr bwMode="auto">
        <a:xfrm flipV="1">
          <a:off x="5651500" y="2049290"/>
          <a:ext cx="0" cy="12233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110949</xdr:rowOff>
    </xdr:from>
    <xdr:ext cx="762000" cy="259045"/>
    <xdr:sp macro="" textlink="">
      <xdr:nvSpPr>
        <xdr:cNvPr id="43" name="人口1人当たり決算額の推移最小値テキスト130"/>
        <xdr:cNvSpPr txBox="1"/>
      </xdr:nvSpPr>
      <xdr:spPr>
        <a:xfrm>
          <a:off x="5740400" y="3244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90,640</a:t>
          </a:r>
          <a:endParaRPr kumimoji="1" lang="ja-JP" altLang="en-US" sz="1000" b="1">
            <a:latin typeface="ＭＳ Ｐゴシック"/>
          </a:endParaRPr>
        </a:p>
      </xdr:txBody>
    </xdr:sp>
    <xdr:clientData/>
  </xdr:oneCellAnchor>
  <xdr:twoCellAnchor>
    <xdr:from>
      <xdr:col>4</xdr:col>
      <xdr:colOff>1028700</xdr:colOff>
      <xdr:row>18</xdr:row>
      <xdr:rowOff>138872</xdr:rowOff>
    </xdr:from>
    <xdr:to>
      <xdr:col>5</xdr:col>
      <xdr:colOff>73025</xdr:colOff>
      <xdr:row>18</xdr:row>
      <xdr:rowOff>138872</xdr:rowOff>
    </xdr:to>
    <xdr:cxnSp macro="">
      <xdr:nvCxnSpPr>
        <xdr:cNvPr id="44" name="直線コネクタ 43"/>
        <xdr:cNvCxnSpPr/>
      </xdr:nvCxnSpPr>
      <xdr:spPr bwMode="auto">
        <a:xfrm>
          <a:off x="5562600" y="32725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30642</xdr:rowOff>
    </xdr:from>
    <xdr:ext cx="762000" cy="259045"/>
    <xdr:sp macro="" textlink="">
      <xdr:nvSpPr>
        <xdr:cNvPr id="45" name="人口1人当たり決算額の推移最大値テキスト130"/>
        <xdr:cNvSpPr txBox="1"/>
      </xdr:nvSpPr>
      <xdr:spPr>
        <a:xfrm>
          <a:off x="5740400" y="1792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625,770</a:t>
          </a:r>
          <a:endParaRPr kumimoji="1" lang="ja-JP" altLang="en-US" sz="1000" b="1">
            <a:latin typeface="ＭＳ Ｐゴシック"/>
          </a:endParaRPr>
        </a:p>
      </xdr:txBody>
    </xdr:sp>
    <xdr:clientData/>
  </xdr:oneCellAnchor>
  <xdr:twoCellAnchor>
    <xdr:from>
      <xdr:col>4</xdr:col>
      <xdr:colOff>1028700</xdr:colOff>
      <xdr:row>11</xdr:row>
      <xdr:rowOff>115715</xdr:rowOff>
    </xdr:from>
    <xdr:to>
      <xdr:col>5</xdr:col>
      <xdr:colOff>73025</xdr:colOff>
      <xdr:row>11</xdr:row>
      <xdr:rowOff>115715</xdr:rowOff>
    </xdr:to>
    <xdr:cxnSp macro="">
      <xdr:nvCxnSpPr>
        <xdr:cNvPr id="46" name="直線コネクタ 45"/>
        <xdr:cNvCxnSpPr/>
      </xdr:nvCxnSpPr>
      <xdr:spPr bwMode="auto">
        <a:xfrm>
          <a:off x="5562600" y="20492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6407</xdr:rowOff>
    </xdr:from>
    <xdr:to>
      <xdr:col>4</xdr:col>
      <xdr:colOff>1117600</xdr:colOff>
      <xdr:row>15</xdr:row>
      <xdr:rowOff>51586</xdr:rowOff>
    </xdr:to>
    <xdr:cxnSp macro="">
      <xdr:nvCxnSpPr>
        <xdr:cNvPr id="47" name="直線コネクタ 46"/>
        <xdr:cNvCxnSpPr/>
      </xdr:nvCxnSpPr>
      <xdr:spPr bwMode="auto">
        <a:xfrm flipV="1">
          <a:off x="5003800" y="2625782"/>
          <a:ext cx="647700" cy="451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65324</xdr:rowOff>
    </xdr:from>
    <xdr:ext cx="762000" cy="259045"/>
    <xdr:sp macro="" textlink="">
      <xdr:nvSpPr>
        <xdr:cNvPr id="48" name="人口1人当たり決算額の推移平均値テキスト130"/>
        <xdr:cNvSpPr txBox="1"/>
      </xdr:nvSpPr>
      <xdr:spPr>
        <a:xfrm>
          <a:off x="5740400" y="2856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238,376</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93247</xdr:rowOff>
    </xdr:from>
    <xdr:to>
      <xdr:col>5</xdr:col>
      <xdr:colOff>34925</xdr:colOff>
      <xdr:row>17</xdr:row>
      <xdr:rowOff>23397</xdr:rowOff>
    </xdr:to>
    <xdr:sp macro="" textlink="">
      <xdr:nvSpPr>
        <xdr:cNvPr id="49" name="フローチャート : 判断 48"/>
        <xdr:cNvSpPr/>
      </xdr:nvSpPr>
      <xdr:spPr bwMode="auto">
        <a:xfrm>
          <a:off x="5600700" y="2884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51586</xdr:rowOff>
    </xdr:from>
    <xdr:to>
      <xdr:col>4</xdr:col>
      <xdr:colOff>469900</xdr:colOff>
      <xdr:row>15</xdr:row>
      <xdr:rowOff>85354</xdr:rowOff>
    </xdr:to>
    <xdr:cxnSp macro="">
      <xdr:nvCxnSpPr>
        <xdr:cNvPr id="50" name="直線コネクタ 49"/>
        <xdr:cNvCxnSpPr/>
      </xdr:nvCxnSpPr>
      <xdr:spPr bwMode="auto">
        <a:xfrm flipV="1">
          <a:off x="4305300" y="2670961"/>
          <a:ext cx="698500" cy="337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105462</xdr:rowOff>
    </xdr:from>
    <xdr:to>
      <xdr:col>4</xdr:col>
      <xdr:colOff>520700</xdr:colOff>
      <xdr:row>17</xdr:row>
      <xdr:rowOff>35612</xdr:rowOff>
    </xdr:to>
    <xdr:sp macro="" textlink="">
      <xdr:nvSpPr>
        <xdr:cNvPr id="51" name="フローチャート : 判断 50"/>
        <xdr:cNvSpPr/>
      </xdr:nvSpPr>
      <xdr:spPr bwMode="auto">
        <a:xfrm>
          <a:off x="4953000" y="28962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20389</xdr:rowOff>
    </xdr:from>
    <xdr:ext cx="736600" cy="259045"/>
    <xdr:sp macro="" textlink="">
      <xdr:nvSpPr>
        <xdr:cNvPr id="52" name="テキスト ボックス 51"/>
        <xdr:cNvSpPr txBox="1"/>
      </xdr:nvSpPr>
      <xdr:spPr>
        <a:xfrm>
          <a:off x="4622800" y="2982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233,033</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85354</xdr:rowOff>
    </xdr:from>
    <xdr:to>
      <xdr:col>3</xdr:col>
      <xdr:colOff>904875</xdr:colOff>
      <xdr:row>15</xdr:row>
      <xdr:rowOff>98494</xdr:rowOff>
    </xdr:to>
    <xdr:cxnSp macro="">
      <xdr:nvCxnSpPr>
        <xdr:cNvPr id="53" name="直線コネクタ 52"/>
        <xdr:cNvCxnSpPr/>
      </xdr:nvCxnSpPr>
      <xdr:spPr bwMode="auto">
        <a:xfrm flipV="1">
          <a:off x="3606800" y="2704729"/>
          <a:ext cx="698500" cy="131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107837</xdr:rowOff>
    </xdr:from>
    <xdr:to>
      <xdr:col>3</xdr:col>
      <xdr:colOff>955675</xdr:colOff>
      <xdr:row>17</xdr:row>
      <xdr:rowOff>37987</xdr:rowOff>
    </xdr:to>
    <xdr:sp macro="" textlink="">
      <xdr:nvSpPr>
        <xdr:cNvPr id="54" name="フローチャート : 判断 53"/>
        <xdr:cNvSpPr/>
      </xdr:nvSpPr>
      <xdr:spPr bwMode="auto">
        <a:xfrm>
          <a:off x="4254500" y="28986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22764</xdr:rowOff>
    </xdr:from>
    <xdr:ext cx="762000" cy="259045"/>
    <xdr:sp macro="" textlink="">
      <xdr:nvSpPr>
        <xdr:cNvPr id="55" name="テキスト ボックス 54"/>
        <xdr:cNvSpPr txBox="1"/>
      </xdr:nvSpPr>
      <xdr:spPr>
        <a:xfrm>
          <a:off x="3924300" y="2985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231,994</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98494</xdr:rowOff>
    </xdr:from>
    <xdr:to>
      <xdr:col>3</xdr:col>
      <xdr:colOff>206375</xdr:colOff>
      <xdr:row>15</xdr:row>
      <xdr:rowOff>111236</xdr:rowOff>
    </xdr:to>
    <xdr:cxnSp macro="">
      <xdr:nvCxnSpPr>
        <xdr:cNvPr id="56" name="直線コネクタ 55"/>
        <xdr:cNvCxnSpPr/>
      </xdr:nvCxnSpPr>
      <xdr:spPr bwMode="auto">
        <a:xfrm flipV="1">
          <a:off x="2908300" y="2717869"/>
          <a:ext cx="698500" cy="127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130452</xdr:rowOff>
    </xdr:from>
    <xdr:to>
      <xdr:col>3</xdr:col>
      <xdr:colOff>257175</xdr:colOff>
      <xdr:row>17</xdr:row>
      <xdr:rowOff>60602</xdr:rowOff>
    </xdr:to>
    <xdr:sp macro="" textlink="">
      <xdr:nvSpPr>
        <xdr:cNvPr id="57" name="フローチャート : 判断 56"/>
        <xdr:cNvSpPr/>
      </xdr:nvSpPr>
      <xdr:spPr bwMode="auto">
        <a:xfrm>
          <a:off x="3556000" y="29212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45379</xdr:rowOff>
    </xdr:from>
    <xdr:ext cx="762000" cy="259045"/>
    <xdr:sp macro="" textlink="">
      <xdr:nvSpPr>
        <xdr:cNvPr id="58" name="テキスト ボックス 57"/>
        <xdr:cNvSpPr txBox="1"/>
      </xdr:nvSpPr>
      <xdr:spPr>
        <a:xfrm>
          <a:off x="3225800" y="3007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222,101</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137283</xdr:rowOff>
    </xdr:from>
    <xdr:to>
      <xdr:col>2</xdr:col>
      <xdr:colOff>692150</xdr:colOff>
      <xdr:row>17</xdr:row>
      <xdr:rowOff>67433</xdr:rowOff>
    </xdr:to>
    <xdr:sp macro="" textlink="">
      <xdr:nvSpPr>
        <xdr:cNvPr id="59" name="フローチャート : 判断 58"/>
        <xdr:cNvSpPr/>
      </xdr:nvSpPr>
      <xdr:spPr bwMode="auto">
        <a:xfrm>
          <a:off x="2857500" y="29281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52210</xdr:rowOff>
    </xdr:from>
    <xdr:ext cx="762000" cy="259045"/>
    <xdr:sp macro="" textlink="">
      <xdr:nvSpPr>
        <xdr:cNvPr id="60" name="テキスト ボックス 59"/>
        <xdr:cNvSpPr txBox="1"/>
      </xdr:nvSpPr>
      <xdr:spPr>
        <a:xfrm>
          <a:off x="2527300" y="301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219,113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14</xdr:row>
      <xdr:rowOff>127057</xdr:rowOff>
    </xdr:from>
    <xdr:to>
      <xdr:col>5</xdr:col>
      <xdr:colOff>34925</xdr:colOff>
      <xdr:row>15</xdr:row>
      <xdr:rowOff>57207</xdr:rowOff>
    </xdr:to>
    <xdr:sp macro="" textlink="">
      <xdr:nvSpPr>
        <xdr:cNvPr id="66" name="円/楕円 65"/>
        <xdr:cNvSpPr/>
      </xdr:nvSpPr>
      <xdr:spPr bwMode="auto">
        <a:xfrm>
          <a:off x="5600700" y="25749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143584</xdr:rowOff>
    </xdr:from>
    <xdr:ext cx="762000" cy="259045"/>
    <xdr:sp macro="" textlink="">
      <xdr:nvSpPr>
        <xdr:cNvPr id="67" name="人口1人当たり決算額の推移該当値テキスト130"/>
        <xdr:cNvSpPr txBox="1"/>
      </xdr:nvSpPr>
      <xdr:spPr>
        <a:xfrm>
          <a:off x="5740400" y="2420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373,586</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786</xdr:rowOff>
    </xdr:from>
    <xdr:to>
      <xdr:col>4</xdr:col>
      <xdr:colOff>520700</xdr:colOff>
      <xdr:row>15</xdr:row>
      <xdr:rowOff>102386</xdr:rowOff>
    </xdr:to>
    <xdr:sp macro="" textlink="">
      <xdr:nvSpPr>
        <xdr:cNvPr id="68" name="円/楕円 67"/>
        <xdr:cNvSpPr/>
      </xdr:nvSpPr>
      <xdr:spPr bwMode="auto">
        <a:xfrm>
          <a:off x="4953000" y="26201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112563</xdr:rowOff>
    </xdr:from>
    <xdr:ext cx="736600" cy="259045"/>
    <xdr:sp macro="" textlink="">
      <xdr:nvSpPr>
        <xdr:cNvPr id="69" name="テキスト ボックス 68"/>
        <xdr:cNvSpPr txBox="1"/>
      </xdr:nvSpPr>
      <xdr:spPr>
        <a:xfrm>
          <a:off x="4622800" y="2389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353,823</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34554</xdr:rowOff>
    </xdr:from>
    <xdr:to>
      <xdr:col>3</xdr:col>
      <xdr:colOff>955675</xdr:colOff>
      <xdr:row>15</xdr:row>
      <xdr:rowOff>136154</xdr:rowOff>
    </xdr:to>
    <xdr:sp macro="" textlink="">
      <xdr:nvSpPr>
        <xdr:cNvPr id="70" name="円/楕円 69"/>
        <xdr:cNvSpPr/>
      </xdr:nvSpPr>
      <xdr:spPr bwMode="auto">
        <a:xfrm>
          <a:off x="4254500" y="26539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146331</xdr:rowOff>
    </xdr:from>
    <xdr:ext cx="762000" cy="259045"/>
    <xdr:sp macro="" textlink="">
      <xdr:nvSpPr>
        <xdr:cNvPr id="71" name="テキスト ボックス 70"/>
        <xdr:cNvSpPr txBox="1"/>
      </xdr:nvSpPr>
      <xdr:spPr>
        <a:xfrm>
          <a:off x="3924300" y="2422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339,051</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47694</xdr:rowOff>
    </xdr:from>
    <xdr:to>
      <xdr:col>3</xdr:col>
      <xdr:colOff>257175</xdr:colOff>
      <xdr:row>15</xdr:row>
      <xdr:rowOff>149294</xdr:rowOff>
    </xdr:to>
    <xdr:sp macro="" textlink="">
      <xdr:nvSpPr>
        <xdr:cNvPr id="72" name="円/楕円 71"/>
        <xdr:cNvSpPr/>
      </xdr:nvSpPr>
      <xdr:spPr bwMode="auto">
        <a:xfrm>
          <a:off x="3556000" y="26670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159471</xdr:rowOff>
    </xdr:from>
    <xdr:ext cx="762000" cy="259045"/>
    <xdr:sp macro="" textlink="">
      <xdr:nvSpPr>
        <xdr:cNvPr id="73" name="テキスト ボックス 72"/>
        <xdr:cNvSpPr txBox="1"/>
      </xdr:nvSpPr>
      <xdr:spPr>
        <a:xfrm>
          <a:off x="3225800" y="2435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333,303</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60436</xdr:rowOff>
    </xdr:from>
    <xdr:to>
      <xdr:col>2</xdr:col>
      <xdr:colOff>692150</xdr:colOff>
      <xdr:row>15</xdr:row>
      <xdr:rowOff>162036</xdr:rowOff>
    </xdr:to>
    <xdr:sp macro="" textlink="">
      <xdr:nvSpPr>
        <xdr:cNvPr id="74" name="円/楕円 73"/>
        <xdr:cNvSpPr/>
      </xdr:nvSpPr>
      <xdr:spPr bwMode="auto">
        <a:xfrm>
          <a:off x="2857500" y="26798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763</xdr:rowOff>
    </xdr:from>
    <xdr:ext cx="762000" cy="259045"/>
    <xdr:sp macro="" textlink="">
      <xdr:nvSpPr>
        <xdr:cNvPr id="75" name="テキスト ボックス 74"/>
        <xdr:cNvSpPr txBox="1"/>
      </xdr:nvSpPr>
      <xdr:spPr>
        <a:xfrm>
          <a:off x="2527300" y="244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327,729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6" name="円/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7" name="フローチャート :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1" name="直線コネクタ 90"/>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36</xdr:row>
      <xdr:rowOff>69850</xdr:rowOff>
    </xdr:from>
    <xdr:to>
      <xdr:col>5</xdr:col>
      <xdr:colOff>733425</xdr:colOff>
      <xdr:row>36</xdr:row>
      <xdr:rowOff>69850</xdr:rowOff>
    </xdr:to>
    <xdr:cxnSp macro="">
      <xdr:nvCxnSpPr>
        <xdr:cNvPr id="92" name="直線コネクタ 91"/>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3" name="テキスト ボックス 92"/>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4" name="直線コネクタ 93"/>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5" name="テキスト ボックス 94"/>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96" name="直線コネクタ 95"/>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97" name="テキスト ボックス 96"/>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98" name="直線コネクタ 9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99" name="テキスト ボックス 98"/>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63124</xdr:rowOff>
    </xdr:from>
    <xdr:to>
      <xdr:col>4</xdr:col>
      <xdr:colOff>1117600</xdr:colOff>
      <xdr:row>37</xdr:row>
      <xdr:rowOff>146120</xdr:rowOff>
    </xdr:to>
    <xdr:cxnSp macro="">
      <xdr:nvCxnSpPr>
        <xdr:cNvPr id="101" name="直線コネクタ 100"/>
        <xdr:cNvCxnSpPr/>
      </xdr:nvCxnSpPr>
      <xdr:spPr bwMode="auto">
        <a:xfrm flipV="1">
          <a:off x="5651500" y="6330574"/>
          <a:ext cx="0" cy="94024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118197</xdr:rowOff>
    </xdr:from>
    <xdr:ext cx="762000" cy="259045"/>
    <xdr:sp macro="" textlink="">
      <xdr:nvSpPr>
        <xdr:cNvPr id="102" name="人口1人当たり決算額の推移最小値テキスト445"/>
        <xdr:cNvSpPr txBox="1"/>
      </xdr:nvSpPr>
      <xdr:spPr>
        <a:xfrm>
          <a:off x="5740400" y="724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-54,182</a:t>
          </a:r>
          <a:endParaRPr kumimoji="1" lang="ja-JP" altLang="en-US" sz="1000" b="1">
            <a:latin typeface="ＭＳ Ｐゴシック"/>
          </a:endParaRPr>
        </a:p>
      </xdr:txBody>
    </xdr:sp>
    <xdr:clientData/>
  </xdr:oneCellAnchor>
  <xdr:twoCellAnchor>
    <xdr:from>
      <xdr:col>4</xdr:col>
      <xdr:colOff>1028700</xdr:colOff>
      <xdr:row>37</xdr:row>
      <xdr:rowOff>146120</xdr:rowOff>
    </xdr:from>
    <xdr:to>
      <xdr:col>5</xdr:col>
      <xdr:colOff>73025</xdr:colOff>
      <xdr:row>37</xdr:row>
      <xdr:rowOff>146120</xdr:rowOff>
    </xdr:to>
    <xdr:cxnSp macro="">
      <xdr:nvCxnSpPr>
        <xdr:cNvPr id="103" name="直線コネクタ 102"/>
        <xdr:cNvCxnSpPr/>
      </xdr:nvCxnSpPr>
      <xdr:spPr bwMode="auto">
        <a:xfrm>
          <a:off x="5562600" y="72708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149501</xdr:rowOff>
    </xdr:from>
    <xdr:ext cx="762000" cy="259045"/>
    <xdr:sp macro="" textlink="">
      <xdr:nvSpPr>
        <xdr:cNvPr id="104" name="人口1人当たり決算額の推移最大値テキスト445"/>
        <xdr:cNvSpPr txBox="1"/>
      </xdr:nvSpPr>
      <xdr:spPr>
        <a:xfrm>
          <a:off x="5740400" y="6074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151,471</a:t>
          </a:r>
          <a:endParaRPr kumimoji="1" lang="ja-JP" altLang="en-US" sz="1000" b="1">
            <a:latin typeface="ＭＳ Ｐゴシック"/>
          </a:endParaRPr>
        </a:p>
      </xdr:txBody>
    </xdr:sp>
    <xdr:clientData/>
  </xdr:oneCellAnchor>
  <xdr:twoCellAnchor>
    <xdr:from>
      <xdr:col>4</xdr:col>
      <xdr:colOff>1028700</xdr:colOff>
      <xdr:row>34</xdr:row>
      <xdr:rowOff>63124</xdr:rowOff>
    </xdr:from>
    <xdr:to>
      <xdr:col>5</xdr:col>
      <xdr:colOff>73025</xdr:colOff>
      <xdr:row>34</xdr:row>
      <xdr:rowOff>63124</xdr:rowOff>
    </xdr:to>
    <xdr:cxnSp macro="">
      <xdr:nvCxnSpPr>
        <xdr:cNvPr id="105" name="直線コネクタ 104"/>
        <xdr:cNvCxnSpPr/>
      </xdr:nvCxnSpPr>
      <xdr:spPr bwMode="auto">
        <a:xfrm>
          <a:off x="5562600" y="63305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222523</xdr:rowOff>
    </xdr:from>
    <xdr:to>
      <xdr:col>4</xdr:col>
      <xdr:colOff>1117600</xdr:colOff>
      <xdr:row>35</xdr:row>
      <xdr:rowOff>18817</xdr:rowOff>
    </xdr:to>
    <xdr:cxnSp macro="">
      <xdr:nvCxnSpPr>
        <xdr:cNvPr id="106" name="直線コネクタ 105"/>
        <xdr:cNvCxnSpPr/>
      </xdr:nvCxnSpPr>
      <xdr:spPr bwMode="auto">
        <a:xfrm flipV="1">
          <a:off x="5003800" y="6489973"/>
          <a:ext cx="647700" cy="1391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138689</xdr:rowOff>
    </xdr:from>
    <xdr:ext cx="762000" cy="259045"/>
    <xdr:sp macro="" textlink="">
      <xdr:nvSpPr>
        <xdr:cNvPr id="107" name="人口1人当たり決算額の推移平均値テキスト445"/>
        <xdr:cNvSpPr txBox="1"/>
      </xdr:nvSpPr>
      <xdr:spPr>
        <a:xfrm>
          <a:off x="5740400" y="67490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166612</xdr:rowOff>
    </xdr:from>
    <xdr:to>
      <xdr:col>5</xdr:col>
      <xdr:colOff>34925</xdr:colOff>
      <xdr:row>35</xdr:row>
      <xdr:rowOff>268212</xdr:rowOff>
    </xdr:to>
    <xdr:sp macro="" textlink="">
      <xdr:nvSpPr>
        <xdr:cNvPr id="108" name="フローチャート : 判断 107"/>
        <xdr:cNvSpPr/>
      </xdr:nvSpPr>
      <xdr:spPr bwMode="auto">
        <a:xfrm>
          <a:off x="5600700" y="677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320510</xdr:rowOff>
    </xdr:from>
    <xdr:to>
      <xdr:col>4</xdr:col>
      <xdr:colOff>469900</xdr:colOff>
      <xdr:row>35</xdr:row>
      <xdr:rowOff>18817</xdr:rowOff>
    </xdr:to>
    <xdr:cxnSp macro="">
      <xdr:nvCxnSpPr>
        <xdr:cNvPr id="109" name="直線コネクタ 108"/>
        <xdr:cNvCxnSpPr/>
      </xdr:nvCxnSpPr>
      <xdr:spPr bwMode="auto">
        <a:xfrm>
          <a:off x="4305300" y="6587960"/>
          <a:ext cx="698500" cy="412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168376</xdr:rowOff>
    </xdr:from>
    <xdr:to>
      <xdr:col>4</xdr:col>
      <xdr:colOff>520700</xdr:colOff>
      <xdr:row>35</xdr:row>
      <xdr:rowOff>269976</xdr:rowOff>
    </xdr:to>
    <xdr:sp macro="" textlink="">
      <xdr:nvSpPr>
        <xdr:cNvPr id="110" name="フローチャート : 判断 109"/>
        <xdr:cNvSpPr/>
      </xdr:nvSpPr>
      <xdr:spPr bwMode="auto">
        <a:xfrm>
          <a:off x="4953000" y="67787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254753</xdr:rowOff>
    </xdr:from>
    <xdr:ext cx="736600" cy="259045"/>
    <xdr:sp macro="" textlink="">
      <xdr:nvSpPr>
        <xdr:cNvPr id="111" name="テキスト ボックス 110"/>
        <xdr:cNvSpPr txBox="1"/>
      </xdr:nvSpPr>
      <xdr:spPr>
        <a:xfrm>
          <a:off x="4622800" y="68651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42,339</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320510</xdr:rowOff>
    </xdr:from>
    <xdr:to>
      <xdr:col>3</xdr:col>
      <xdr:colOff>904875</xdr:colOff>
      <xdr:row>35</xdr:row>
      <xdr:rowOff>14643</xdr:rowOff>
    </xdr:to>
    <xdr:cxnSp macro="">
      <xdr:nvCxnSpPr>
        <xdr:cNvPr id="112" name="直線コネクタ 111"/>
        <xdr:cNvCxnSpPr/>
      </xdr:nvCxnSpPr>
      <xdr:spPr bwMode="auto">
        <a:xfrm flipV="1">
          <a:off x="3606800" y="6587960"/>
          <a:ext cx="698500" cy="370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153819</xdr:rowOff>
    </xdr:from>
    <xdr:to>
      <xdr:col>3</xdr:col>
      <xdr:colOff>955675</xdr:colOff>
      <xdr:row>35</xdr:row>
      <xdr:rowOff>255419</xdr:rowOff>
    </xdr:to>
    <xdr:sp macro="" textlink="">
      <xdr:nvSpPr>
        <xdr:cNvPr id="113" name="フローチャート : 判断 112"/>
        <xdr:cNvSpPr/>
      </xdr:nvSpPr>
      <xdr:spPr bwMode="auto">
        <a:xfrm>
          <a:off x="4254500" y="6764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240196</xdr:rowOff>
    </xdr:from>
    <xdr:ext cx="762000" cy="259045"/>
    <xdr:sp macro="" textlink="">
      <xdr:nvSpPr>
        <xdr:cNvPr id="114" name="テキスト ボックス 113"/>
        <xdr:cNvSpPr txBox="1"/>
      </xdr:nvSpPr>
      <xdr:spPr>
        <a:xfrm>
          <a:off x="3924300" y="6850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45,523</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14643</xdr:rowOff>
    </xdr:from>
    <xdr:to>
      <xdr:col>3</xdr:col>
      <xdr:colOff>206375</xdr:colOff>
      <xdr:row>35</xdr:row>
      <xdr:rowOff>36177</xdr:rowOff>
    </xdr:to>
    <xdr:cxnSp macro="">
      <xdr:nvCxnSpPr>
        <xdr:cNvPr id="115" name="直線コネクタ 114"/>
        <xdr:cNvCxnSpPr/>
      </xdr:nvCxnSpPr>
      <xdr:spPr bwMode="auto">
        <a:xfrm flipV="1">
          <a:off x="2908300" y="6624993"/>
          <a:ext cx="698500" cy="215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130552</xdr:rowOff>
    </xdr:from>
    <xdr:to>
      <xdr:col>3</xdr:col>
      <xdr:colOff>257175</xdr:colOff>
      <xdr:row>35</xdr:row>
      <xdr:rowOff>232152</xdr:rowOff>
    </xdr:to>
    <xdr:sp macro="" textlink="">
      <xdr:nvSpPr>
        <xdr:cNvPr id="116" name="フローチャート : 判断 115"/>
        <xdr:cNvSpPr/>
      </xdr:nvSpPr>
      <xdr:spPr bwMode="auto">
        <a:xfrm>
          <a:off x="3556000" y="67409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216929</xdr:rowOff>
    </xdr:from>
    <xdr:ext cx="762000" cy="259045"/>
    <xdr:sp macro="" textlink="">
      <xdr:nvSpPr>
        <xdr:cNvPr id="117" name="テキスト ボックス 116"/>
        <xdr:cNvSpPr txBox="1"/>
      </xdr:nvSpPr>
      <xdr:spPr>
        <a:xfrm>
          <a:off x="3225800" y="6827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50,612</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120448</xdr:rowOff>
    </xdr:from>
    <xdr:to>
      <xdr:col>2</xdr:col>
      <xdr:colOff>692150</xdr:colOff>
      <xdr:row>35</xdr:row>
      <xdr:rowOff>222048</xdr:rowOff>
    </xdr:to>
    <xdr:sp macro="" textlink="">
      <xdr:nvSpPr>
        <xdr:cNvPr id="118" name="フローチャート : 判断 117"/>
        <xdr:cNvSpPr/>
      </xdr:nvSpPr>
      <xdr:spPr bwMode="auto">
        <a:xfrm>
          <a:off x="2857500" y="67307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206825</xdr:rowOff>
    </xdr:from>
    <xdr:ext cx="762000" cy="259045"/>
    <xdr:sp macro="" textlink="">
      <xdr:nvSpPr>
        <xdr:cNvPr id="119" name="テキスト ボックス 118"/>
        <xdr:cNvSpPr txBox="1"/>
      </xdr:nvSpPr>
      <xdr:spPr>
        <a:xfrm>
          <a:off x="2527300" y="6817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52,822</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0" name="テキスト ボックス 11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1" name="テキスト ボックス 12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2" name="テキスト ボックス 12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3" name="テキスト ボックス 12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4" name="テキスト ボックス 12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34</xdr:row>
      <xdr:rowOff>171723</xdr:rowOff>
    </xdr:from>
    <xdr:to>
      <xdr:col>5</xdr:col>
      <xdr:colOff>34925</xdr:colOff>
      <xdr:row>34</xdr:row>
      <xdr:rowOff>273323</xdr:rowOff>
    </xdr:to>
    <xdr:sp macro="" textlink="">
      <xdr:nvSpPr>
        <xdr:cNvPr id="125" name="円/楕円 124"/>
        <xdr:cNvSpPr/>
      </xdr:nvSpPr>
      <xdr:spPr bwMode="auto">
        <a:xfrm>
          <a:off x="5600700" y="64391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16800</xdr:rowOff>
    </xdr:from>
    <xdr:ext cx="762000" cy="259045"/>
    <xdr:sp macro="" textlink="">
      <xdr:nvSpPr>
        <xdr:cNvPr id="126" name="人口1人当たり決算額の推移該当値テキスト445"/>
        <xdr:cNvSpPr txBox="1"/>
      </xdr:nvSpPr>
      <xdr:spPr>
        <a:xfrm>
          <a:off x="5740400" y="6284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116,607</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310917</xdr:rowOff>
    </xdr:from>
    <xdr:to>
      <xdr:col>4</xdr:col>
      <xdr:colOff>520700</xdr:colOff>
      <xdr:row>35</xdr:row>
      <xdr:rowOff>69617</xdr:rowOff>
    </xdr:to>
    <xdr:sp macro="" textlink="">
      <xdr:nvSpPr>
        <xdr:cNvPr id="127" name="円/楕円 126"/>
        <xdr:cNvSpPr/>
      </xdr:nvSpPr>
      <xdr:spPr bwMode="auto">
        <a:xfrm>
          <a:off x="4953000" y="65783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79794</xdr:rowOff>
    </xdr:from>
    <xdr:ext cx="736600" cy="259045"/>
    <xdr:sp macro="" textlink="">
      <xdr:nvSpPr>
        <xdr:cNvPr id="128" name="テキスト ボックス 127"/>
        <xdr:cNvSpPr txBox="1"/>
      </xdr:nvSpPr>
      <xdr:spPr>
        <a:xfrm>
          <a:off x="4622800" y="63472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86,162</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269710</xdr:rowOff>
    </xdr:from>
    <xdr:to>
      <xdr:col>3</xdr:col>
      <xdr:colOff>955675</xdr:colOff>
      <xdr:row>35</xdr:row>
      <xdr:rowOff>28410</xdr:rowOff>
    </xdr:to>
    <xdr:sp macro="" textlink="">
      <xdr:nvSpPr>
        <xdr:cNvPr id="129" name="円/楕円 128"/>
        <xdr:cNvSpPr/>
      </xdr:nvSpPr>
      <xdr:spPr bwMode="auto">
        <a:xfrm>
          <a:off x="4254500" y="65371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38587</xdr:rowOff>
    </xdr:from>
    <xdr:ext cx="762000" cy="259045"/>
    <xdr:sp macro="" textlink="">
      <xdr:nvSpPr>
        <xdr:cNvPr id="130" name="テキスト ボックス 129"/>
        <xdr:cNvSpPr txBox="1"/>
      </xdr:nvSpPr>
      <xdr:spPr>
        <a:xfrm>
          <a:off x="3924300" y="6306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95,175</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306743</xdr:rowOff>
    </xdr:from>
    <xdr:to>
      <xdr:col>3</xdr:col>
      <xdr:colOff>257175</xdr:colOff>
      <xdr:row>35</xdr:row>
      <xdr:rowOff>65443</xdr:rowOff>
    </xdr:to>
    <xdr:sp macro="" textlink="">
      <xdr:nvSpPr>
        <xdr:cNvPr id="131" name="円/楕円 130"/>
        <xdr:cNvSpPr/>
      </xdr:nvSpPr>
      <xdr:spPr bwMode="auto">
        <a:xfrm>
          <a:off x="3556000" y="65741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75620</xdr:rowOff>
    </xdr:from>
    <xdr:ext cx="762000" cy="259045"/>
    <xdr:sp macro="" textlink="">
      <xdr:nvSpPr>
        <xdr:cNvPr id="132" name="テキスト ボックス 131"/>
        <xdr:cNvSpPr txBox="1"/>
      </xdr:nvSpPr>
      <xdr:spPr>
        <a:xfrm>
          <a:off x="3225800" y="6343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87,075</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328277</xdr:rowOff>
    </xdr:from>
    <xdr:to>
      <xdr:col>2</xdr:col>
      <xdr:colOff>692150</xdr:colOff>
      <xdr:row>35</xdr:row>
      <xdr:rowOff>86977</xdr:rowOff>
    </xdr:to>
    <xdr:sp macro="" textlink="">
      <xdr:nvSpPr>
        <xdr:cNvPr id="133" name="円/楕円 132"/>
        <xdr:cNvSpPr/>
      </xdr:nvSpPr>
      <xdr:spPr bwMode="auto">
        <a:xfrm>
          <a:off x="2857500" y="65957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97154</xdr:rowOff>
    </xdr:from>
    <xdr:ext cx="762000" cy="259045"/>
    <xdr:sp macro="" textlink="">
      <xdr:nvSpPr>
        <xdr:cNvPr id="134" name="テキスト ボックス 133"/>
        <xdr:cNvSpPr txBox="1"/>
      </xdr:nvSpPr>
      <xdr:spPr>
        <a:xfrm>
          <a:off x="2527300" y="6364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82,365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北海道南富良野町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2,592
2,581
665.54
5,614,810
5,198,732
89,792
2,915,318
6,765,819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11.2
57.4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19/151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72,973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128105</xdr:rowOff>
    </xdr:from>
    <xdr:ext cx="595419" cy="259045"/>
    <xdr:sp macro="" textlink="">
      <xdr:nvSpPr>
        <xdr:cNvPr id="44" name="テキスト ボックス 43"/>
        <xdr:cNvSpPr txBox="1"/>
      </xdr:nvSpPr>
      <xdr:spPr>
        <a:xfrm>
          <a:off x="166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6" name="テキスト ボックス 45"/>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168396</xdr:rowOff>
    </xdr:from>
    <xdr:to>
      <xdr:col>6</xdr:col>
      <xdr:colOff>510540</xdr:colOff>
      <xdr:row>40</xdr:row>
      <xdr:rowOff>1417</xdr:rowOff>
    </xdr:to>
    <xdr:cxnSp macro="">
      <xdr:nvCxnSpPr>
        <xdr:cNvPr id="58" name="直線コネクタ 57"/>
        <xdr:cNvCxnSpPr/>
      </xdr:nvCxnSpPr>
      <xdr:spPr>
        <a:xfrm flipV="1">
          <a:off x="4633595" y="5311896"/>
          <a:ext cx="1270" cy="1547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40</xdr:row>
      <xdr:rowOff>5244</xdr:rowOff>
    </xdr:from>
    <xdr:ext cx="534377" cy="259045"/>
    <xdr:sp macro="" textlink="">
      <xdr:nvSpPr>
        <xdr:cNvPr id="59" name="人件費最小値テキスト"/>
        <xdr:cNvSpPr txBox="1"/>
      </xdr:nvSpPr>
      <xdr:spPr>
        <a:xfrm>
          <a:off x="4686300" y="6863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77,344</a:t>
          </a:r>
          <a:endParaRPr kumimoji="1" lang="ja-JP" altLang="en-US" sz="1000" b="1">
            <a:latin typeface="ＭＳ Ｐゴシック"/>
          </a:endParaRPr>
        </a:p>
      </xdr:txBody>
    </xdr:sp>
    <xdr:clientData/>
  </xdr:oneCellAnchor>
  <xdr:twoCellAnchor>
    <xdr:from>
      <xdr:col>6</xdr:col>
      <xdr:colOff>422275</xdr:colOff>
      <xdr:row>40</xdr:row>
      <xdr:rowOff>1417</xdr:rowOff>
    </xdr:from>
    <xdr:to>
      <xdr:col>6</xdr:col>
      <xdr:colOff>600075</xdr:colOff>
      <xdr:row>40</xdr:row>
      <xdr:rowOff>1417</xdr:rowOff>
    </xdr:to>
    <xdr:cxnSp macro="">
      <xdr:nvCxnSpPr>
        <xdr:cNvPr id="60" name="直線コネクタ 59"/>
        <xdr:cNvCxnSpPr/>
      </xdr:nvCxnSpPr>
      <xdr:spPr>
        <a:xfrm>
          <a:off x="4546600" y="6859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115073</xdr:rowOff>
    </xdr:from>
    <xdr:ext cx="599010" cy="259045"/>
    <xdr:sp macro="" textlink="">
      <xdr:nvSpPr>
        <xdr:cNvPr id="61" name="人件費最大値テキスト"/>
        <xdr:cNvSpPr txBox="1"/>
      </xdr:nvSpPr>
      <xdr:spPr>
        <a:xfrm>
          <a:off x="4686300" y="5087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551,213</a:t>
          </a:r>
          <a:endParaRPr kumimoji="1" lang="ja-JP" altLang="en-US" sz="1000" b="1">
            <a:latin typeface="ＭＳ Ｐゴシック"/>
          </a:endParaRPr>
        </a:p>
      </xdr:txBody>
    </xdr:sp>
    <xdr:clientData/>
  </xdr:oneCellAnchor>
  <xdr:twoCellAnchor>
    <xdr:from>
      <xdr:col>6</xdr:col>
      <xdr:colOff>422275</xdr:colOff>
      <xdr:row>30</xdr:row>
      <xdr:rowOff>168396</xdr:rowOff>
    </xdr:from>
    <xdr:to>
      <xdr:col>6</xdr:col>
      <xdr:colOff>600075</xdr:colOff>
      <xdr:row>30</xdr:row>
      <xdr:rowOff>168396</xdr:rowOff>
    </xdr:to>
    <xdr:cxnSp macro="">
      <xdr:nvCxnSpPr>
        <xdr:cNvPr id="62" name="直線コネクタ 61"/>
        <xdr:cNvCxnSpPr/>
      </xdr:nvCxnSpPr>
      <xdr:spPr>
        <a:xfrm>
          <a:off x="4546600" y="5311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115511</xdr:rowOff>
    </xdr:from>
    <xdr:to>
      <xdr:col>6</xdr:col>
      <xdr:colOff>511175</xdr:colOff>
      <xdr:row>35</xdr:row>
      <xdr:rowOff>160411</xdr:rowOff>
    </xdr:to>
    <xdr:cxnSp macro="">
      <xdr:nvCxnSpPr>
        <xdr:cNvPr id="63" name="直線コネクタ 62"/>
        <xdr:cNvCxnSpPr/>
      </xdr:nvCxnSpPr>
      <xdr:spPr>
        <a:xfrm flipV="1">
          <a:off x="3797300" y="6116261"/>
          <a:ext cx="838200" cy="44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76484</xdr:rowOff>
    </xdr:from>
    <xdr:ext cx="599010" cy="259045"/>
    <xdr:sp macro="" textlink="">
      <xdr:nvSpPr>
        <xdr:cNvPr id="64" name="人件費平均値テキスト"/>
        <xdr:cNvSpPr txBox="1"/>
      </xdr:nvSpPr>
      <xdr:spPr>
        <a:xfrm>
          <a:off x="4686300" y="64201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189,696</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98057</xdr:rowOff>
    </xdr:from>
    <xdr:to>
      <xdr:col>6</xdr:col>
      <xdr:colOff>561975</xdr:colOff>
      <xdr:row>38</xdr:row>
      <xdr:rowOff>28208</xdr:rowOff>
    </xdr:to>
    <xdr:sp macro="" textlink="">
      <xdr:nvSpPr>
        <xdr:cNvPr id="65" name="フローチャート : 判断 64"/>
        <xdr:cNvSpPr/>
      </xdr:nvSpPr>
      <xdr:spPr>
        <a:xfrm>
          <a:off x="4584700" y="644170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160411</xdr:rowOff>
    </xdr:from>
    <xdr:to>
      <xdr:col>5</xdr:col>
      <xdr:colOff>358775</xdr:colOff>
      <xdr:row>36</xdr:row>
      <xdr:rowOff>15841</xdr:rowOff>
    </xdr:to>
    <xdr:cxnSp macro="">
      <xdr:nvCxnSpPr>
        <xdr:cNvPr id="66" name="直線コネクタ 65"/>
        <xdr:cNvCxnSpPr/>
      </xdr:nvCxnSpPr>
      <xdr:spPr>
        <a:xfrm flipV="1">
          <a:off x="2908300" y="6161161"/>
          <a:ext cx="889000" cy="26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106355</xdr:rowOff>
    </xdr:from>
    <xdr:to>
      <xdr:col>5</xdr:col>
      <xdr:colOff>409575</xdr:colOff>
      <xdr:row>38</xdr:row>
      <xdr:rowOff>36505</xdr:rowOff>
    </xdr:to>
    <xdr:sp macro="" textlink="">
      <xdr:nvSpPr>
        <xdr:cNvPr id="67" name="フローチャート : 判断 66"/>
        <xdr:cNvSpPr/>
      </xdr:nvSpPr>
      <xdr:spPr>
        <a:xfrm>
          <a:off x="3746500" y="645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38</xdr:row>
      <xdr:rowOff>27633</xdr:rowOff>
    </xdr:from>
    <xdr:ext cx="599010" cy="259045"/>
    <xdr:sp macro="" textlink="">
      <xdr:nvSpPr>
        <xdr:cNvPr id="68" name="テキスト ボックス 67"/>
        <xdr:cNvSpPr txBox="1"/>
      </xdr:nvSpPr>
      <xdr:spPr>
        <a:xfrm>
          <a:off x="3497794" y="6542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187,155</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15841</xdr:rowOff>
    </xdr:from>
    <xdr:to>
      <xdr:col>4</xdr:col>
      <xdr:colOff>155575</xdr:colOff>
      <xdr:row>36</xdr:row>
      <xdr:rowOff>51157</xdr:rowOff>
    </xdr:to>
    <xdr:cxnSp macro="">
      <xdr:nvCxnSpPr>
        <xdr:cNvPr id="69" name="直線コネクタ 68"/>
        <xdr:cNvCxnSpPr/>
      </xdr:nvCxnSpPr>
      <xdr:spPr>
        <a:xfrm flipV="1">
          <a:off x="2019300" y="6188041"/>
          <a:ext cx="889000" cy="35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98929</xdr:rowOff>
    </xdr:from>
    <xdr:to>
      <xdr:col>4</xdr:col>
      <xdr:colOff>206375</xdr:colOff>
      <xdr:row>38</xdr:row>
      <xdr:rowOff>29079</xdr:rowOff>
    </xdr:to>
    <xdr:sp macro="" textlink="">
      <xdr:nvSpPr>
        <xdr:cNvPr id="70" name="フローチャート : 判断 69"/>
        <xdr:cNvSpPr/>
      </xdr:nvSpPr>
      <xdr:spPr>
        <a:xfrm>
          <a:off x="2857500" y="6442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38</xdr:row>
      <xdr:rowOff>20206</xdr:rowOff>
    </xdr:from>
    <xdr:ext cx="599010" cy="259045"/>
    <xdr:sp macro="" textlink="">
      <xdr:nvSpPr>
        <xdr:cNvPr id="71" name="テキスト ボックス 70"/>
        <xdr:cNvSpPr txBox="1"/>
      </xdr:nvSpPr>
      <xdr:spPr>
        <a:xfrm>
          <a:off x="2608794" y="6535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189,429</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51157</xdr:rowOff>
    </xdr:from>
    <xdr:to>
      <xdr:col>2</xdr:col>
      <xdr:colOff>638175</xdr:colOff>
      <xdr:row>36</xdr:row>
      <xdr:rowOff>69154</xdr:rowOff>
    </xdr:to>
    <xdr:cxnSp macro="">
      <xdr:nvCxnSpPr>
        <xdr:cNvPr id="72" name="直線コネクタ 71"/>
        <xdr:cNvCxnSpPr/>
      </xdr:nvCxnSpPr>
      <xdr:spPr>
        <a:xfrm flipV="1">
          <a:off x="1130300" y="6223357"/>
          <a:ext cx="889000" cy="17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117210</xdr:rowOff>
    </xdr:from>
    <xdr:to>
      <xdr:col>3</xdr:col>
      <xdr:colOff>3175</xdr:colOff>
      <xdr:row>38</xdr:row>
      <xdr:rowOff>47360</xdr:rowOff>
    </xdr:to>
    <xdr:sp macro="" textlink="">
      <xdr:nvSpPr>
        <xdr:cNvPr id="73" name="フローチャート : 判断 72"/>
        <xdr:cNvSpPr/>
      </xdr:nvSpPr>
      <xdr:spPr>
        <a:xfrm>
          <a:off x="1968500" y="646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38</xdr:row>
      <xdr:rowOff>38488</xdr:rowOff>
    </xdr:from>
    <xdr:ext cx="599010" cy="259045"/>
    <xdr:sp macro="" textlink="">
      <xdr:nvSpPr>
        <xdr:cNvPr id="74" name="テキスト ボックス 73"/>
        <xdr:cNvSpPr txBox="1"/>
      </xdr:nvSpPr>
      <xdr:spPr>
        <a:xfrm>
          <a:off x="1719794" y="6553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183,831</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125705</xdr:rowOff>
    </xdr:from>
    <xdr:to>
      <xdr:col>1</xdr:col>
      <xdr:colOff>485775</xdr:colOff>
      <xdr:row>38</xdr:row>
      <xdr:rowOff>55855</xdr:rowOff>
    </xdr:to>
    <xdr:sp macro="" textlink="">
      <xdr:nvSpPr>
        <xdr:cNvPr id="75" name="フローチャート : 判断 74"/>
        <xdr:cNvSpPr/>
      </xdr:nvSpPr>
      <xdr:spPr>
        <a:xfrm>
          <a:off x="1079500" y="6469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38</xdr:row>
      <xdr:rowOff>46982</xdr:rowOff>
    </xdr:from>
    <xdr:ext cx="599010" cy="259045"/>
    <xdr:sp macro="" textlink="">
      <xdr:nvSpPr>
        <xdr:cNvPr id="76" name="テキスト ボックス 75"/>
        <xdr:cNvSpPr txBox="1"/>
      </xdr:nvSpPr>
      <xdr:spPr>
        <a:xfrm>
          <a:off x="830794" y="6562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181,230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64711</xdr:rowOff>
    </xdr:from>
    <xdr:to>
      <xdr:col>6</xdr:col>
      <xdr:colOff>561975</xdr:colOff>
      <xdr:row>35</xdr:row>
      <xdr:rowOff>166311</xdr:rowOff>
    </xdr:to>
    <xdr:sp macro="" textlink="">
      <xdr:nvSpPr>
        <xdr:cNvPr id="82" name="円/楕円 81"/>
        <xdr:cNvSpPr/>
      </xdr:nvSpPr>
      <xdr:spPr>
        <a:xfrm>
          <a:off x="4584700" y="606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87588</xdr:rowOff>
    </xdr:from>
    <xdr:ext cx="599010" cy="259045"/>
    <xdr:sp macro="" textlink="">
      <xdr:nvSpPr>
        <xdr:cNvPr id="83" name="人件費該当値テキスト"/>
        <xdr:cNvSpPr txBox="1"/>
      </xdr:nvSpPr>
      <xdr:spPr>
        <a:xfrm>
          <a:off x="4686300" y="5916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304,907</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109611</xdr:rowOff>
    </xdr:from>
    <xdr:to>
      <xdr:col>5</xdr:col>
      <xdr:colOff>409575</xdr:colOff>
      <xdr:row>36</xdr:row>
      <xdr:rowOff>39761</xdr:rowOff>
    </xdr:to>
    <xdr:sp macro="" textlink="">
      <xdr:nvSpPr>
        <xdr:cNvPr id="84" name="円/楕円 83"/>
        <xdr:cNvSpPr/>
      </xdr:nvSpPr>
      <xdr:spPr>
        <a:xfrm>
          <a:off x="3746500" y="611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34</xdr:row>
      <xdr:rowOff>56288</xdr:rowOff>
    </xdr:from>
    <xdr:ext cx="599010" cy="259045"/>
    <xdr:sp macro="" textlink="">
      <xdr:nvSpPr>
        <xdr:cNvPr id="85" name="テキスト ボックス 84"/>
        <xdr:cNvSpPr txBox="1"/>
      </xdr:nvSpPr>
      <xdr:spPr>
        <a:xfrm>
          <a:off x="3497794" y="5885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291,158</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136491</xdr:rowOff>
    </xdr:from>
    <xdr:to>
      <xdr:col>4</xdr:col>
      <xdr:colOff>206375</xdr:colOff>
      <xdr:row>36</xdr:row>
      <xdr:rowOff>66641</xdr:rowOff>
    </xdr:to>
    <xdr:sp macro="" textlink="">
      <xdr:nvSpPr>
        <xdr:cNvPr id="86" name="円/楕円 85"/>
        <xdr:cNvSpPr/>
      </xdr:nvSpPr>
      <xdr:spPr>
        <a:xfrm>
          <a:off x="2857500" y="6137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34</xdr:row>
      <xdr:rowOff>83168</xdr:rowOff>
    </xdr:from>
    <xdr:ext cx="599010" cy="259045"/>
    <xdr:sp macro="" textlink="">
      <xdr:nvSpPr>
        <xdr:cNvPr id="87" name="テキスト ボックス 86"/>
        <xdr:cNvSpPr txBox="1"/>
      </xdr:nvSpPr>
      <xdr:spPr>
        <a:xfrm>
          <a:off x="2608794" y="5912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282,927</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357</xdr:rowOff>
    </xdr:from>
    <xdr:to>
      <xdr:col>3</xdr:col>
      <xdr:colOff>3175</xdr:colOff>
      <xdr:row>36</xdr:row>
      <xdr:rowOff>101957</xdr:rowOff>
    </xdr:to>
    <xdr:sp macro="" textlink="">
      <xdr:nvSpPr>
        <xdr:cNvPr id="88" name="円/楕円 87"/>
        <xdr:cNvSpPr/>
      </xdr:nvSpPr>
      <xdr:spPr>
        <a:xfrm>
          <a:off x="1968500" y="617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34</xdr:row>
      <xdr:rowOff>118484</xdr:rowOff>
    </xdr:from>
    <xdr:ext cx="599010" cy="259045"/>
    <xdr:sp macro="" textlink="">
      <xdr:nvSpPr>
        <xdr:cNvPr id="89" name="テキスト ボックス 88"/>
        <xdr:cNvSpPr txBox="1"/>
      </xdr:nvSpPr>
      <xdr:spPr>
        <a:xfrm>
          <a:off x="1719794" y="5947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272,113</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18354</xdr:rowOff>
    </xdr:from>
    <xdr:to>
      <xdr:col>1</xdr:col>
      <xdr:colOff>485775</xdr:colOff>
      <xdr:row>36</xdr:row>
      <xdr:rowOff>119954</xdr:rowOff>
    </xdr:to>
    <xdr:sp macro="" textlink="">
      <xdr:nvSpPr>
        <xdr:cNvPr id="90" name="円/楕円 89"/>
        <xdr:cNvSpPr/>
      </xdr:nvSpPr>
      <xdr:spPr>
        <a:xfrm>
          <a:off x="1079500" y="6190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34</xdr:row>
      <xdr:rowOff>136481</xdr:rowOff>
    </xdr:from>
    <xdr:ext cx="599010" cy="259045"/>
    <xdr:sp macro="" textlink="">
      <xdr:nvSpPr>
        <xdr:cNvPr id="91" name="テキスト ボックス 90"/>
        <xdr:cNvSpPr txBox="1"/>
      </xdr:nvSpPr>
      <xdr:spPr>
        <a:xfrm>
          <a:off x="830794" y="5965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266,602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25/151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68,952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167269</xdr:rowOff>
    </xdr:from>
    <xdr:to>
      <xdr:col>6</xdr:col>
      <xdr:colOff>510540</xdr:colOff>
      <xdr:row>58</xdr:row>
      <xdr:rowOff>138981</xdr:rowOff>
    </xdr:to>
    <xdr:cxnSp macro="">
      <xdr:nvCxnSpPr>
        <xdr:cNvPr id="117" name="直線コネクタ 116"/>
        <xdr:cNvCxnSpPr/>
      </xdr:nvCxnSpPr>
      <xdr:spPr>
        <a:xfrm flipV="1">
          <a:off x="4633595" y="8739769"/>
          <a:ext cx="1270" cy="1343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142808</xdr:rowOff>
    </xdr:from>
    <xdr:ext cx="534377" cy="259045"/>
    <xdr:sp macro="" textlink="">
      <xdr:nvSpPr>
        <xdr:cNvPr id="118" name="物件費最小値テキスト"/>
        <xdr:cNvSpPr txBox="1"/>
      </xdr:nvSpPr>
      <xdr:spPr>
        <a:xfrm>
          <a:off x="4686300" y="10086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80,440</a:t>
          </a:r>
          <a:endParaRPr kumimoji="1" lang="ja-JP" altLang="en-US" sz="1000" b="1">
            <a:latin typeface="ＭＳ Ｐゴシック"/>
          </a:endParaRPr>
        </a:p>
      </xdr:txBody>
    </xdr:sp>
    <xdr:clientData/>
  </xdr:oneCellAnchor>
  <xdr:twoCellAnchor>
    <xdr:from>
      <xdr:col>6</xdr:col>
      <xdr:colOff>422275</xdr:colOff>
      <xdr:row>58</xdr:row>
      <xdr:rowOff>138981</xdr:rowOff>
    </xdr:from>
    <xdr:to>
      <xdr:col>6</xdr:col>
      <xdr:colOff>600075</xdr:colOff>
      <xdr:row>58</xdr:row>
      <xdr:rowOff>138981</xdr:rowOff>
    </xdr:to>
    <xdr:cxnSp macro="">
      <xdr:nvCxnSpPr>
        <xdr:cNvPr id="119" name="直線コネクタ 118"/>
        <xdr:cNvCxnSpPr/>
      </xdr:nvCxnSpPr>
      <xdr:spPr>
        <a:xfrm>
          <a:off x="4546600" y="10083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113946</xdr:rowOff>
    </xdr:from>
    <xdr:ext cx="599010" cy="259045"/>
    <xdr:sp macro="" textlink="">
      <xdr:nvSpPr>
        <xdr:cNvPr id="120" name="物件費最大値テキスト"/>
        <xdr:cNvSpPr txBox="1"/>
      </xdr:nvSpPr>
      <xdr:spPr>
        <a:xfrm>
          <a:off x="4686300" y="8514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903,116</a:t>
          </a:r>
          <a:endParaRPr kumimoji="1" lang="ja-JP" altLang="en-US" sz="1000" b="1">
            <a:latin typeface="ＭＳ Ｐゴシック"/>
          </a:endParaRPr>
        </a:p>
      </xdr:txBody>
    </xdr:sp>
    <xdr:clientData/>
  </xdr:oneCellAnchor>
  <xdr:twoCellAnchor>
    <xdr:from>
      <xdr:col>6</xdr:col>
      <xdr:colOff>422275</xdr:colOff>
      <xdr:row>50</xdr:row>
      <xdr:rowOff>167269</xdr:rowOff>
    </xdr:from>
    <xdr:to>
      <xdr:col>6</xdr:col>
      <xdr:colOff>600075</xdr:colOff>
      <xdr:row>50</xdr:row>
      <xdr:rowOff>167269</xdr:rowOff>
    </xdr:to>
    <xdr:cxnSp macro="">
      <xdr:nvCxnSpPr>
        <xdr:cNvPr id="121" name="直線コネクタ 120"/>
        <xdr:cNvCxnSpPr/>
      </xdr:nvCxnSpPr>
      <xdr:spPr>
        <a:xfrm>
          <a:off x="4546600" y="8739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87695</xdr:rowOff>
    </xdr:from>
    <xdr:to>
      <xdr:col>6</xdr:col>
      <xdr:colOff>511175</xdr:colOff>
      <xdr:row>57</xdr:row>
      <xdr:rowOff>5803</xdr:rowOff>
    </xdr:to>
    <xdr:cxnSp macro="">
      <xdr:nvCxnSpPr>
        <xdr:cNvPr id="122" name="直線コネクタ 121"/>
        <xdr:cNvCxnSpPr/>
      </xdr:nvCxnSpPr>
      <xdr:spPr>
        <a:xfrm flipV="1">
          <a:off x="3797300" y="9688895"/>
          <a:ext cx="838200" cy="89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30973</xdr:rowOff>
    </xdr:from>
    <xdr:ext cx="599010" cy="259045"/>
    <xdr:sp macro="" textlink="">
      <xdr:nvSpPr>
        <xdr:cNvPr id="123" name="物件費平均値テキスト"/>
        <xdr:cNvSpPr txBox="1"/>
      </xdr:nvSpPr>
      <xdr:spPr>
        <a:xfrm>
          <a:off x="4686300" y="98036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207,264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52546</xdr:rowOff>
    </xdr:from>
    <xdr:to>
      <xdr:col>6</xdr:col>
      <xdr:colOff>561975</xdr:colOff>
      <xdr:row>57</xdr:row>
      <xdr:rowOff>154146</xdr:rowOff>
    </xdr:to>
    <xdr:sp macro="" textlink="">
      <xdr:nvSpPr>
        <xdr:cNvPr id="124" name="フローチャート : 判断 123"/>
        <xdr:cNvSpPr/>
      </xdr:nvSpPr>
      <xdr:spPr>
        <a:xfrm>
          <a:off x="45847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5803</xdr:rowOff>
    </xdr:from>
    <xdr:to>
      <xdr:col>5</xdr:col>
      <xdr:colOff>358775</xdr:colOff>
      <xdr:row>57</xdr:row>
      <xdr:rowOff>33726</xdr:rowOff>
    </xdr:to>
    <xdr:cxnSp macro="">
      <xdr:nvCxnSpPr>
        <xdr:cNvPr id="125" name="直線コネクタ 124"/>
        <xdr:cNvCxnSpPr/>
      </xdr:nvCxnSpPr>
      <xdr:spPr>
        <a:xfrm flipV="1">
          <a:off x="2908300" y="9778453"/>
          <a:ext cx="889000" cy="27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79697</xdr:rowOff>
    </xdr:from>
    <xdr:to>
      <xdr:col>5</xdr:col>
      <xdr:colOff>409575</xdr:colOff>
      <xdr:row>58</xdr:row>
      <xdr:rowOff>9847</xdr:rowOff>
    </xdr:to>
    <xdr:sp macro="" textlink="">
      <xdr:nvSpPr>
        <xdr:cNvPr id="126" name="フローチャート : 判断 125"/>
        <xdr:cNvSpPr/>
      </xdr:nvSpPr>
      <xdr:spPr>
        <a:xfrm>
          <a:off x="37465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974</xdr:rowOff>
    </xdr:from>
    <xdr:ext cx="599010" cy="259045"/>
    <xdr:sp macro="" textlink="">
      <xdr:nvSpPr>
        <xdr:cNvPr id="127" name="テキスト ボックス 126"/>
        <xdr:cNvSpPr txBox="1"/>
      </xdr:nvSpPr>
      <xdr:spPr>
        <a:xfrm>
          <a:off x="3497794" y="9945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190,636</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33726</xdr:rowOff>
    </xdr:from>
    <xdr:to>
      <xdr:col>4</xdr:col>
      <xdr:colOff>155575</xdr:colOff>
      <xdr:row>57</xdr:row>
      <xdr:rowOff>56615</xdr:rowOff>
    </xdr:to>
    <xdr:cxnSp macro="">
      <xdr:nvCxnSpPr>
        <xdr:cNvPr id="128" name="直線コネクタ 127"/>
        <xdr:cNvCxnSpPr/>
      </xdr:nvCxnSpPr>
      <xdr:spPr>
        <a:xfrm flipV="1">
          <a:off x="2019300" y="9806376"/>
          <a:ext cx="889000" cy="22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91039</xdr:rowOff>
    </xdr:from>
    <xdr:to>
      <xdr:col>4</xdr:col>
      <xdr:colOff>206375</xdr:colOff>
      <xdr:row>58</xdr:row>
      <xdr:rowOff>21189</xdr:rowOff>
    </xdr:to>
    <xdr:sp macro="" textlink="">
      <xdr:nvSpPr>
        <xdr:cNvPr id="129" name="フローチャート : 判断 128"/>
        <xdr:cNvSpPr/>
      </xdr:nvSpPr>
      <xdr:spPr>
        <a:xfrm>
          <a:off x="2857500" y="9863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12316</xdr:rowOff>
    </xdr:from>
    <xdr:ext cx="599010" cy="259045"/>
    <xdr:sp macro="" textlink="">
      <xdr:nvSpPr>
        <xdr:cNvPr id="130" name="テキスト ボックス 129"/>
        <xdr:cNvSpPr txBox="1"/>
      </xdr:nvSpPr>
      <xdr:spPr>
        <a:xfrm>
          <a:off x="2608794" y="9956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183,690</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56615</xdr:rowOff>
    </xdr:from>
    <xdr:to>
      <xdr:col>2</xdr:col>
      <xdr:colOff>638175</xdr:colOff>
      <xdr:row>57</xdr:row>
      <xdr:rowOff>84396</xdr:rowOff>
    </xdr:to>
    <xdr:cxnSp macro="">
      <xdr:nvCxnSpPr>
        <xdr:cNvPr id="131" name="直線コネクタ 130"/>
        <xdr:cNvCxnSpPr/>
      </xdr:nvCxnSpPr>
      <xdr:spPr>
        <a:xfrm flipV="1">
          <a:off x="1130300" y="9829265"/>
          <a:ext cx="889000" cy="27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118952</xdr:rowOff>
    </xdr:from>
    <xdr:to>
      <xdr:col>3</xdr:col>
      <xdr:colOff>3175</xdr:colOff>
      <xdr:row>58</xdr:row>
      <xdr:rowOff>49102</xdr:rowOff>
    </xdr:to>
    <xdr:sp macro="" textlink="">
      <xdr:nvSpPr>
        <xdr:cNvPr id="132" name="フローチャート : 判断 131"/>
        <xdr:cNvSpPr/>
      </xdr:nvSpPr>
      <xdr:spPr>
        <a:xfrm>
          <a:off x="1968500" y="989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40229</xdr:rowOff>
    </xdr:from>
    <xdr:ext cx="599010" cy="259045"/>
    <xdr:sp macro="" textlink="">
      <xdr:nvSpPr>
        <xdr:cNvPr id="133" name="テキスト ボックス 132"/>
        <xdr:cNvSpPr txBox="1"/>
      </xdr:nvSpPr>
      <xdr:spPr>
        <a:xfrm>
          <a:off x="1719794" y="9984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166,595</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107520</xdr:rowOff>
    </xdr:from>
    <xdr:to>
      <xdr:col>1</xdr:col>
      <xdr:colOff>485775</xdr:colOff>
      <xdr:row>58</xdr:row>
      <xdr:rowOff>37670</xdr:rowOff>
    </xdr:to>
    <xdr:sp macro="" textlink="">
      <xdr:nvSpPr>
        <xdr:cNvPr id="134" name="フローチャート : 判断 133"/>
        <xdr:cNvSpPr/>
      </xdr:nvSpPr>
      <xdr:spPr>
        <a:xfrm>
          <a:off x="1079500" y="988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28797</xdr:rowOff>
    </xdr:from>
    <xdr:ext cx="599010" cy="259045"/>
    <xdr:sp macro="" textlink="">
      <xdr:nvSpPr>
        <xdr:cNvPr id="135" name="テキスト ボックス 134"/>
        <xdr:cNvSpPr txBox="1"/>
      </xdr:nvSpPr>
      <xdr:spPr>
        <a:xfrm>
          <a:off x="830794" y="9972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173,597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36895</xdr:rowOff>
    </xdr:from>
    <xdr:to>
      <xdr:col>6</xdr:col>
      <xdr:colOff>561975</xdr:colOff>
      <xdr:row>56</xdr:row>
      <xdr:rowOff>138495</xdr:rowOff>
    </xdr:to>
    <xdr:sp macro="" textlink="">
      <xdr:nvSpPr>
        <xdr:cNvPr id="141" name="円/楕円 140"/>
        <xdr:cNvSpPr/>
      </xdr:nvSpPr>
      <xdr:spPr>
        <a:xfrm>
          <a:off x="4584700" y="963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59772</xdr:rowOff>
    </xdr:from>
    <xdr:ext cx="599010" cy="259045"/>
    <xdr:sp macro="" textlink="">
      <xdr:nvSpPr>
        <xdr:cNvPr id="142" name="物件費該当値テキスト"/>
        <xdr:cNvSpPr txBox="1"/>
      </xdr:nvSpPr>
      <xdr:spPr>
        <a:xfrm>
          <a:off x="4686300" y="9489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321,849</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126453</xdr:rowOff>
    </xdr:from>
    <xdr:to>
      <xdr:col>5</xdr:col>
      <xdr:colOff>409575</xdr:colOff>
      <xdr:row>57</xdr:row>
      <xdr:rowOff>56603</xdr:rowOff>
    </xdr:to>
    <xdr:sp macro="" textlink="">
      <xdr:nvSpPr>
        <xdr:cNvPr id="143" name="円/楕円 142"/>
        <xdr:cNvSpPr/>
      </xdr:nvSpPr>
      <xdr:spPr>
        <a:xfrm>
          <a:off x="3746500" y="9727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73130</xdr:rowOff>
    </xdr:from>
    <xdr:ext cx="599010" cy="259045"/>
    <xdr:sp macro="" textlink="">
      <xdr:nvSpPr>
        <xdr:cNvPr id="144" name="テキスト ボックス 143"/>
        <xdr:cNvSpPr txBox="1"/>
      </xdr:nvSpPr>
      <xdr:spPr>
        <a:xfrm>
          <a:off x="3497794" y="9502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267,002</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154376</xdr:rowOff>
    </xdr:from>
    <xdr:to>
      <xdr:col>4</xdr:col>
      <xdr:colOff>206375</xdr:colOff>
      <xdr:row>57</xdr:row>
      <xdr:rowOff>84526</xdr:rowOff>
    </xdr:to>
    <xdr:sp macro="" textlink="">
      <xdr:nvSpPr>
        <xdr:cNvPr id="145" name="円/楕円 144"/>
        <xdr:cNvSpPr/>
      </xdr:nvSpPr>
      <xdr:spPr>
        <a:xfrm>
          <a:off x="2857500" y="9755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101053</xdr:rowOff>
    </xdr:from>
    <xdr:ext cx="599010" cy="259045"/>
    <xdr:sp macro="" textlink="">
      <xdr:nvSpPr>
        <xdr:cNvPr id="146" name="テキスト ボックス 145"/>
        <xdr:cNvSpPr txBox="1"/>
      </xdr:nvSpPr>
      <xdr:spPr>
        <a:xfrm>
          <a:off x="2608794" y="9530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249,901</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5815</xdr:rowOff>
    </xdr:from>
    <xdr:to>
      <xdr:col>3</xdr:col>
      <xdr:colOff>3175</xdr:colOff>
      <xdr:row>57</xdr:row>
      <xdr:rowOff>107415</xdr:rowOff>
    </xdr:to>
    <xdr:sp macro="" textlink="">
      <xdr:nvSpPr>
        <xdr:cNvPr id="147" name="円/楕円 146"/>
        <xdr:cNvSpPr/>
      </xdr:nvSpPr>
      <xdr:spPr>
        <a:xfrm>
          <a:off x="1968500" y="9778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123942</xdr:rowOff>
    </xdr:from>
    <xdr:ext cx="599010" cy="259045"/>
    <xdr:sp macro="" textlink="">
      <xdr:nvSpPr>
        <xdr:cNvPr id="148" name="テキスト ボックス 147"/>
        <xdr:cNvSpPr txBox="1"/>
      </xdr:nvSpPr>
      <xdr:spPr>
        <a:xfrm>
          <a:off x="1719794" y="9553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235,883</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33596</xdr:rowOff>
    </xdr:from>
    <xdr:to>
      <xdr:col>1</xdr:col>
      <xdr:colOff>485775</xdr:colOff>
      <xdr:row>57</xdr:row>
      <xdr:rowOff>135196</xdr:rowOff>
    </xdr:to>
    <xdr:sp macro="" textlink="">
      <xdr:nvSpPr>
        <xdr:cNvPr id="149" name="円/楕円 148"/>
        <xdr:cNvSpPr/>
      </xdr:nvSpPr>
      <xdr:spPr>
        <a:xfrm>
          <a:off x="1079500" y="9806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151723</xdr:rowOff>
    </xdr:from>
    <xdr:ext cx="599010" cy="259045"/>
    <xdr:sp macro="" textlink="">
      <xdr:nvSpPr>
        <xdr:cNvPr id="150" name="テキスト ボックス 149"/>
        <xdr:cNvSpPr txBox="1"/>
      </xdr:nvSpPr>
      <xdr:spPr>
        <a:xfrm>
          <a:off x="830794" y="9581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218,869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11/151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16,394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2" name="テキスト ボックス 16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4" name="テキスト ボックス 163"/>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6" name="テキスト ボックス 165"/>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8" name="テキスト ボックス 167"/>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84937</xdr:rowOff>
    </xdr:from>
    <xdr:to>
      <xdr:col>6</xdr:col>
      <xdr:colOff>510540</xdr:colOff>
      <xdr:row>79</xdr:row>
      <xdr:rowOff>44450</xdr:rowOff>
    </xdr:to>
    <xdr:cxnSp macro="">
      <xdr:nvCxnSpPr>
        <xdr:cNvPr id="174" name="直線コネクタ 173"/>
        <xdr:cNvCxnSpPr/>
      </xdr:nvCxnSpPr>
      <xdr:spPr>
        <a:xfrm flipV="1">
          <a:off x="4633595" y="12086437"/>
          <a:ext cx="1270" cy="1502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48277</xdr:rowOff>
    </xdr:from>
    <xdr:ext cx="249299" cy="259045"/>
    <xdr:sp macro="" textlink="">
      <xdr:nvSpPr>
        <xdr:cNvPr id="175" name="維持補修費最小値テキスト"/>
        <xdr:cNvSpPr txBox="1"/>
      </xdr:nvSpPr>
      <xdr:spPr>
        <a:xfrm>
          <a:off x="4686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6</xdr:col>
      <xdr:colOff>422275</xdr:colOff>
      <xdr:row>79</xdr:row>
      <xdr:rowOff>44450</xdr:rowOff>
    </xdr:from>
    <xdr:to>
      <xdr:col>6</xdr:col>
      <xdr:colOff>600075</xdr:colOff>
      <xdr:row>79</xdr:row>
      <xdr:rowOff>44450</xdr:rowOff>
    </xdr:to>
    <xdr:cxnSp macro="">
      <xdr:nvCxnSpPr>
        <xdr:cNvPr id="176" name="直線コネクタ 175"/>
        <xdr:cNvCxnSpPr/>
      </xdr:nvCxnSpPr>
      <xdr:spPr>
        <a:xfrm>
          <a:off x="4546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31614</xdr:rowOff>
    </xdr:from>
    <xdr:ext cx="599010" cy="259045"/>
    <xdr:sp macro="" textlink="">
      <xdr:nvSpPr>
        <xdr:cNvPr id="177" name="維持補修費最大値テキスト"/>
        <xdr:cNvSpPr txBox="1"/>
      </xdr:nvSpPr>
      <xdr:spPr>
        <a:xfrm>
          <a:off x="4686300" y="11861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118,312</a:t>
          </a:r>
          <a:endParaRPr kumimoji="1" lang="ja-JP" altLang="en-US" sz="1000" b="1">
            <a:latin typeface="ＭＳ Ｐゴシック"/>
          </a:endParaRPr>
        </a:p>
      </xdr:txBody>
    </xdr:sp>
    <xdr:clientData/>
  </xdr:oneCellAnchor>
  <xdr:twoCellAnchor>
    <xdr:from>
      <xdr:col>6</xdr:col>
      <xdr:colOff>422275</xdr:colOff>
      <xdr:row>70</xdr:row>
      <xdr:rowOff>84937</xdr:rowOff>
    </xdr:from>
    <xdr:to>
      <xdr:col>6</xdr:col>
      <xdr:colOff>600075</xdr:colOff>
      <xdr:row>70</xdr:row>
      <xdr:rowOff>84937</xdr:rowOff>
    </xdr:to>
    <xdr:cxnSp macro="">
      <xdr:nvCxnSpPr>
        <xdr:cNvPr id="178" name="直線コネクタ 177"/>
        <xdr:cNvCxnSpPr/>
      </xdr:nvCxnSpPr>
      <xdr:spPr>
        <a:xfrm>
          <a:off x="4546600" y="12086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73</xdr:row>
      <xdr:rowOff>82271</xdr:rowOff>
    </xdr:from>
    <xdr:to>
      <xdr:col>6</xdr:col>
      <xdr:colOff>511175</xdr:colOff>
      <xdr:row>73</xdr:row>
      <xdr:rowOff>106261</xdr:rowOff>
    </xdr:to>
    <xdr:cxnSp macro="">
      <xdr:nvCxnSpPr>
        <xdr:cNvPr id="179" name="直線コネクタ 178"/>
        <xdr:cNvCxnSpPr/>
      </xdr:nvCxnSpPr>
      <xdr:spPr>
        <a:xfrm>
          <a:off x="3797300" y="12598121"/>
          <a:ext cx="838200" cy="23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164013</xdr:rowOff>
    </xdr:from>
    <xdr:ext cx="534377" cy="259045"/>
    <xdr:sp macro="" textlink="">
      <xdr:nvSpPr>
        <xdr:cNvPr id="180" name="維持補修費平均値テキスト"/>
        <xdr:cNvSpPr txBox="1"/>
      </xdr:nvSpPr>
      <xdr:spPr>
        <a:xfrm>
          <a:off x="4686300" y="131942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25,387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14136</xdr:rowOff>
    </xdr:from>
    <xdr:to>
      <xdr:col>6</xdr:col>
      <xdr:colOff>561975</xdr:colOff>
      <xdr:row>77</xdr:row>
      <xdr:rowOff>115736</xdr:rowOff>
    </xdr:to>
    <xdr:sp macro="" textlink="">
      <xdr:nvSpPr>
        <xdr:cNvPr id="181" name="フローチャート : 判断 180"/>
        <xdr:cNvSpPr/>
      </xdr:nvSpPr>
      <xdr:spPr>
        <a:xfrm>
          <a:off x="4584700" y="13215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73</xdr:row>
      <xdr:rowOff>82271</xdr:rowOff>
    </xdr:from>
    <xdr:to>
      <xdr:col>5</xdr:col>
      <xdr:colOff>358775</xdr:colOff>
      <xdr:row>74</xdr:row>
      <xdr:rowOff>118288</xdr:rowOff>
    </xdr:to>
    <xdr:cxnSp macro="">
      <xdr:nvCxnSpPr>
        <xdr:cNvPr id="182" name="直線コネクタ 181"/>
        <xdr:cNvCxnSpPr/>
      </xdr:nvCxnSpPr>
      <xdr:spPr>
        <a:xfrm flipV="1">
          <a:off x="2908300" y="12598121"/>
          <a:ext cx="889000" cy="207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32677</xdr:rowOff>
    </xdr:from>
    <xdr:to>
      <xdr:col>5</xdr:col>
      <xdr:colOff>409575</xdr:colOff>
      <xdr:row>77</xdr:row>
      <xdr:rowOff>134277</xdr:rowOff>
    </xdr:to>
    <xdr:sp macro="" textlink="">
      <xdr:nvSpPr>
        <xdr:cNvPr id="183" name="フローチャート : 判断 182"/>
        <xdr:cNvSpPr/>
      </xdr:nvSpPr>
      <xdr:spPr>
        <a:xfrm>
          <a:off x="3746500" y="13234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77</xdr:row>
      <xdr:rowOff>125404</xdr:rowOff>
    </xdr:from>
    <xdr:ext cx="534377" cy="259045"/>
    <xdr:sp macro="" textlink="">
      <xdr:nvSpPr>
        <xdr:cNvPr id="184" name="テキスト ボックス 183"/>
        <xdr:cNvSpPr txBox="1"/>
      </xdr:nvSpPr>
      <xdr:spPr>
        <a:xfrm>
          <a:off x="3530111" y="13327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23,927</a:t>
          </a:r>
          <a:endParaRPr kumimoji="1" lang="ja-JP" altLang="en-US" sz="1000" b="1">
            <a:solidFill>
              <a:srgbClr val="000080"/>
            </a:solidFill>
            <a:latin typeface="ＭＳ Ｐゴシック"/>
          </a:endParaRPr>
        </a:p>
      </xdr:txBody>
    </xdr:sp>
    <xdr:clientData/>
  </xdr:oneCellAnchor>
  <xdr:twoCellAnchor>
    <xdr:from>
      <xdr:col>2</xdr:col>
      <xdr:colOff>638175</xdr:colOff>
      <xdr:row>74</xdr:row>
      <xdr:rowOff>118288</xdr:rowOff>
    </xdr:from>
    <xdr:to>
      <xdr:col>4</xdr:col>
      <xdr:colOff>155575</xdr:colOff>
      <xdr:row>75</xdr:row>
      <xdr:rowOff>46799</xdr:rowOff>
    </xdr:to>
    <xdr:cxnSp macro="">
      <xdr:nvCxnSpPr>
        <xdr:cNvPr id="185" name="直線コネクタ 184"/>
        <xdr:cNvCxnSpPr/>
      </xdr:nvCxnSpPr>
      <xdr:spPr>
        <a:xfrm flipV="1">
          <a:off x="2019300" y="12805588"/>
          <a:ext cx="889000" cy="99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36551</xdr:rowOff>
    </xdr:from>
    <xdr:to>
      <xdr:col>4</xdr:col>
      <xdr:colOff>206375</xdr:colOff>
      <xdr:row>77</xdr:row>
      <xdr:rowOff>138151</xdr:rowOff>
    </xdr:to>
    <xdr:sp macro="" textlink="">
      <xdr:nvSpPr>
        <xdr:cNvPr id="186" name="フローチャート : 判断 185"/>
        <xdr:cNvSpPr/>
      </xdr:nvSpPr>
      <xdr:spPr>
        <a:xfrm>
          <a:off x="2857500" y="13238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77</xdr:row>
      <xdr:rowOff>129278</xdr:rowOff>
    </xdr:from>
    <xdr:ext cx="534377" cy="259045"/>
    <xdr:sp macro="" textlink="">
      <xdr:nvSpPr>
        <xdr:cNvPr id="187" name="テキスト ボックス 186"/>
        <xdr:cNvSpPr txBox="1"/>
      </xdr:nvSpPr>
      <xdr:spPr>
        <a:xfrm>
          <a:off x="2641111" y="13330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23,622</a:t>
          </a:r>
          <a:endParaRPr kumimoji="1" lang="ja-JP" altLang="en-US" sz="1000" b="1">
            <a:solidFill>
              <a:srgbClr val="000080"/>
            </a:solidFill>
            <a:latin typeface="ＭＳ Ｐゴシック"/>
          </a:endParaRPr>
        </a:p>
      </xdr:txBody>
    </xdr:sp>
    <xdr:clientData/>
  </xdr:oneCellAnchor>
  <xdr:twoCellAnchor>
    <xdr:from>
      <xdr:col>1</xdr:col>
      <xdr:colOff>434975</xdr:colOff>
      <xdr:row>75</xdr:row>
      <xdr:rowOff>46799</xdr:rowOff>
    </xdr:from>
    <xdr:to>
      <xdr:col>2</xdr:col>
      <xdr:colOff>638175</xdr:colOff>
      <xdr:row>75</xdr:row>
      <xdr:rowOff>80797</xdr:rowOff>
    </xdr:to>
    <xdr:cxnSp macro="">
      <xdr:nvCxnSpPr>
        <xdr:cNvPr id="188" name="直線コネクタ 187"/>
        <xdr:cNvCxnSpPr/>
      </xdr:nvCxnSpPr>
      <xdr:spPr>
        <a:xfrm flipV="1">
          <a:off x="1130300" y="12905549"/>
          <a:ext cx="889000" cy="33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51003</xdr:rowOff>
    </xdr:from>
    <xdr:to>
      <xdr:col>3</xdr:col>
      <xdr:colOff>3175</xdr:colOff>
      <xdr:row>77</xdr:row>
      <xdr:rowOff>152603</xdr:rowOff>
    </xdr:to>
    <xdr:sp macro="" textlink="">
      <xdr:nvSpPr>
        <xdr:cNvPr id="189" name="フローチャート : 判断 188"/>
        <xdr:cNvSpPr/>
      </xdr:nvSpPr>
      <xdr:spPr>
        <a:xfrm>
          <a:off x="1968500" y="13252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77</xdr:row>
      <xdr:rowOff>143730</xdr:rowOff>
    </xdr:from>
    <xdr:ext cx="534377" cy="259045"/>
    <xdr:sp macro="" textlink="">
      <xdr:nvSpPr>
        <xdr:cNvPr id="190" name="テキスト ボックス 189"/>
        <xdr:cNvSpPr txBox="1"/>
      </xdr:nvSpPr>
      <xdr:spPr>
        <a:xfrm>
          <a:off x="1752111" y="13345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22,484</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65660</xdr:rowOff>
    </xdr:from>
    <xdr:to>
      <xdr:col>1</xdr:col>
      <xdr:colOff>485775</xdr:colOff>
      <xdr:row>77</xdr:row>
      <xdr:rowOff>167260</xdr:rowOff>
    </xdr:to>
    <xdr:sp macro="" textlink="">
      <xdr:nvSpPr>
        <xdr:cNvPr id="191" name="フローチャート : 判断 190"/>
        <xdr:cNvSpPr/>
      </xdr:nvSpPr>
      <xdr:spPr>
        <a:xfrm>
          <a:off x="1079500" y="1326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77</xdr:row>
      <xdr:rowOff>158387</xdr:rowOff>
    </xdr:from>
    <xdr:ext cx="534377" cy="259045"/>
    <xdr:sp macro="" textlink="">
      <xdr:nvSpPr>
        <xdr:cNvPr id="192" name="テキスト ボックス 191"/>
        <xdr:cNvSpPr txBox="1"/>
      </xdr:nvSpPr>
      <xdr:spPr>
        <a:xfrm>
          <a:off x="863111" y="13360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21,330</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73</xdr:row>
      <xdr:rowOff>55461</xdr:rowOff>
    </xdr:from>
    <xdr:to>
      <xdr:col>6</xdr:col>
      <xdr:colOff>561975</xdr:colOff>
      <xdr:row>73</xdr:row>
      <xdr:rowOff>157061</xdr:rowOff>
    </xdr:to>
    <xdr:sp macro="" textlink="">
      <xdr:nvSpPr>
        <xdr:cNvPr id="198" name="円/楕円 197"/>
        <xdr:cNvSpPr/>
      </xdr:nvSpPr>
      <xdr:spPr>
        <a:xfrm>
          <a:off x="4584700" y="12571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72</xdr:row>
      <xdr:rowOff>78338</xdr:rowOff>
    </xdr:from>
    <xdr:ext cx="534377" cy="259045"/>
    <xdr:sp macro="" textlink="">
      <xdr:nvSpPr>
        <xdr:cNvPr id="199" name="維持補修費該当値テキスト"/>
        <xdr:cNvSpPr txBox="1"/>
      </xdr:nvSpPr>
      <xdr:spPr>
        <a:xfrm>
          <a:off x="4686300" y="12422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76,133</a:t>
          </a:r>
          <a:endParaRPr kumimoji="1" lang="ja-JP" altLang="en-US" sz="1000" b="1">
            <a:solidFill>
              <a:srgbClr val="FF0000"/>
            </a:solidFill>
            <a:latin typeface="ＭＳ Ｐゴシック"/>
          </a:endParaRPr>
        </a:p>
      </xdr:txBody>
    </xdr:sp>
    <xdr:clientData/>
  </xdr:oneCellAnchor>
  <xdr:twoCellAnchor>
    <xdr:from>
      <xdr:col>5</xdr:col>
      <xdr:colOff>307975</xdr:colOff>
      <xdr:row>73</xdr:row>
      <xdr:rowOff>31471</xdr:rowOff>
    </xdr:from>
    <xdr:to>
      <xdr:col>5</xdr:col>
      <xdr:colOff>409575</xdr:colOff>
      <xdr:row>73</xdr:row>
      <xdr:rowOff>133071</xdr:rowOff>
    </xdr:to>
    <xdr:sp macro="" textlink="">
      <xdr:nvSpPr>
        <xdr:cNvPr id="200" name="円/楕円 199"/>
        <xdr:cNvSpPr/>
      </xdr:nvSpPr>
      <xdr:spPr>
        <a:xfrm>
          <a:off x="3746500" y="12547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71</xdr:row>
      <xdr:rowOff>149598</xdr:rowOff>
    </xdr:from>
    <xdr:ext cx="534377" cy="259045"/>
    <xdr:sp macro="" textlink="">
      <xdr:nvSpPr>
        <xdr:cNvPr id="201" name="テキスト ボックス 200"/>
        <xdr:cNvSpPr txBox="1"/>
      </xdr:nvSpPr>
      <xdr:spPr>
        <a:xfrm>
          <a:off x="3530111" y="12322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78,022</a:t>
          </a:r>
          <a:endParaRPr kumimoji="1" lang="ja-JP" altLang="en-US" sz="1000" b="1">
            <a:solidFill>
              <a:srgbClr val="FF0000"/>
            </a:solidFill>
            <a:latin typeface="ＭＳ Ｐゴシック"/>
          </a:endParaRPr>
        </a:p>
      </xdr:txBody>
    </xdr:sp>
    <xdr:clientData/>
  </xdr:oneCellAnchor>
  <xdr:twoCellAnchor>
    <xdr:from>
      <xdr:col>4</xdr:col>
      <xdr:colOff>104775</xdr:colOff>
      <xdr:row>74</xdr:row>
      <xdr:rowOff>67488</xdr:rowOff>
    </xdr:from>
    <xdr:to>
      <xdr:col>4</xdr:col>
      <xdr:colOff>206375</xdr:colOff>
      <xdr:row>74</xdr:row>
      <xdr:rowOff>169088</xdr:rowOff>
    </xdr:to>
    <xdr:sp macro="" textlink="">
      <xdr:nvSpPr>
        <xdr:cNvPr id="202" name="円/楕円 201"/>
        <xdr:cNvSpPr/>
      </xdr:nvSpPr>
      <xdr:spPr>
        <a:xfrm>
          <a:off x="2857500" y="12754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73</xdr:row>
      <xdr:rowOff>14165</xdr:rowOff>
    </xdr:from>
    <xdr:ext cx="534377" cy="259045"/>
    <xdr:sp macro="" textlink="">
      <xdr:nvSpPr>
        <xdr:cNvPr id="203" name="テキスト ボックス 202"/>
        <xdr:cNvSpPr txBox="1"/>
      </xdr:nvSpPr>
      <xdr:spPr>
        <a:xfrm>
          <a:off x="2641111" y="12530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61,686</a:t>
          </a:r>
          <a:endParaRPr kumimoji="1" lang="ja-JP" altLang="en-US" sz="1000" b="1">
            <a:solidFill>
              <a:srgbClr val="FF0000"/>
            </a:solidFill>
            <a:latin typeface="ＭＳ Ｐゴシック"/>
          </a:endParaRPr>
        </a:p>
      </xdr:txBody>
    </xdr:sp>
    <xdr:clientData/>
  </xdr:oneCellAnchor>
  <xdr:twoCellAnchor>
    <xdr:from>
      <xdr:col>2</xdr:col>
      <xdr:colOff>587375</xdr:colOff>
      <xdr:row>74</xdr:row>
      <xdr:rowOff>167449</xdr:rowOff>
    </xdr:from>
    <xdr:to>
      <xdr:col>3</xdr:col>
      <xdr:colOff>3175</xdr:colOff>
      <xdr:row>75</xdr:row>
      <xdr:rowOff>97599</xdr:rowOff>
    </xdr:to>
    <xdr:sp macro="" textlink="">
      <xdr:nvSpPr>
        <xdr:cNvPr id="204" name="円/楕円 203"/>
        <xdr:cNvSpPr/>
      </xdr:nvSpPr>
      <xdr:spPr>
        <a:xfrm>
          <a:off x="1968500" y="12854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73</xdr:row>
      <xdr:rowOff>114126</xdr:rowOff>
    </xdr:from>
    <xdr:ext cx="534377" cy="259045"/>
    <xdr:sp macro="" textlink="">
      <xdr:nvSpPr>
        <xdr:cNvPr id="205" name="テキスト ボックス 204"/>
        <xdr:cNvSpPr txBox="1"/>
      </xdr:nvSpPr>
      <xdr:spPr>
        <a:xfrm>
          <a:off x="1752111" y="12629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53,815</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29997</xdr:rowOff>
    </xdr:from>
    <xdr:to>
      <xdr:col>1</xdr:col>
      <xdr:colOff>485775</xdr:colOff>
      <xdr:row>75</xdr:row>
      <xdr:rowOff>131597</xdr:rowOff>
    </xdr:to>
    <xdr:sp macro="" textlink="">
      <xdr:nvSpPr>
        <xdr:cNvPr id="206" name="円/楕円 205"/>
        <xdr:cNvSpPr/>
      </xdr:nvSpPr>
      <xdr:spPr>
        <a:xfrm>
          <a:off x="1079500" y="12888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73</xdr:row>
      <xdr:rowOff>148124</xdr:rowOff>
    </xdr:from>
    <xdr:ext cx="534377" cy="259045"/>
    <xdr:sp macro="" textlink="">
      <xdr:nvSpPr>
        <xdr:cNvPr id="207" name="テキスト ボックス 206"/>
        <xdr:cNvSpPr txBox="1"/>
      </xdr:nvSpPr>
      <xdr:spPr>
        <a:xfrm>
          <a:off x="863111" y="12663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51,138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67/151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124,457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9" name="直線コネクタ 21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20" name="テキスト ボックス 219"/>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1" name="直線コネクタ 22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2" name="テキスト ボックス 221"/>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3" name="直線コネクタ 22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4" name="テキスト ボックス 223"/>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5" name="直線コネクタ 22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6" name="テキスト ボックス 225"/>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7" name="直線コネクタ 22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8" name="テキスト ボックス 227"/>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9" name="直線コネクタ 22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0" name="テキスト ボックス 229"/>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162897</xdr:rowOff>
    </xdr:from>
    <xdr:to>
      <xdr:col>6</xdr:col>
      <xdr:colOff>510540</xdr:colOff>
      <xdr:row>99</xdr:row>
      <xdr:rowOff>135618</xdr:rowOff>
    </xdr:to>
    <xdr:cxnSp macro="">
      <xdr:nvCxnSpPr>
        <xdr:cNvPr id="234" name="直線コネクタ 233"/>
        <xdr:cNvCxnSpPr/>
      </xdr:nvCxnSpPr>
      <xdr:spPr>
        <a:xfrm flipV="1">
          <a:off x="4633595" y="15593397"/>
          <a:ext cx="1270" cy="1515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139445</xdr:rowOff>
    </xdr:from>
    <xdr:ext cx="534377" cy="259045"/>
    <xdr:sp macro="" textlink="">
      <xdr:nvSpPr>
        <xdr:cNvPr id="235" name="扶助費最小値テキスト"/>
        <xdr:cNvSpPr txBox="1"/>
      </xdr:nvSpPr>
      <xdr:spPr>
        <a:xfrm>
          <a:off x="4686300" y="17112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26,625</a:t>
          </a:r>
          <a:endParaRPr kumimoji="1" lang="ja-JP" altLang="en-US" sz="1000" b="1">
            <a:latin typeface="ＭＳ Ｐゴシック"/>
          </a:endParaRPr>
        </a:p>
      </xdr:txBody>
    </xdr:sp>
    <xdr:clientData/>
  </xdr:oneCellAnchor>
  <xdr:twoCellAnchor>
    <xdr:from>
      <xdr:col>6</xdr:col>
      <xdr:colOff>422275</xdr:colOff>
      <xdr:row>99</xdr:row>
      <xdr:rowOff>135618</xdr:rowOff>
    </xdr:from>
    <xdr:to>
      <xdr:col>6</xdr:col>
      <xdr:colOff>600075</xdr:colOff>
      <xdr:row>99</xdr:row>
      <xdr:rowOff>135618</xdr:rowOff>
    </xdr:to>
    <xdr:cxnSp macro="">
      <xdr:nvCxnSpPr>
        <xdr:cNvPr id="236" name="直線コネクタ 235"/>
        <xdr:cNvCxnSpPr/>
      </xdr:nvCxnSpPr>
      <xdr:spPr>
        <a:xfrm>
          <a:off x="4546600" y="17109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109574</xdr:rowOff>
    </xdr:from>
    <xdr:ext cx="599010" cy="259045"/>
    <xdr:sp macro="" textlink="">
      <xdr:nvSpPr>
        <xdr:cNvPr id="237" name="扶助費最大値テキスト"/>
        <xdr:cNvSpPr txBox="1"/>
      </xdr:nvSpPr>
      <xdr:spPr>
        <a:xfrm>
          <a:off x="4686300" y="15368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165,869</a:t>
          </a:r>
          <a:endParaRPr kumimoji="1" lang="ja-JP" altLang="en-US" sz="1000" b="1">
            <a:latin typeface="ＭＳ Ｐゴシック"/>
          </a:endParaRPr>
        </a:p>
      </xdr:txBody>
    </xdr:sp>
    <xdr:clientData/>
  </xdr:oneCellAnchor>
  <xdr:twoCellAnchor>
    <xdr:from>
      <xdr:col>6</xdr:col>
      <xdr:colOff>422275</xdr:colOff>
      <xdr:row>90</xdr:row>
      <xdr:rowOff>162897</xdr:rowOff>
    </xdr:from>
    <xdr:to>
      <xdr:col>6</xdr:col>
      <xdr:colOff>600075</xdr:colOff>
      <xdr:row>90</xdr:row>
      <xdr:rowOff>162897</xdr:rowOff>
    </xdr:to>
    <xdr:cxnSp macro="">
      <xdr:nvCxnSpPr>
        <xdr:cNvPr id="238" name="直線コネクタ 237"/>
        <xdr:cNvCxnSpPr/>
      </xdr:nvCxnSpPr>
      <xdr:spPr>
        <a:xfrm>
          <a:off x="4546600" y="15593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15385</xdr:rowOff>
    </xdr:from>
    <xdr:to>
      <xdr:col>6</xdr:col>
      <xdr:colOff>511175</xdr:colOff>
      <xdr:row>97</xdr:row>
      <xdr:rowOff>40804</xdr:rowOff>
    </xdr:to>
    <xdr:cxnSp macro="">
      <xdr:nvCxnSpPr>
        <xdr:cNvPr id="239" name="直線コネクタ 238"/>
        <xdr:cNvCxnSpPr/>
      </xdr:nvCxnSpPr>
      <xdr:spPr>
        <a:xfrm flipV="1">
          <a:off x="3797300" y="16646035"/>
          <a:ext cx="838200" cy="25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125097</xdr:rowOff>
    </xdr:from>
    <xdr:ext cx="534377" cy="259045"/>
    <xdr:sp macro="" textlink="">
      <xdr:nvSpPr>
        <xdr:cNvPr id="240" name="扶助費平均値テキスト"/>
        <xdr:cNvSpPr txBox="1"/>
      </xdr:nvSpPr>
      <xdr:spPr>
        <a:xfrm>
          <a:off x="4686300" y="165842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68,193</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146670</xdr:rowOff>
    </xdr:from>
    <xdr:to>
      <xdr:col>6</xdr:col>
      <xdr:colOff>561975</xdr:colOff>
      <xdr:row>97</xdr:row>
      <xdr:rowOff>76820</xdr:rowOff>
    </xdr:to>
    <xdr:sp macro="" textlink="">
      <xdr:nvSpPr>
        <xdr:cNvPr id="241" name="フローチャート : 判断 240"/>
        <xdr:cNvSpPr/>
      </xdr:nvSpPr>
      <xdr:spPr>
        <a:xfrm>
          <a:off x="4584700" y="1660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153079</xdr:rowOff>
    </xdr:from>
    <xdr:to>
      <xdr:col>5</xdr:col>
      <xdr:colOff>358775</xdr:colOff>
      <xdr:row>97</xdr:row>
      <xdr:rowOff>40804</xdr:rowOff>
    </xdr:to>
    <xdr:cxnSp macro="">
      <xdr:nvCxnSpPr>
        <xdr:cNvPr id="242" name="直線コネクタ 241"/>
        <xdr:cNvCxnSpPr/>
      </xdr:nvCxnSpPr>
      <xdr:spPr>
        <a:xfrm>
          <a:off x="2908300" y="16612279"/>
          <a:ext cx="889000" cy="59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33046</xdr:rowOff>
    </xdr:from>
    <xdr:to>
      <xdr:col>5</xdr:col>
      <xdr:colOff>409575</xdr:colOff>
      <xdr:row>97</xdr:row>
      <xdr:rowOff>134646</xdr:rowOff>
    </xdr:to>
    <xdr:sp macro="" textlink="">
      <xdr:nvSpPr>
        <xdr:cNvPr id="243" name="フローチャート : 判断 242"/>
        <xdr:cNvSpPr/>
      </xdr:nvSpPr>
      <xdr:spPr>
        <a:xfrm>
          <a:off x="3746500" y="1666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125773</xdr:rowOff>
    </xdr:from>
    <xdr:ext cx="534377" cy="259045"/>
    <xdr:sp macro="" textlink="">
      <xdr:nvSpPr>
        <xdr:cNvPr id="244" name="テキスト ボックス 243"/>
        <xdr:cNvSpPr txBox="1"/>
      </xdr:nvSpPr>
      <xdr:spPr>
        <a:xfrm>
          <a:off x="3530111" y="16756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62,881</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153079</xdr:rowOff>
    </xdr:from>
    <xdr:to>
      <xdr:col>4</xdr:col>
      <xdr:colOff>155575</xdr:colOff>
      <xdr:row>97</xdr:row>
      <xdr:rowOff>80428</xdr:rowOff>
    </xdr:to>
    <xdr:cxnSp macro="">
      <xdr:nvCxnSpPr>
        <xdr:cNvPr id="245" name="直線コネクタ 244"/>
        <xdr:cNvCxnSpPr/>
      </xdr:nvCxnSpPr>
      <xdr:spPr>
        <a:xfrm flipV="1">
          <a:off x="2019300" y="16612279"/>
          <a:ext cx="889000" cy="98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45194</xdr:rowOff>
    </xdr:from>
    <xdr:to>
      <xdr:col>4</xdr:col>
      <xdr:colOff>206375</xdr:colOff>
      <xdr:row>97</xdr:row>
      <xdr:rowOff>146794</xdr:rowOff>
    </xdr:to>
    <xdr:sp macro="" textlink="">
      <xdr:nvSpPr>
        <xdr:cNvPr id="246" name="フローチャート : 判断 245"/>
        <xdr:cNvSpPr/>
      </xdr:nvSpPr>
      <xdr:spPr>
        <a:xfrm>
          <a:off x="2857500" y="16675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137921</xdr:rowOff>
    </xdr:from>
    <xdr:ext cx="534377" cy="259045"/>
    <xdr:sp macro="" textlink="">
      <xdr:nvSpPr>
        <xdr:cNvPr id="247" name="テキスト ボックス 246"/>
        <xdr:cNvSpPr txBox="1"/>
      </xdr:nvSpPr>
      <xdr:spPr>
        <a:xfrm>
          <a:off x="2641111" y="16768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61,765</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80428</xdr:rowOff>
    </xdr:from>
    <xdr:to>
      <xdr:col>2</xdr:col>
      <xdr:colOff>638175</xdr:colOff>
      <xdr:row>97</xdr:row>
      <xdr:rowOff>90681</xdr:rowOff>
    </xdr:to>
    <xdr:cxnSp macro="">
      <xdr:nvCxnSpPr>
        <xdr:cNvPr id="248" name="直線コネクタ 247"/>
        <xdr:cNvCxnSpPr/>
      </xdr:nvCxnSpPr>
      <xdr:spPr>
        <a:xfrm flipV="1">
          <a:off x="1130300" y="16711078"/>
          <a:ext cx="889000" cy="10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112370</xdr:rowOff>
    </xdr:from>
    <xdr:to>
      <xdr:col>3</xdr:col>
      <xdr:colOff>3175</xdr:colOff>
      <xdr:row>98</xdr:row>
      <xdr:rowOff>42520</xdr:rowOff>
    </xdr:to>
    <xdr:sp macro="" textlink="">
      <xdr:nvSpPr>
        <xdr:cNvPr id="249" name="フローチャート : 判断 248"/>
        <xdr:cNvSpPr/>
      </xdr:nvSpPr>
      <xdr:spPr>
        <a:xfrm>
          <a:off x="1968500" y="16743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33647</xdr:rowOff>
    </xdr:from>
    <xdr:ext cx="534377" cy="259045"/>
    <xdr:sp macro="" textlink="">
      <xdr:nvSpPr>
        <xdr:cNvPr id="250" name="テキスト ボックス 249"/>
        <xdr:cNvSpPr txBox="1"/>
      </xdr:nvSpPr>
      <xdr:spPr>
        <a:xfrm>
          <a:off x="1752111" y="16835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55,594</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104521</xdr:rowOff>
    </xdr:from>
    <xdr:to>
      <xdr:col>1</xdr:col>
      <xdr:colOff>485775</xdr:colOff>
      <xdr:row>98</xdr:row>
      <xdr:rowOff>34671</xdr:rowOff>
    </xdr:to>
    <xdr:sp macro="" textlink="">
      <xdr:nvSpPr>
        <xdr:cNvPr id="251" name="フローチャート : 判断 250"/>
        <xdr:cNvSpPr/>
      </xdr:nvSpPr>
      <xdr:spPr>
        <a:xfrm>
          <a:off x="1079500" y="1673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25798</xdr:rowOff>
    </xdr:from>
    <xdr:ext cx="534377" cy="259045"/>
    <xdr:sp macro="" textlink="">
      <xdr:nvSpPr>
        <xdr:cNvPr id="252" name="テキスト ボックス 251"/>
        <xdr:cNvSpPr txBox="1"/>
      </xdr:nvSpPr>
      <xdr:spPr>
        <a:xfrm>
          <a:off x="863111" y="16827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56,315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136035</xdr:rowOff>
    </xdr:from>
    <xdr:to>
      <xdr:col>6</xdr:col>
      <xdr:colOff>561975</xdr:colOff>
      <xdr:row>97</xdr:row>
      <xdr:rowOff>66185</xdr:rowOff>
    </xdr:to>
    <xdr:sp macro="" textlink="">
      <xdr:nvSpPr>
        <xdr:cNvPr id="258" name="円/楕円 257"/>
        <xdr:cNvSpPr/>
      </xdr:nvSpPr>
      <xdr:spPr>
        <a:xfrm>
          <a:off x="4584700" y="1659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158912</xdr:rowOff>
    </xdr:from>
    <xdr:ext cx="534377" cy="259045"/>
    <xdr:sp macro="" textlink="">
      <xdr:nvSpPr>
        <xdr:cNvPr id="259" name="扶助費該当値テキスト"/>
        <xdr:cNvSpPr txBox="1"/>
      </xdr:nvSpPr>
      <xdr:spPr>
        <a:xfrm>
          <a:off x="4686300" y="16446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69,170</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161454</xdr:rowOff>
    </xdr:from>
    <xdr:to>
      <xdr:col>5</xdr:col>
      <xdr:colOff>409575</xdr:colOff>
      <xdr:row>97</xdr:row>
      <xdr:rowOff>91604</xdr:rowOff>
    </xdr:to>
    <xdr:sp macro="" textlink="">
      <xdr:nvSpPr>
        <xdr:cNvPr id="260" name="円/楕円 259"/>
        <xdr:cNvSpPr/>
      </xdr:nvSpPr>
      <xdr:spPr>
        <a:xfrm>
          <a:off x="3746500" y="16620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108131</xdr:rowOff>
    </xdr:from>
    <xdr:ext cx="534377" cy="259045"/>
    <xdr:sp macro="" textlink="">
      <xdr:nvSpPr>
        <xdr:cNvPr id="261" name="テキスト ボックス 260"/>
        <xdr:cNvSpPr txBox="1"/>
      </xdr:nvSpPr>
      <xdr:spPr>
        <a:xfrm>
          <a:off x="3530111" y="16395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66,835</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102279</xdr:rowOff>
    </xdr:from>
    <xdr:to>
      <xdr:col>4</xdr:col>
      <xdr:colOff>206375</xdr:colOff>
      <xdr:row>97</xdr:row>
      <xdr:rowOff>32429</xdr:rowOff>
    </xdr:to>
    <xdr:sp macro="" textlink="">
      <xdr:nvSpPr>
        <xdr:cNvPr id="262" name="円/楕円 261"/>
        <xdr:cNvSpPr/>
      </xdr:nvSpPr>
      <xdr:spPr>
        <a:xfrm>
          <a:off x="2857500" y="16561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48956</xdr:rowOff>
    </xdr:from>
    <xdr:ext cx="534377" cy="259045"/>
    <xdr:sp macro="" textlink="">
      <xdr:nvSpPr>
        <xdr:cNvPr id="263" name="テキスト ボックス 262"/>
        <xdr:cNvSpPr txBox="1"/>
      </xdr:nvSpPr>
      <xdr:spPr>
        <a:xfrm>
          <a:off x="2641111" y="16336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72,271</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29628</xdr:rowOff>
    </xdr:from>
    <xdr:to>
      <xdr:col>3</xdr:col>
      <xdr:colOff>3175</xdr:colOff>
      <xdr:row>97</xdr:row>
      <xdr:rowOff>131228</xdr:rowOff>
    </xdr:to>
    <xdr:sp macro="" textlink="">
      <xdr:nvSpPr>
        <xdr:cNvPr id="264" name="円/楕円 263"/>
        <xdr:cNvSpPr/>
      </xdr:nvSpPr>
      <xdr:spPr>
        <a:xfrm>
          <a:off x="1968500" y="16660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147755</xdr:rowOff>
    </xdr:from>
    <xdr:ext cx="534377" cy="259045"/>
    <xdr:sp macro="" textlink="">
      <xdr:nvSpPr>
        <xdr:cNvPr id="265" name="テキスト ボックス 264"/>
        <xdr:cNvSpPr txBox="1"/>
      </xdr:nvSpPr>
      <xdr:spPr>
        <a:xfrm>
          <a:off x="1752111" y="16435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63,195</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39881</xdr:rowOff>
    </xdr:from>
    <xdr:to>
      <xdr:col>1</xdr:col>
      <xdr:colOff>485775</xdr:colOff>
      <xdr:row>97</xdr:row>
      <xdr:rowOff>141481</xdr:rowOff>
    </xdr:to>
    <xdr:sp macro="" textlink="">
      <xdr:nvSpPr>
        <xdr:cNvPr id="266" name="円/楕円 265"/>
        <xdr:cNvSpPr/>
      </xdr:nvSpPr>
      <xdr:spPr>
        <a:xfrm>
          <a:off x="1079500" y="16670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158008</xdr:rowOff>
    </xdr:from>
    <xdr:ext cx="534377" cy="259045"/>
    <xdr:sp macro="" textlink="">
      <xdr:nvSpPr>
        <xdr:cNvPr id="267" name="テキスト ボックス 266"/>
        <xdr:cNvSpPr txBox="1"/>
      </xdr:nvSpPr>
      <xdr:spPr>
        <a:xfrm>
          <a:off x="863111" y="16445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62,253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46/151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66,838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8" name="直線コネクタ 277"/>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9" name="テキスト ボックス 278"/>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80" name="直線コネクタ 279"/>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144434</xdr:rowOff>
    </xdr:from>
    <xdr:ext cx="595419" cy="259045"/>
    <xdr:sp macro="" textlink="">
      <xdr:nvSpPr>
        <xdr:cNvPr id="281" name="テキスト ボックス 280"/>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82" name="直線コネクタ 281"/>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160763</xdr:rowOff>
    </xdr:from>
    <xdr:ext cx="595419" cy="259045"/>
    <xdr:sp macro="" textlink="">
      <xdr:nvSpPr>
        <xdr:cNvPr id="283" name="テキスト ボックス 282"/>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4" name="直線コネクタ 283"/>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5641</xdr:rowOff>
    </xdr:from>
    <xdr:ext cx="595419" cy="259045"/>
    <xdr:sp macro="" textlink="">
      <xdr:nvSpPr>
        <xdr:cNvPr id="285" name="テキスト ボックス 284"/>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6" name="直線コネクタ 285"/>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7" name="テキスト ボックス 286"/>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8" name="直線コネクタ 287"/>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9" name="テキスト ボックス 288"/>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90" name="直線コネクタ 28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1" name="テキスト ボックス 29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12151</xdr:rowOff>
    </xdr:from>
    <xdr:to>
      <xdr:col>15</xdr:col>
      <xdr:colOff>180340</xdr:colOff>
      <xdr:row>38</xdr:row>
      <xdr:rowOff>146199</xdr:rowOff>
    </xdr:to>
    <xdr:cxnSp macro="">
      <xdr:nvCxnSpPr>
        <xdr:cNvPr id="293" name="直線コネクタ 292"/>
        <xdr:cNvCxnSpPr/>
      </xdr:nvCxnSpPr>
      <xdr:spPr>
        <a:xfrm flipV="1">
          <a:off x="10475595" y="5155651"/>
          <a:ext cx="1270" cy="1505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150026</xdr:rowOff>
    </xdr:from>
    <xdr:ext cx="534377" cy="259045"/>
    <xdr:sp macro="" textlink="">
      <xdr:nvSpPr>
        <xdr:cNvPr id="294" name="補助費等最小値テキスト"/>
        <xdr:cNvSpPr txBox="1"/>
      </xdr:nvSpPr>
      <xdr:spPr>
        <a:xfrm>
          <a:off x="10528300" y="666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38,010</a:t>
          </a:r>
          <a:endParaRPr kumimoji="1" lang="ja-JP" altLang="en-US" sz="1000" b="1">
            <a:latin typeface="ＭＳ Ｐゴシック"/>
          </a:endParaRPr>
        </a:p>
      </xdr:txBody>
    </xdr:sp>
    <xdr:clientData/>
  </xdr:oneCellAnchor>
  <xdr:twoCellAnchor>
    <xdr:from>
      <xdr:col>15</xdr:col>
      <xdr:colOff>92075</xdr:colOff>
      <xdr:row>38</xdr:row>
      <xdr:rowOff>146199</xdr:rowOff>
    </xdr:from>
    <xdr:to>
      <xdr:col>15</xdr:col>
      <xdr:colOff>269875</xdr:colOff>
      <xdr:row>38</xdr:row>
      <xdr:rowOff>146199</xdr:rowOff>
    </xdr:to>
    <xdr:cxnSp macro="">
      <xdr:nvCxnSpPr>
        <xdr:cNvPr id="295" name="直線コネクタ 294"/>
        <xdr:cNvCxnSpPr/>
      </xdr:nvCxnSpPr>
      <xdr:spPr>
        <a:xfrm>
          <a:off x="10388600" y="6661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130278</xdr:rowOff>
    </xdr:from>
    <xdr:ext cx="599010" cy="259045"/>
    <xdr:sp macro="" textlink="">
      <xdr:nvSpPr>
        <xdr:cNvPr id="296" name="補助費等最大値テキスト"/>
        <xdr:cNvSpPr txBox="1"/>
      </xdr:nvSpPr>
      <xdr:spPr>
        <a:xfrm>
          <a:off x="10528300" y="4930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499,057</a:t>
          </a:r>
          <a:endParaRPr kumimoji="1" lang="ja-JP" altLang="en-US" sz="1000" b="1">
            <a:latin typeface="ＭＳ Ｐゴシック"/>
          </a:endParaRPr>
        </a:p>
      </xdr:txBody>
    </xdr:sp>
    <xdr:clientData/>
  </xdr:oneCellAnchor>
  <xdr:twoCellAnchor>
    <xdr:from>
      <xdr:col>15</xdr:col>
      <xdr:colOff>92075</xdr:colOff>
      <xdr:row>30</xdr:row>
      <xdr:rowOff>12151</xdr:rowOff>
    </xdr:from>
    <xdr:to>
      <xdr:col>15</xdr:col>
      <xdr:colOff>269875</xdr:colOff>
      <xdr:row>30</xdr:row>
      <xdr:rowOff>12151</xdr:rowOff>
    </xdr:to>
    <xdr:cxnSp macro="">
      <xdr:nvCxnSpPr>
        <xdr:cNvPr id="297" name="直線コネクタ 296"/>
        <xdr:cNvCxnSpPr/>
      </xdr:nvCxnSpPr>
      <xdr:spPr>
        <a:xfrm>
          <a:off x="10388600" y="5155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13043</xdr:rowOff>
    </xdr:from>
    <xdr:to>
      <xdr:col>15</xdr:col>
      <xdr:colOff>180975</xdr:colOff>
      <xdr:row>35</xdr:row>
      <xdr:rowOff>127506</xdr:rowOff>
    </xdr:to>
    <xdr:cxnSp macro="">
      <xdr:nvCxnSpPr>
        <xdr:cNvPr id="298" name="直線コネクタ 297"/>
        <xdr:cNvCxnSpPr/>
      </xdr:nvCxnSpPr>
      <xdr:spPr>
        <a:xfrm flipV="1">
          <a:off x="9639300" y="6013793"/>
          <a:ext cx="838200" cy="114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120640</xdr:rowOff>
    </xdr:from>
    <xdr:ext cx="599010" cy="259045"/>
    <xdr:sp macro="" textlink="">
      <xdr:nvSpPr>
        <xdr:cNvPr id="299" name="補助費等平均値テキスト"/>
        <xdr:cNvSpPr txBox="1"/>
      </xdr:nvSpPr>
      <xdr:spPr>
        <a:xfrm>
          <a:off x="10528300" y="61213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181,175</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142213</xdr:rowOff>
    </xdr:from>
    <xdr:to>
      <xdr:col>15</xdr:col>
      <xdr:colOff>231775</xdr:colOff>
      <xdr:row>36</xdr:row>
      <xdr:rowOff>72363</xdr:rowOff>
    </xdr:to>
    <xdr:sp macro="" textlink="">
      <xdr:nvSpPr>
        <xdr:cNvPr id="300" name="フローチャート : 判断 299"/>
        <xdr:cNvSpPr/>
      </xdr:nvSpPr>
      <xdr:spPr>
        <a:xfrm>
          <a:off x="10426700" y="6142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127506</xdr:rowOff>
    </xdr:from>
    <xdr:to>
      <xdr:col>14</xdr:col>
      <xdr:colOff>28575</xdr:colOff>
      <xdr:row>36</xdr:row>
      <xdr:rowOff>13288</xdr:rowOff>
    </xdr:to>
    <xdr:cxnSp macro="">
      <xdr:nvCxnSpPr>
        <xdr:cNvPr id="301" name="直線コネクタ 300"/>
        <xdr:cNvCxnSpPr/>
      </xdr:nvCxnSpPr>
      <xdr:spPr>
        <a:xfrm flipV="1">
          <a:off x="8750300" y="6128256"/>
          <a:ext cx="889000" cy="57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160599</xdr:rowOff>
    </xdr:from>
    <xdr:to>
      <xdr:col>14</xdr:col>
      <xdr:colOff>79375</xdr:colOff>
      <xdr:row>36</xdr:row>
      <xdr:rowOff>90749</xdr:rowOff>
    </xdr:to>
    <xdr:sp macro="" textlink="">
      <xdr:nvSpPr>
        <xdr:cNvPr id="302" name="フローチャート : 判断 301"/>
        <xdr:cNvSpPr/>
      </xdr:nvSpPr>
      <xdr:spPr>
        <a:xfrm>
          <a:off x="9588500" y="6161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36</xdr:row>
      <xdr:rowOff>81876</xdr:rowOff>
    </xdr:from>
    <xdr:ext cx="599010" cy="259045"/>
    <xdr:sp macro="" textlink="">
      <xdr:nvSpPr>
        <xdr:cNvPr id="303" name="テキスト ボックス 302"/>
        <xdr:cNvSpPr txBox="1"/>
      </xdr:nvSpPr>
      <xdr:spPr>
        <a:xfrm>
          <a:off x="9339794" y="6254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175,545</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50647</xdr:rowOff>
    </xdr:from>
    <xdr:to>
      <xdr:col>12</xdr:col>
      <xdr:colOff>511175</xdr:colOff>
      <xdr:row>36</xdr:row>
      <xdr:rowOff>13288</xdr:rowOff>
    </xdr:to>
    <xdr:cxnSp macro="">
      <xdr:nvCxnSpPr>
        <xdr:cNvPr id="304" name="直線コネクタ 303"/>
        <xdr:cNvCxnSpPr/>
      </xdr:nvCxnSpPr>
      <xdr:spPr>
        <a:xfrm>
          <a:off x="7861300" y="6051397"/>
          <a:ext cx="889000" cy="134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8753</xdr:rowOff>
    </xdr:from>
    <xdr:to>
      <xdr:col>12</xdr:col>
      <xdr:colOff>561975</xdr:colOff>
      <xdr:row>36</xdr:row>
      <xdr:rowOff>110353</xdr:rowOff>
    </xdr:to>
    <xdr:sp macro="" textlink="">
      <xdr:nvSpPr>
        <xdr:cNvPr id="305" name="フローチャート : 判断 304"/>
        <xdr:cNvSpPr/>
      </xdr:nvSpPr>
      <xdr:spPr>
        <a:xfrm>
          <a:off x="8699500" y="6180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36</xdr:row>
      <xdr:rowOff>101480</xdr:rowOff>
    </xdr:from>
    <xdr:ext cx="599010" cy="259045"/>
    <xdr:sp macro="" textlink="">
      <xdr:nvSpPr>
        <xdr:cNvPr id="306" name="テキスト ボックス 305"/>
        <xdr:cNvSpPr txBox="1"/>
      </xdr:nvSpPr>
      <xdr:spPr>
        <a:xfrm>
          <a:off x="8450794" y="6273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169,542</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42842</xdr:rowOff>
    </xdr:from>
    <xdr:to>
      <xdr:col>11</xdr:col>
      <xdr:colOff>307975</xdr:colOff>
      <xdr:row>35</xdr:row>
      <xdr:rowOff>50647</xdr:rowOff>
    </xdr:to>
    <xdr:cxnSp macro="">
      <xdr:nvCxnSpPr>
        <xdr:cNvPr id="307" name="直線コネクタ 306"/>
        <xdr:cNvCxnSpPr/>
      </xdr:nvCxnSpPr>
      <xdr:spPr>
        <a:xfrm>
          <a:off x="6972300" y="6043592"/>
          <a:ext cx="889000" cy="7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47034</xdr:rowOff>
    </xdr:from>
    <xdr:to>
      <xdr:col>11</xdr:col>
      <xdr:colOff>358775</xdr:colOff>
      <xdr:row>36</xdr:row>
      <xdr:rowOff>148634</xdr:rowOff>
    </xdr:to>
    <xdr:sp macro="" textlink="">
      <xdr:nvSpPr>
        <xdr:cNvPr id="308" name="フローチャート : 判断 307"/>
        <xdr:cNvSpPr/>
      </xdr:nvSpPr>
      <xdr:spPr>
        <a:xfrm>
          <a:off x="7810500" y="6219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36</xdr:row>
      <xdr:rowOff>139761</xdr:rowOff>
    </xdr:from>
    <xdr:ext cx="599010" cy="259045"/>
    <xdr:sp macro="" textlink="">
      <xdr:nvSpPr>
        <xdr:cNvPr id="309" name="テキスト ボックス 308"/>
        <xdr:cNvSpPr txBox="1"/>
      </xdr:nvSpPr>
      <xdr:spPr>
        <a:xfrm>
          <a:off x="7561794" y="6311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157,820</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75096</xdr:rowOff>
    </xdr:from>
    <xdr:to>
      <xdr:col>10</xdr:col>
      <xdr:colOff>155575</xdr:colOff>
      <xdr:row>37</xdr:row>
      <xdr:rowOff>5246</xdr:rowOff>
    </xdr:to>
    <xdr:sp macro="" textlink="">
      <xdr:nvSpPr>
        <xdr:cNvPr id="310" name="フローチャート : 判断 309"/>
        <xdr:cNvSpPr/>
      </xdr:nvSpPr>
      <xdr:spPr>
        <a:xfrm>
          <a:off x="6921500" y="624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36</xdr:row>
      <xdr:rowOff>167823</xdr:rowOff>
    </xdr:from>
    <xdr:ext cx="599010" cy="259045"/>
    <xdr:sp macro="" textlink="">
      <xdr:nvSpPr>
        <xdr:cNvPr id="311" name="テキスト ボックス 310"/>
        <xdr:cNvSpPr txBox="1"/>
      </xdr:nvSpPr>
      <xdr:spPr>
        <a:xfrm>
          <a:off x="6672794" y="6340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149,227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2" name="テキスト ボックス 31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3" name="テキスト ボックス 31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4" name="テキスト ボックス 31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5" name="テキスト ボックス 31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6" name="テキスト ボックス 31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34</xdr:row>
      <xdr:rowOff>133693</xdr:rowOff>
    </xdr:from>
    <xdr:to>
      <xdr:col>15</xdr:col>
      <xdr:colOff>231775</xdr:colOff>
      <xdr:row>35</xdr:row>
      <xdr:rowOff>63843</xdr:rowOff>
    </xdr:to>
    <xdr:sp macro="" textlink="">
      <xdr:nvSpPr>
        <xdr:cNvPr id="317" name="円/楕円 316"/>
        <xdr:cNvSpPr/>
      </xdr:nvSpPr>
      <xdr:spPr>
        <a:xfrm>
          <a:off x="10426700" y="5962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33</xdr:row>
      <xdr:rowOff>156570</xdr:rowOff>
    </xdr:from>
    <xdr:ext cx="599010" cy="259045"/>
    <xdr:sp macro="" textlink="">
      <xdr:nvSpPr>
        <xdr:cNvPr id="318" name="補助費等該当値テキスト"/>
        <xdr:cNvSpPr txBox="1"/>
      </xdr:nvSpPr>
      <xdr:spPr>
        <a:xfrm>
          <a:off x="10528300" y="5814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236,284</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76706</xdr:rowOff>
    </xdr:from>
    <xdr:to>
      <xdr:col>14</xdr:col>
      <xdr:colOff>79375</xdr:colOff>
      <xdr:row>36</xdr:row>
      <xdr:rowOff>6856</xdr:rowOff>
    </xdr:to>
    <xdr:sp macro="" textlink="">
      <xdr:nvSpPr>
        <xdr:cNvPr id="319" name="円/楕円 318"/>
        <xdr:cNvSpPr/>
      </xdr:nvSpPr>
      <xdr:spPr>
        <a:xfrm>
          <a:off x="9588500" y="607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34</xdr:row>
      <xdr:rowOff>23383</xdr:rowOff>
    </xdr:from>
    <xdr:ext cx="599010" cy="259045"/>
    <xdr:sp macro="" textlink="">
      <xdr:nvSpPr>
        <xdr:cNvPr id="320" name="テキスト ボックス 319"/>
        <xdr:cNvSpPr txBox="1"/>
      </xdr:nvSpPr>
      <xdr:spPr>
        <a:xfrm>
          <a:off x="9339794" y="5852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201,234</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133938</xdr:rowOff>
    </xdr:from>
    <xdr:to>
      <xdr:col>12</xdr:col>
      <xdr:colOff>561975</xdr:colOff>
      <xdr:row>36</xdr:row>
      <xdr:rowOff>64088</xdr:rowOff>
    </xdr:to>
    <xdr:sp macro="" textlink="">
      <xdr:nvSpPr>
        <xdr:cNvPr id="321" name="円/楕円 320"/>
        <xdr:cNvSpPr/>
      </xdr:nvSpPr>
      <xdr:spPr>
        <a:xfrm>
          <a:off x="8699500" y="6134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34</xdr:row>
      <xdr:rowOff>80615</xdr:rowOff>
    </xdr:from>
    <xdr:ext cx="599010" cy="259045"/>
    <xdr:sp macro="" textlink="">
      <xdr:nvSpPr>
        <xdr:cNvPr id="322" name="テキスト ボックス 321"/>
        <xdr:cNvSpPr txBox="1"/>
      </xdr:nvSpPr>
      <xdr:spPr>
        <a:xfrm>
          <a:off x="8450794" y="5909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183,709</a:t>
          </a:r>
          <a:endParaRPr kumimoji="1" lang="ja-JP" altLang="en-US" sz="1000" b="1">
            <a:solidFill>
              <a:srgbClr val="FF0000"/>
            </a:solidFill>
            <a:latin typeface="ＭＳ Ｐゴシック"/>
          </a:endParaRPr>
        </a:p>
      </xdr:txBody>
    </xdr:sp>
    <xdr:clientData/>
  </xdr:oneCellAnchor>
  <xdr:twoCellAnchor>
    <xdr:from>
      <xdr:col>11</xdr:col>
      <xdr:colOff>257175</xdr:colOff>
      <xdr:row>34</xdr:row>
      <xdr:rowOff>171297</xdr:rowOff>
    </xdr:from>
    <xdr:to>
      <xdr:col>11</xdr:col>
      <xdr:colOff>358775</xdr:colOff>
      <xdr:row>35</xdr:row>
      <xdr:rowOff>101447</xdr:rowOff>
    </xdr:to>
    <xdr:sp macro="" textlink="">
      <xdr:nvSpPr>
        <xdr:cNvPr id="323" name="円/楕円 322"/>
        <xdr:cNvSpPr/>
      </xdr:nvSpPr>
      <xdr:spPr>
        <a:xfrm>
          <a:off x="7810500" y="6000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33</xdr:row>
      <xdr:rowOff>117974</xdr:rowOff>
    </xdr:from>
    <xdr:ext cx="599010" cy="259045"/>
    <xdr:sp macro="" textlink="">
      <xdr:nvSpPr>
        <xdr:cNvPr id="324" name="テキスト ボックス 323"/>
        <xdr:cNvSpPr txBox="1"/>
      </xdr:nvSpPr>
      <xdr:spPr>
        <a:xfrm>
          <a:off x="7561794" y="5775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224,769</a:t>
          </a:r>
          <a:endParaRPr kumimoji="1" lang="ja-JP" altLang="en-US" sz="1000" b="1">
            <a:solidFill>
              <a:srgbClr val="FF0000"/>
            </a:solidFill>
            <a:latin typeface="ＭＳ Ｐゴシック"/>
          </a:endParaRPr>
        </a:p>
      </xdr:txBody>
    </xdr:sp>
    <xdr:clientData/>
  </xdr:oneCellAnchor>
  <xdr:twoCellAnchor>
    <xdr:from>
      <xdr:col>10</xdr:col>
      <xdr:colOff>53975</xdr:colOff>
      <xdr:row>34</xdr:row>
      <xdr:rowOff>163492</xdr:rowOff>
    </xdr:from>
    <xdr:to>
      <xdr:col>10</xdr:col>
      <xdr:colOff>155575</xdr:colOff>
      <xdr:row>35</xdr:row>
      <xdr:rowOff>93642</xdr:rowOff>
    </xdr:to>
    <xdr:sp macro="" textlink="">
      <xdr:nvSpPr>
        <xdr:cNvPr id="325" name="円/楕円 324"/>
        <xdr:cNvSpPr/>
      </xdr:nvSpPr>
      <xdr:spPr>
        <a:xfrm>
          <a:off x="6921500" y="599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33</xdr:row>
      <xdr:rowOff>110169</xdr:rowOff>
    </xdr:from>
    <xdr:ext cx="599010" cy="259045"/>
    <xdr:sp macro="" textlink="">
      <xdr:nvSpPr>
        <xdr:cNvPr id="326" name="テキスト ボックス 325"/>
        <xdr:cNvSpPr txBox="1"/>
      </xdr:nvSpPr>
      <xdr:spPr>
        <a:xfrm>
          <a:off x="6672794" y="5768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227,159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74/151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82,344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5" name="テキスト ボックス 33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6" name="直線コネクタ 33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7" name="直線コネクタ 33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8" name="テキスト ボックス 33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9" name="直線コネクタ 33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35577</xdr:rowOff>
    </xdr:from>
    <xdr:ext cx="685572" cy="259045"/>
    <xdr:sp macro="" textlink="">
      <xdr:nvSpPr>
        <xdr:cNvPr id="340" name="テキスト ボックス 339"/>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41" name="直線コネクタ 34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42" name="テキスト ボックス 341"/>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3" name="直線コネクタ 34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44" name="テキスト ボックス 343"/>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5" name="直線コネクタ 34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46" name="テキスト ボックス 345"/>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7" name="直線コネクタ 34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8" name="テキスト ボックス 34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11805</xdr:rowOff>
    </xdr:from>
    <xdr:to>
      <xdr:col>15</xdr:col>
      <xdr:colOff>180340</xdr:colOff>
      <xdr:row>59</xdr:row>
      <xdr:rowOff>33906</xdr:rowOff>
    </xdr:to>
    <xdr:cxnSp macro="">
      <xdr:nvCxnSpPr>
        <xdr:cNvPr id="350" name="直線コネクタ 349"/>
        <xdr:cNvCxnSpPr/>
      </xdr:nvCxnSpPr>
      <xdr:spPr>
        <a:xfrm flipV="1">
          <a:off x="10475595" y="8755755"/>
          <a:ext cx="1270" cy="1393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37733</xdr:rowOff>
    </xdr:from>
    <xdr:ext cx="534377" cy="259045"/>
    <xdr:sp macro="" textlink="">
      <xdr:nvSpPr>
        <xdr:cNvPr id="351" name="普通建設事業費最小値テキスト"/>
        <xdr:cNvSpPr txBox="1"/>
      </xdr:nvSpPr>
      <xdr:spPr>
        <a:xfrm>
          <a:off x="10528300" y="10153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27,675</a:t>
          </a:r>
          <a:endParaRPr kumimoji="1" lang="ja-JP" altLang="en-US" sz="1000" b="1">
            <a:latin typeface="ＭＳ Ｐゴシック"/>
          </a:endParaRPr>
        </a:p>
      </xdr:txBody>
    </xdr:sp>
    <xdr:clientData/>
  </xdr:oneCellAnchor>
  <xdr:twoCellAnchor>
    <xdr:from>
      <xdr:col>15</xdr:col>
      <xdr:colOff>92075</xdr:colOff>
      <xdr:row>59</xdr:row>
      <xdr:rowOff>33906</xdr:rowOff>
    </xdr:from>
    <xdr:to>
      <xdr:col>15</xdr:col>
      <xdr:colOff>269875</xdr:colOff>
      <xdr:row>59</xdr:row>
      <xdr:rowOff>33906</xdr:rowOff>
    </xdr:to>
    <xdr:cxnSp macro="">
      <xdr:nvCxnSpPr>
        <xdr:cNvPr id="352" name="直線コネクタ 351"/>
        <xdr:cNvCxnSpPr/>
      </xdr:nvCxnSpPr>
      <xdr:spPr>
        <a:xfrm>
          <a:off x="10388600" y="10149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129932</xdr:rowOff>
    </xdr:from>
    <xdr:ext cx="690189" cy="259045"/>
    <xdr:sp macro="" textlink="">
      <xdr:nvSpPr>
        <xdr:cNvPr id="353" name="普通建設事業費最大値テキスト"/>
        <xdr:cNvSpPr txBox="1"/>
      </xdr:nvSpPr>
      <xdr:spPr>
        <a:xfrm>
          <a:off x="10528300" y="853098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3,685,683</a:t>
          </a:r>
          <a:endParaRPr kumimoji="1" lang="ja-JP" altLang="en-US" sz="1000" b="1">
            <a:latin typeface="ＭＳ Ｐゴシック"/>
          </a:endParaRPr>
        </a:p>
      </xdr:txBody>
    </xdr:sp>
    <xdr:clientData/>
  </xdr:oneCellAnchor>
  <xdr:twoCellAnchor>
    <xdr:from>
      <xdr:col>15</xdr:col>
      <xdr:colOff>92075</xdr:colOff>
      <xdr:row>51</xdr:row>
      <xdr:rowOff>11805</xdr:rowOff>
    </xdr:from>
    <xdr:to>
      <xdr:col>15</xdr:col>
      <xdr:colOff>269875</xdr:colOff>
      <xdr:row>51</xdr:row>
      <xdr:rowOff>11805</xdr:rowOff>
    </xdr:to>
    <xdr:cxnSp macro="">
      <xdr:nvCxnSpPr>
        <xdr:cNvPr id="354" name="直線コネクタ 353"/>
        <xdr:cNvCxnSpPr/>
      </xdr:nvCxnSpPr>
      <xdr:spPr>
        <a:xfrm>
          <a:off x="10388600" y="8755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26156</xdr:rowOff>
    </xdr:from>
    <xdr:to>
      <xdr:col>15</xdr:col>
      <xdr:colOff>180975</xdr:colOff>
      <xdr:row>58</xdr:row>
      <xdr:rowOff>117322</xdr:rowOff>
    </xdr:to>
    <xdr:cxnSp macro="">
      <xdr:nvCxnSpPr>
        <xdr:cNvPr id="355" name="直線コネクタ 354"/>
        <xdr:cNvCxnSpPr/>
      </xdr:nvCxnSpPr>
      <xdr:spPr>
        <a:xfrm>
          <a:off x="9639300" y="9970256"/>
          <a:ext cx="838200" cy="91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76746</xdr:rowOff>
    </xdr:from>
    <xdr:ext cx="599010" cy="259045"/>
    <xdr:sp macro="" textlink="">
      <xdr:nvSpPr>
        <xdr:cNvPr id="356" name="普通建設事業費平均値テキスト"/>
        <xdr:cNvSpPr txBox="1"/>
      </xdr:nvSpPr>
      <xdr:spPr>
        <a:xfrm>
          <a:off x="10528300" y="98493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291,945</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53869</xdr:rowOff>
    </xdr:from>
    <xdr:to>
      <xdr:col>15</xdr:col>
      <xdr:colOff>231775</xdr:colOff>
      <xdr:row>58</xdr:row>
      <xdr:rowOff>155469</xdr:rowOff>
    </xdr:to>
    <xdr:sp macro="" textlink="">
      <xdr:nvSpPr>
        <xdr:cNvPr id="357" name="フローチャート : 判断 356"/>
        <xdr:cNvSpPr/>
      </xdr:nvSpPr>
      <xdr:spPr>
        <a:xfrm>
          <a:off x="10426700" y="999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26156</xdr:rowOff>
    </xdr:from>
    <xdr:to>
      <xdr:col>14</xdr:col>
      <xdr:colOff>28575</xdr:colOff>
      <xdr:row>58</xdr:row>
      <xdr:rowOff>53365</xdr:rowOff>
    </xdr:to>
    <xdr:cxnSp macro="">
      <xdr:nvCxnSpPr>
        <xdr:cNvPr id="358" name="直線コネクタ 357"/>
        <xdr:cNvCxnSpPr/>
      </xdr:nvCxnSpPr>
      <xdr:spPr>
        <a:xfrm flipV="1">
          <a:off x="8750300" y="9970256"/>
          <a:ext cx="889000" cy="27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58245</xdr:rowOff>
    </xdr:from>
    <xdr:to>
      <xdr:col>14</xdr:col>
      <xdr:colOff>79375</xdr:colOff>
      <xdr:row>58</xdr:row>
      <xdr:rowOff>159845</xdr:rowOff>
    </xdr:to>
    <xdr:sp macro="" textlink="">
      <xdr:nvSpPr>
        <xdr:cNvPr id="359" name="フローチャート : 判断 358"/>
        <xdr:cNvSpPr/>
      </xdr:nvSpPr>
      <xdr:spPr>
        <a:xfrm>
          <a:off x="9588500" y="1000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58</xdr:row>
      <xdr:rowOff>150972</xdr:rowOff>
    </xdr:from>
    <xdr:ext cx="599010" cy="259045"/>
    <xdr:sp macro="" textlink="">
      <xdr:nvSpPr>
        <xdr:cNvPr id="360" name="テキスト ボックス 359"/>
        <xdr:cNvSpPr txBox="1"/>
      </xdr:nvSpPr>
      <xdr:spPr>
        <a:xfrm>
          <a:off x="9339794" y="10095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280,458</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15070</xdr:rowOff>
    </xdr:from>
    <xdr:to>
      <xdr:col>12</xdr:col>
      <xdr:colOff>511175</xdr:colOff>
      <xdr:row>58</xdr:row>
      <xdr:rowOff>53365</xdr:rowOff>
    </xdr:to>
    <xdr:cxnSp macro="">
      <xdr:nvCxnSpPr>
        <xdr:cNvPr id="361" name="直線コネクタ 360"/>
        <xdr:cNvCxnSpPr/>
      </xdr:nvCxnSpPr>
      <xdr:spPr>
        <a:xfrm>
          <a:off x="7861300" y="9959170"/>
          <a:ext cx="889000" cy="38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38222</xdr:rowOff>
    </xdr:from>
    <xdr:to>
      <xdr:col>12</xdr:col>
      <xdr:colOff>561975</xdr:colOff>
      <xdr:row>58</xdr:row>
      <xdr:rowOff>139822</xdr:rowOff>
    </xdr:to>
    <xdr:sp macro="" textlink="">
      <xdr:nvSpPr>
        <xdr:cNvPr id="362" name="フローチャート : 判断 361"/>
        <xdr:cNvSpPr/>
      </xdr:nvSpPr>
      <xdr:spPr>
        <a:xfrm>
          <a:off x="8699500" y="998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58</xdr:row>
      <xdr:rowOff>130949</xdr:rowOff>
    </xdr:from>
    <xdr:ext cx="599010" cy="259045"/>
    <xdr:sp macro="" textlink="">
      <xdr:nvSpPr>
        <xdr:cNvPr id="363" name="テキスト ボックス 362"/>
        <xdr:cNvSpPr txBox="1"/>
      </xdr:nvSpPr>
      <xdr:spPr>
        <a:xfrm>
          <a:off x="8450794" y="10075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333,013</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15070</xdr:rowOff>
    </xdr:from>
    <xdr:to>
      <xdr:col>11</xdr:col>
      <xdr:colOff>307975</xdr:colOff>
      <xdr:row>58</xdr:row>
      <xdr:rowOff>167838</xdr:rowOff>
    </xdr:to>
    <xdr:cxnSp macro="">
      <xdr:nvCxnSpPr>
        <xdr:cNvPr id="364" name="直線コネクタ 363"/>
        <xdr:cNvCxnSpPr/>
      </xdr:nvCxnSpPr>
      <xdr:spPr>
        <a:xfrm flipV="1">
          <a:off x="6972300" y="9959170"/>
          <a:ext cx="889000" cy="152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44578</xdr:rowOff>
    </xdr:from>
    <xdr:to>
      <xdr:col>11</xdr:col>
      <xdr:colOff>358775</xdr:colOff>
      <xdr:row>58</xdr:row>
      <xdr:rowOff>146178</xdr:rowOff>
    </xdr:to>
    <xdr:sp macro="" textlink="">
      <xdr:nvSpPr>
        <xdr:cNvPr id="365" name="フローチャート : 判断 364"/>
        <xdr:cNvSpPr/>
      </xdr:nvSpPr>
      <xdr:spPr>
        <a:xfrm>
          <a:off x="7810500" y="998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58</xdr:row>
      <xdr:rowOff>137305</xdr:rowOff>
    </xdr:from>
    <xdr:ext cx="599010" cy="259045"/>
    <xdr:sp macro="" textlink="">
      <xdr:nvSpPr>
        <xdr:cNvPr id="366" name="テキスト ボックス 365"/>
        <xdr:cNvSpPr txBox="1"/>
      </xdr:nvSpPr>
      <xdr:spPr>
        <a:xfrm>
          <a:off x="7561794" y="10081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316,331</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78116</xdr:rowOff>
    </xdr:from>
    <xdr:to>
      <xdr:col>10</xdr:col>
      <xdr:colOff>155575</xdr:colOff>
      <xdr:row>59</xdr:row>
      <xdr:rowOff>8266</xdr:rowOff>
    </xdr:to>
    <xdr:sp macro="" textlink="">
      <xdr:nvSpPr>
        <xdr:cNvPr id="367" name="フローチャート : 判断 366"/>
        <xdr:cNvSpPr/>
      </xdr:nvSpPr>
      <xdr:spPr>
        <a:xfrm>
          <a:off x="6921500" y="10022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24793</xdr:rowOff>
    </xdr:from>
    <xdr:ext cx="599010" cy="259045"/>
    <xdr:sp macro="" textlink="">
      <xdr:nvSpPr>
        <xdr:cNvPr id="368" name="テキスト ボックス 367"/>
        <xdr:cNvSpPr txBox="1"/>
      </xdr:nvSpPr>
      <xdr:spPr>
        <a:xfrm>
          <a:off x="6672794" y="9797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228,305</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9" name="テキスト ボックス 36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70" name="テキスト ボックス 36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1" name="テキスト ボックス 37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2" name="テキスト ボックス 37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3" name="テキスト ボックス 37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66522</xdr:rowOff>
    </xdr:from>
    <xdr:to>
      <xdr:col>15</xdr:col>
      <xdr:colOff>231775</xdr:colOff>
      <xdr:row>58</xdr:row>
      <xdr:rowOff>168122</xdr:rowOff>
    </xdr:to>
    <xdr:sp macro="" textlink="">
      <xdr:nvSpPr>
        <xdr:cNvPr id="374" name="円/楕円 373"/>
        <xdr:cNvSpPr/>
      </xdr:nvSpPr>
      <xdr:spPr>
        <a:xfrm>
          <a:off x="10426700" y="1001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32296</xdr:rowOff>
    </xdr:from>
    <xdr:ext cx="599010" cy="259045"/>
    <xdr:sp macro="" textlink="">
      <xdr:nvSpPr>
        <xdr:cNvPr id="375" name="普通建設事業費該当値テキスト"/>
        <xdr:cNvSpPr txBox="1"/>
      </xdr:nvSpPr>
      <xdr:spPr>
        <a:xfrm>
          <a:off x="10528300" y="9976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258,736</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146806</xdr:rowOff>
    </xdr:from>
    <xdr:to>
      <xdr:col>14</xdr:col>
      <xdr:colOff>79375</xdr:colOff>
      <xdr:row>58</xdr:row>
      <xdr:rowOff>76956</xdr:rowOff>
    </xdr:to>
    <xdr:sp macro="" textlink="">
      <xdr:nvSpPr>
        <xdr:cNvPr id="376" name="円/楕円 375"/>
        <xdr:cNvSpPr/>
      </xdr:nvSpPr>
      <xdr:spPr>
        <a:xfrm>
          <a:off x="9588500" y="991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93483</xdr:rowOff>
    </xdr:from>
    <xdr:ext cx="599010" cy="259045"/>
    <xdr:sp macro="" textlink="">
      <xdr:nvSpPr>
        <xdr:cNvPr id="377" name="テキスト ボックス 376"/>
        <xdr:cNvSpPr txBox="1"/>
      </xdr:nvSpPr>
      <xdr:spPr>
        <a:xfrm>
          <a:off x="9339794" y="9694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498,017</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2565</xdr:rowOff>
    </xdr:from>
    <xdr:to>
      <xdr:col>12</xdr:col>
      <xdr:colOff>561975</xdr:colOff>
      <xdr:row>58</xdr:row>
      <xdr:rowOff>104165</xdr:rowOff>
    </xdr:to>
    <xdr:sp macro="" textlink="">
      <xdr:nvSpPr>
        <xdr:cNvPr id="378" name="円/楕円 377"/>
        <xdr:cNvSpPr/>
      </xdr:nvSpPr>
      <xdr:spPr>
        <a:xfrm>
          <a:off x="8699500" y="994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120692</xdr:rowOff>
    </xdr:from>
    <xdr:ext cx="599010" cy="259045"/>
    <xdr:sp macro="" textlink="">
      <xdr:nvSpPr>
        <xdr:cNvPr id="379" name="テキスト ボックス 378"/>
        <xdr:cNvSpPr txBox="1"/>
      </xdr:nvSpPr>
      <xdr:spPr>
        <a:xfrm>
          <a:off x="8450794" y="9721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426,601</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135720</xdr:rowOff>
    </xdr:from>
    <xdr:to>
      <xdr:col>11</xdr:col>
      <xdr:colOff>358775</xdr:colOff>
      <xdr:row>58</xdr:row>
      <xdr:rowOff>65870</xdr:rowOff>
    </xdr:to>
    <xdr:sp macro="" textlink="">
      <xdr:nvSpPr>
        <xdr:cNvPr id="380" name="円/楕円 379"/>
        <xdr:cNvSpPr/>
      </xdr:nvSpPr>
      <xdr:spPr>
        <a:xfrm>
          <a:off x="7810500" y="9908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56</xdr:row>
      <xdr:rowOff>82397</xdr:rowOff>
    </xdr:from>
    <xdr:ext cx="599010" cy="259045"/>
    <xdr:sp macro="" textlink="">
      <xdr:nvSpPr>
        <xdr:cNvPr id="381" name="テキスト ボックス 380"/>
        <xdr:cNvSpPr txBox="1"/>
      </xdr:nvSpPr>
      <xdr:spPr>
        <a:xfrm>
          <a:off x="7561794" y="9683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527,111</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117038</xdr:rowOff>
    </xdr:from>
    <xdr:to>
      <xdr:col>10</xdr:col>
      <xdr:colOff>155575</xdr:colOff>
      <xdr:row>59</xdr:row>
      <xdr:rowOff>47188</xdr:rowOff>
    </xdr:to>
    <xdr:sp macro="" textlink="">
      <xdr:nvSpPr>
        <xdr:cNvPr id="382" name="円/楕円 381"/>
        <xdr:cNvSpPr/>
      </xdr:nvSpPr>
      <xdr:spPr>
        <a:xfrm>
          <a:off x="6921500" y="1006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59</xdr:row>
      <xdr:rowOff>38315</xdr:rowOff>
    </xdr:from>
    <xdr:ext cx="599010" cy="259045"/>
    <xdr:sp macro="" textlink="">
      <xdr:nvSpPr>
        <xdr:cNvPr id="383" name="テキスト ボックス 382"/>
        <xdr:cNvSpPr txBox="1"/>
      </xdr:nvSpPr>
      <xdr:spPr>
        <a:xfrm>
          <a:off x="6672794" y="10153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126,148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4" name="正方形/長方形 38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5" name="正方形/長方形 38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6" name="正方形/長方形 38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77/151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7" name="正方形/長方形 38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8" name="正方形/長方形 38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9" name="正方形/長方形 38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90" name="正方形/長方形 38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21,761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1" name="正方形/長方形 39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2" name="テキスト ボックス 39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3" name="直線コネクタ 39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4" name="直線コネクタ 39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5" name="テキスト ボックス 39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6" name="直線コネクタ 39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7" name="テキスト ボックス 396"/>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8" name="直線コネクタ 39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9" name="テキスト ボックス 39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400" name="直線コネクタ 39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401" name="テキスト ボックス 400"/>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2" name="直線コネクタ 40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403" name="テキスト ボックス 402"/>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5" name="テキスト ボックス 40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121750</xdr:rowOff>
    </xdr:from>
    <xdr:to>
      <xdr:col>15</xdr:col>
      <xdr:colOff>180340</xdr:colOff>
      <xdr:row>79</xdr:row>
      <xdr:rowOff>44450</xdr:rowOff>
    </xdr:to>
    <xdr:cxnSp macro="">
      <xdr:nvCxnSpPr>
        <xdr:cNvPr id="407" name="直線コネクタ 406"/>
        <xdr:cNvCxnSpPr/>
      </xdr:nvCxnSpPr>
      <xdr:spPr>
        <a:xfrm flipV="1">
          <a:off x="10475595" y="12294700"/>
          <a:ext cx="1270" cy="1294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8"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9" name="直線コネクタ 408"/>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68427</xdr:rowOff>
    </xdr:from>
    <xdr:ext cx="690189" cy="259045"/>
    <xdr:sp macro="" textlink="">
      <xdr:nvSpPr>
        <xdr:cNvPr id="410" name="普通建設事業費 （ うち新規整備　）最大値テキスト"/>
        <xdr:cNvSpPr txBox="1"/>
      </xdr:nvSpPr>
      <xdr:spPr>
        <a:xfrm>
          <a:off x="10528300" y="120699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1,019,134</a:t>
          </a:r>
          <a:endParaRPr kumimoji="1" lang="ja-JP" altLang="en-US" sz="1000" b="1">
            <a:latin typeface="ＭＳ Ｐゴシック"/>
          </a:endParaRPr>
        </a:p>
      </xdr:txBody>
    </xdr:sp>
    <xdr:clientData/>
  </xdr:oneCellAnchor>
  <xdr:twoCellAnchor>
    <xdr:from>
      <xdr:col>15</xdr:col>
      <xdr:colOff>92075</xdr:colOff>
      <xdr:row>71</xdr:row>
      <xdr:rowOff>121750</xdr:rowOff>
    </xdr:from>
    <xdr:to>
      <xdr:col>15</xdr:col>
      <xdr:colOff>269875</xdr:colOff>
      <xdr:row>71</xdr:row>
      <xdr:rowOff>121750</xdr:rowOff>
    </xdr:to>
    <xdr:cxnSp macro="">
      <xdr:nvCxnSpPr>
        <xdr:cNvPr id="411" name="直線コネクタ 410"/>
        <xdr:cNvCxnSpPr/>
      </xdr:nvCxnSpPr>
      <xdr:spPr>
        <a:xfrm>
          <a:off x="10388600" y="1229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109175</xdr:rowOff>
    </xdr:from>
    <xdr:to>
      <xdr:col>15</xdr:col>
      <xdr:colOff>180975</xdr:colOff>
      <xdr:row>78</xdr:row>
      <xdr:rowOff>138624</xdr:rowOff>
    </xdr:to>
    <xdr:cxnSp macro="">
      <xdr:nvCxnSpPr>
        <xdr:cNvPr id="412" name="直線コネクタ 411"/>
        <xdr:cNvCxnSpPr/>
      </xdr:nvCxnSpPr>
      <xdr:spPr>
        <a:xfrm>
          <a:off x="9639300" y="13482275"/>
          <a:ext cx="838200" cy="29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67420</xdr:rowOff>
    </xdr:from>
    <xdr:ext cx="534377" cy="259045"/>
    <xdr:sp macro="" textlink="">
      <xdr:nvSpPr>
        <xdr:cNvPr id="413" name="普通建設事業費 （ うち新規整備　）平均値テキスト"/>
        <xdr:cNvSpPr txBox="1"/>
      </xdr:nvSpPr>
      <xdr:spPr>
        <a:xfrm>
          <a:off x="10528300" y="132690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94,927</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44543</xdr:rowOff>
    </xdr:from>
    <xdr:to>
      <xdr:col>15</xdr:col>
      <xdr:colOff>231775</xdr:colOff>
      <xdr:row>78</xdr:row>
      <xdr:rowOff>146143</xdr:rowOff>
    </xdr:to>
    <xdr:sp macro="" textlink="">
      <xdr:nvSpPr>
        <xdr:cNvPr id="414" name="フローチャート : 判断 413"/>
        <xdr:cNvSpPr/>
      </xdr:nvSpPr>
      <xdr:spPr>
        <a:xfrm>
          <a:off x="10426700" y="1341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32603</xdr:rowOff>
    </xdr:from>
    <xdr:to>
      <xdr:col>14</xdr:col>
      <xdr:colOff>28575</xdr:colOff>
      <xdr:row>78</xdr:row>
      <xdr:rowOff>109175</xdr:rowOff>
    </xdr:to>
    <xdr:cxnSp macro="">
      <xdr:nvCxnSpPr>
        <xdr:cNvPr id="415" name="直線コネクタ 414"/>
        <xdr:cNvCxnSpPr/>
      </xdr:nvCxnSpPr>
      <xdr:spPr>
        <a:xfrm>
          <a:off x="8750300" y="13234253"/>
          <a:ext cx="889000" cy="248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17207</xdr:rowOff>
    </xdr:from>
    <xdr:to>
      <xdr:col>14</xdr:col>
      <xdr:colOff>79375</xdr:colOff>
      <xdr:row>78</xdr:row>
      <xdr:rowOff>118807</xdr:rowOff>
    </xdr:to>
    <xdr:sp macro="" textlink="">
      <xdr:nvSpPr>
        <xdr:cNvPr id="416" name="フローチャート : 判断 415"/>
        <xdr:cNvSpPr/>
      </xdr:nvSpPr>
      <xdr:spPr>
        <a:xfrm>
          <a:off x="9588500" y="1339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76</xdr:row>
      <xdr:rowOff>135334</xdr:rowOff>
    </xdr:from>
    <xdr:ext cx="599010" cy="259045"/>
    <xdr:sp macro="" textlink="">
      <xdr:nvSpPr>
        <xdr:cNvPr id="417" name="テキスト ボックス 416"/>
        <xdr:cNvSpPr txBox="1"/>
      </xdr:nvSpPr>
      <xdr:spPr>
        <a:xfrm>
          <a:off x="9339794" y="13165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116,452</a:t>
          </a:r>
          <a:endParaRPr kumimoji="1" lang="ja-JP" altLang="en-US" sz="1000" b="1">
            <a:solidFill>
              <a:srgbClr val="000080"/>
            </a:solidFill>
            <a:latin typeface="ＭＳ Ｐゴシック"/>
          </a:endParaRPr>
        </a:p>
      </xdr:txBody>
    </xdr:sp>
    <xdr:clientData/>
  </xdr:oneCellAnchor>
  <xdr:twoCellAnchor>
    <xdr:from>
      <xdr:col>12</xdr:col>
      <xdr:colOff>460375</xdr:colOff>
      <xdr:row>77</xdr:row>
      <xdr:rowOff>135992</xdr:rowOff>
    </xdr:from>
    <xdr:to>
      <xdr:col>12</xdr:col>
      <xdr:colOff>561975</xdr:colOff>
      <xdr:row>78</xdr:row>
      <xdr:rowOff>66142</xdr:rowOff>
    </xdr:to>
    <xdr:sp macro="" textlink="">
      <xdr:nvSpPr>
        <xdr:cNvPr id="418" name="フローチャート : 判断 417"/>
        <xdr:cNvSpPr/>
      </xdr:nvSpPr>
      <xdr:spPr>
        <a:xfrm>
          <a:off x="8699500" y="1333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78</xdr:row>
      <xdr:rowOff>57269</xdr:rowOff>
    </xdr:from>
    <xdr:ext cx="599010" cy="259045"/>
    <xdr:sp macro="" textlink="">
      <xdr:nvSpPr>
        <xdr:cNvPr id="419" name="テキスト ボックス 418"/>
        <xdr:cNvSpPr txBox="1"/>
      </xdr:nvSpPr>
      <xdr:spPr>
        <a:xfrm>
          <a:off x="8450794" y="13430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157,920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87824</xdr:rowOff>
    </xdr:from>
    <xdr:to>
      <xdr:col>15</xdr:col>
      <xdr:colOff>231775</xdr:colOff>
      <xdr:row>79</xdr:row>
      <xdr:rowOff>17974</xdr:rowOff>
    </xdr:to>
    <xdr:sp macro="" textlink="">
      <xdr:nvSpPr>
        <xdr:cNvPr id="425" name="円/楕円 424"/>
        <xdr:cNvSpPr/>
      </xdr:nvSpPr>
      <xdr:spPr>
        <a:xfrm>
          <a:off x="10426700" y="13460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22969</xdr:rowOff>
    </xdr:from>
    <xdr:ext cx="534377" cy="259045"/>
    <xdr:sp macro="" textlink="">
      <xdr:nvSpPr>
        <xdr:cNvPr id="426" name="普通建設事業費 （ うち新規整備　）該当値テキスト"/>
        <xdr:cNvSpPr txBox="1"/>
      </xdr:nvSpPr>
      <xdr:spPr>
        <a:xfrm>
          <a:off x="10528300" y="13396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60,847</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58375</xdr:rowOff>
    </xdr:from>
    <xdr:to>
      <xdr:col>14</xdr:col>
      <xdr:colOff>79375</xdr:colOff>
      <xdr:row>78</xdr:row>
      <xdr:rowOff>159975</xdr:rowOff>
    </xdr:to>
    <xdr:sp macro="" textlink="">
      <xdr:nvSpPr>
        <xdr:cNvPr id="427" name="円/楕円 426"/>
        <xdr:cNvSpPr/>
      </xdr:nvSpPr>
      <xdr:spPr>
        <a:xfrm>
          <a:off x="9588500" y="1343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151102</xdr:rowOff>
    </xdr:from>
    <xdr:ext cx="534377" cy="259045"/>
    <xdr:sp macro="" textlink="">
      <xdr:nvSpPr>
        <xdr:cNvPr id="428" name="テキスト ボックス 427"/>
        <xdr:cNvSpPr txBox="1"/>
      </xdr:nvSpPr>
      <xdr:spPr>
        <a:xfrm>
          <a:off x="9372111" y="13524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84,036</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153253</xdr:rowOff>
    </xdr:from>
    <xdr:to>
      <xdr:col>12</xdr:col>
      <xdr:colOff>561975</xdr:colOff>
      <xdr:row>77</xdr:row>
      <xdr:rowOff>83403</xdr:rowOff>
    </xdr:to>
    <xdr:sp macro="" textlink="">
      <xdr:nvSpPr>
        <xdr:cNvPr id="429" name="円/楕円 428"/>
        <xdr:cNvSpPr/>
      </xdr:nvSpPr>
      <xdr:spPr>
        <a:xfrm>
          <a:off x="8699500" y="13183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75</xdr:row>
      <xdr:rowOff>99929</xdr:rowOff>
    </xdr:from>
    <xdr:ext cx="599010" cy="259045"/>
    <xdr:sp macro="" textlink="">
      <xdr:nvSpPr>
        <xdr:cNvPr id="430" name="テキスト ボックス 429"/>
        <xdr:cNvSpPr txBox="1"/>
      </xdr:nvSpPr>
      <xdr:spPr>
        <a:xfrm>
          <a:off x="8450794" y="12958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279,329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82/151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44,351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1" name="直線コネクタ 44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2" name="テキスト ボックス 44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3" name="直線コネクタ 44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96</xdr:row>
      <xdr:rowOff>35577</xdr:rowOff>
    </xdr:from>
    <xdr:ext cx="685572" cy="259045"/>
    <xdr:sp macro="" textlink="">
      <xdr:nvSpPr>
        <xdr:cNvPr id="444" name="テキスト ボックス 443"/>
        <xdr:cNvSpPr txBox="1"/>
      </xdr:nvSpPr>
      <xdr:spPr>
        <a:xfrm>
          <a:off x="5918428" y="1649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5" name="直線コネクタ 44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46" name="テキスト ボックス 445"/>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7" name="直線コネクタ 44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48" name="テキスト ボックス 447"/>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9" name="直線コネクタ 44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50" name="テキスト ボックス 449"/>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2" name="テキスト ボックス 451"/>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110914</xdr:rowOff>
    </xdr:from>
    <xdr:to>
      <xdr:col>15</xdr:col>
      <xdr:colOff>180340</xdr:colOff>
      <xdr:row>99</xdr:row>
      <xdr:rowOff>44450</xdr:rowOff>
    </xdr:to>
    <xdr:cxnSp macro="">
      <xdr:nvCxnSpPr>
        <xdr:cNvPr id="454" name="直線コネクタ 453"/>
        <xdr:cNvCxnSpPr/>
      </xdr:nvCxnSpPr>
      <xdr:spPr>
        <a:xfrm flipV="1">
          <a:off x="10475595" y="15712864"/>
          <a:ext cx="1270" cy="1305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55"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56" name="直線コネクタ 455"/>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57591</xdr:rowOff>
    </xdr:from>
    <xdr:ext cx="690189" cy="259045"/>
    <xdr:sp macro="" textlink="">
      <xdr:nvSpPr>
        <xdr:cNvPr id="457" name="普通建設事業費 （ うち更新整備　）最大値テキスト"/>
        <xdr:cNvSpPr txBox="1"/>
      </xdr:nvSpPr>
      <xdr:spPr>
        <a:xfrm>
          <a:off x="10528300" y="154880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3,425,553</a:t>
          </a:r>
          <a:endParaRPr kumimoji="1" lang="ja-JP" altLang="en-US" sz="1000" b="1">
            <a:latin typeface="ＭＳ Ｐゴシック"/>
          </a:endParaRPr>
        </a:p>
      </xdr:txBody>
    </xdr:sp>
    <xdr:clientData/>
  </xdr:oneCellAnchor>
  <xdr:twoCellAnchor>
    <xdr:from>
      <xdr:col>15</xdr:col>
      <xdr:colOff>92075</xdr:colOff>
      <xdr:row>91</xdr:row>
      <xdr:rowOff>110914</xdr:rowOff>
    </xdr:from>
    <xdr:to>
      <xdr:col>15</xdr:col>
      <xdr:colOff>269875</xdr:colOff>
      <xdr:row>91</xdr:row>
      <xdr:rowOff>110914</xdr:rowOff>
    </xdr:to>
    <xdr:cxnSp macro="">
      <xdr:nvCxnSpPr>
        <xdr:cNvPr id="458" name="直線コネクタ 457"/>
        <xdr:cNvCxnSpPr/>
      </xdr:nvCxnSpPr>
      <xdr:spPr>
        <a:xfrm>
          <a:off x="10388600" y="15712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63982</xdr:rowOff>
    </xdr:from>
    <xdr:to>
      <xdr:col>15</xdr:col>
      <xdr:colOff>180975</xdr:colOff>
      <xdr:row>98</xdr:row>
      <xdr:rowOff>171292</xdr:rowOff>
    </xdr:to>
    <xdr:cxnSp macro="">
      <xdr:nvCxnSpPr>
        <xdr:cNvPr id="459" name="直線コネクタ 458"/>
        <xdr:cNvCxnSpPr/>
      </xdr:nvCxnSpPr>
      <xdr:spPr>
        <a:xfrm>
          <a:off x="9639300" y="16866082"/>
          <a:ext cx="838200" cy="107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132140</xdr:rowOff>
    </xdr:from>
    <xdr:ext cx="599010" cy="259045"/>
    <xdr:sp macro="" textlink="">
      <xdr:nvSpPr>
        <xdr:cNvPr id="460" name="普通建設事業費 （ うち更新整備　）平均値テキスト"/>
        <xdr:cNvSpPr txBox="1"/>
      </xdr:nvSpPr>
      <xdr:spPr>
        <a:xfrm>
          <a:off x="10528300" y="167627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146,555</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109263</xdr:rowOff>
    </xdr:from>
    <xdr:to>
      <xdr:col>15</xdr:col>
      <xdr:colOff>231775</xdr:colOff>
      <xdr:row>99</xdr:row>
      <xdr:rowOff>39413</xdr:rowOff>
    </xdr:to>
    <xdr:sp macro="" textlink="">
      <xdr:nvSpPr>
        <xdr:cNvPr id="461" name="フローチャート : 判断 460"/>
        <xdr:cNvSpPr/>
      </xdr:nvSpPr>
      <xdr:spPr>
        <a:xfrm>
          <a:off x="10426700" y="1691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63982</xdr:rowOff>
    </xdr:from>
    <xdr:to>
      <xdr:col>14</xdr:col>
      <xdr:colOff>28575</xdr:colOff>
      <xdr:row>98</xdr:row>
      <xdr:rowOff>165252</xdr:rowOff>
    </xdr:to>
    <xdr:cxnSp macro="">
      <xdr:nvCxnSpPr>
        <xdr:cNvPr id="462" name="直線コネクタ 461"/>
        <xdr:cNvCxnSpPr/>
      </xdr:nvCxnSpPr>
      <xdr:spPr>
        <a:xfrm flipV="1">
          <a:off x="8750300" y="16866082"/>
          <a:ext cx="889000" cy="10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116461</xdr:rowOff>
    </xdr:from>
    <xdr:to>
      <xdr:col>14</xdr:col>
      <xdr:colOff>79375</xdr:colOff>
      <xdr:row>99</xdr:row>
      <xdr:rowOff>46611</xdr:rowOff>
    </xdr:to>
    <xdr:sp macro="" textlink="">
      <xdr:nvSpPr>
        <xdr:cNvPr id="463" name="フローチャート : 判断 462"/>
        <xdr:cNvSpPr/>
      </xdr:nvSpPr>
      <xdr:spPr>
        <a:xfrm>
          <a:off x="9588500" y="16918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99</xdr:row>
      <xdr:rowOff>37738</xdr:rowOff>
    </xdr:from>
    <xdr:ext cx="599010" cy="259045"/>
    <xdr:sp macro="" textlink="">
      <xdr:nvSpPr>
        <xdr:cNvPr id="464" name="テキスト ボックス 463"/>
        <xdr:cNvSpPr txBox="1"/>
      </xdr:nvSpPr>
      <xdr:spPr>
        <a:xfrm>
          <a:off x="9339794" y="17011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127,662</a:t>
          </a:r>
          <a:endParaRPr kumimoji="1" lang="ja-JP" altLang="en-US" sz="1000" b="1">
            <a:solidFill>
              <a:srgbClr val="000080"/>
            </a:solidFill>
            <a:latin typeface="ＭＳ Ｐゴシック"/>
          </a:endParaRPr>
        </a:p>
      </xdr:txBody>
    </xdr:sp>
    <xdr:clientData/>
  </xdr:oneCellAnchor>
  <xdr:twoCellAnchor>
    <xdr:from>
      <xdr:col>12</xdr:col>
      <xdr:colOff>460375</xdr:colOff>
      <xdr:row>98</xdr:row>
      <xdr:rowOff>114635</xdr:rowOff>
    </xdr:from>
    <xdr:to>
      <xdr:col>12</xdr:col>
      <xdr:colOff>561975</xdr:colOff>
      <xdr:row>99</xdr:row>
      <xdr:rowOff>44785</xdr:rowOff>
    </xdr:to>
    <xdr:sp macro="" textlink="">
      <xdr:nvSpPr>
        <xdr:cNvPr id="465" name="フローチャート : 判断 464"/>
        <xdr:cNvSpPr/>
      </xdr:nvSpPr>
      <xdr:spPr>
        <a:xfrm>
          <a:off x="8699500" y="16916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99</xdr:row>
      <xdr:rowOff>35912</xdr:rowOff>
    </xdr:from>
    <xdr:ext cx="599010" cy="259045"/>
    <xdr:sp macro="" textlink="">
      <xdr:nvSpPr>
        <xdr:cNvPr id="466" name="テキスト ボックス 465"/>
        <xdr:cNvSpPr txBox="1"/>
      </xdr:nvSpPr>
      <xdr:spPr>
        <a:xfrm>
          <a:off x="8450794" y="17009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132,453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120492</xdr:rowOff>
    </xdr:from>
    <xdr:to>
      <xdr:col>15</xdr:col>
      <xdr:colOff>231775</xdr:colOff>
      <xdr:row>99</xdr:row>
      <xdr:rowOff>50642</xdr:rowOff>
    </xdr:to>
    <xdr:sp macro="" textlink="">
      <xdr:nvSpPr>
        <xdr:cNvPr id="472" name="円/楕円 471"/>
        <xdr:cNvSpPr/>
      </xdr:nvSpPr>
      <xdr:spPr>
        <a:xfrm>
          <a:off x="10426700" y="16922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87690</xdr:rowOff>
    </xdr:from>
    <xdr:ext cx="599010" cy="259045"/>
    <xdr:sp macro="" textlink="">
      <xdr:nvSpPr>
        <xdr:cNvPr id="473" name="普通建設事業費 （ うち更新整備　）該当値テキスト"/>
        <xdr:cNvSpPr txBox="1"/>
      </xdr:nvSpPr>
      <xdr:spPr>
        <a:xfrm>
          <a:off x="10528300" y="16889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117,083</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13182</xdr:rowOff>
    </xdr:from>
    <xdr:to>
      <xdr:col>14</xdr:col>
      <xdr:colOff>79375</xdr:colOff>
      <xdr:row>98</xdr:row>
      <xdr:rowOff>114782</xdr:rowOff>
    </xdr:to>
    <xdr:sp macro="" textlink="">
      <xdr:nvSpPr>
        <xdr:cNvPr id="474" name="円/楕円 473"/>
        <xdr:cNvSpPr/>
      </xdr:nvSpPr>
      <xdr:spPr>
        <a:xfrm>
          <a:off x="9588500" y="16815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131309</xdr:rowOff>
    </xdr:from>
    <xdr:ext cx="599010" cy="259045"/>
    <xdr:sp macro="" textlink="">
      <xdr:nvSpPr>
        <xdr:cNvPr id="475" name="テキスト ボックス 474"/>
        <xdr:cNvSpPr txBox="1"/>
      </xdr:nvSpPr>
      <xdr:spPr>
        <a:xfrm>
          <a:off x="9339794" y="16590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398,733</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114452</xdr:rowOff>
    </xdr:from>
    <xdr:to>
      <xdr:col>12</xdr:col>
      <xdr:colOff>561975</xdr:colOff>
      <xdr:row>99</xdr:row>
      <xdr:rowOff>44602</xdr:rowOff>
    </xdr:to>
    <xdr:sp macro="" textlink="">
      <xdr:nvSpPr>
        <xdr:cNvPr id="476" name="円/楕円 475"/>
        <xdr:cNvSpPr/>
      </xdr:nvSpPr>
      <xdr:spPr>
        <a:xfrm>
          <a:off x="8699500" y="1691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97</xdr:row>
      <xdr:rowOff>61129</xdr:rowOff>
    </xdr:from>
    <xdr:ext cx="599010" cy="259045"/>
    <xdr:sp macro="" textlink="">
      <xdr:nvSpPr>
        <xdr:cNvPr id="477" name="テキスト ボックス 476"/>
        <xdr:cNvSpPr txBox="1"/>
      </xdr:nvSpPr>
      <xdr:spPr>
        <a:xfrm>
          <a:off x="8450794" y="16691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132,933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8" name="正方形/長方形 47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9" name="正方形/長方形 47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0" name="正方形/長方形 47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1" name="正方形/長方形 48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2" name="正方形/長方形 48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3" name="正方形/長方形 48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4" name="正方形/長方形 48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5" name="正方形/長方形 48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6" name="テキスト ボックス 48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7" name="直線コネクタ 48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8" name="直線コネクタ 48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9" name="テキスト ボックス 48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90" name="直線コネクタ 48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35577</xdr:rowOff>
    </xdr:from>
    <xdr:ext cx="595419" cy="259045"/>
    <xdr:sp macro="" textlink="">
      <xdr:nvSpPr>
        <xdr:cNvPr id="491" name="テキスト ボックス 490"/>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2" name="直線コネクタ 49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93" name="テキスト ボックス 492"/>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4" name="直線コネクタ 49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95" name="テキスト ボックス 494"/>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6" name="直線コネクタ 49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97" name="テキスト ボックス 496"/>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8" name="直線コネクタ 49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9" name="テキスト ボックス 49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60597</xdr:rowOff>
    </xdr:from>
    <xdr:to>
      <xdr:col>23</xdr:col>
      <xdr:colOff>516889</xdr:colOff>
      <xdr:row>39</xdr:row>
      <xdr:rowOff>44450</xdr:rowOff>
    </xdr:to>
    <xdr:cxnSp macro="">
      <xdr:nvCxnSpPr>
        <xdr:cNvPr id="501" name="直線コネクタ 500"/>
        <xdr:cNvCxnSpPr/>
      </xdr:nvCxnSpPr>
      <xdr:spPr>
        <a:xfrm flipV="1">
          <a:off x="16317595" y="5375547"/>
          <a:ext cx="1269" cy="1355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502"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503" name="直線コネクタ 50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7274</xdr:rowOff>
    </xdr:from>
    <xdr:ext cx="599010" cy="259045"/>
    <xdr:sp macro="" textlink="">
      <xdr:nvSpPr>
        <xdr:cNvPr id="504" name="災害復旧事業費最大値テキスト"/>
        <xdr:cNvSpPr txBox="1"/>
      </xdr:nvSpPr>
      <xdr:spPr>
        <a:xfrm>
          <a:off x="16370300" y="5150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355,762</a:t>
          </a:r>
          <a:endParaRPr kumimoji="1" lang="ja-JP" altLang="en-US" sz="1000" b="1">
            <a:latin typeface="ＭＳ Ｐゴシック"/>
          </a:endParaRPr>
        </a:p>
      </xdr:txBody>
    </xdr:sp>
    <xdr:clientData/>
  </xdr:oneCellAnchor>
  <xdr:twoCellAnchor>
    <xdr:from>
      <xdr:col>23</xdr:col>
      <xdr:colOff>428625</xdr:colOff>
      <xdr:row>31</xdr:row>
      <xdr:rowOff>60597</xdr:rowOff>
    </xdr:from>
    <xdr:to>
      <xdr:col>23</xdr:col>
      <xdr:colOff>606425</xdr:colOff>
      <xdr:row>31</xdr:row>
      <xdr:rowOff>60597</xdr:rowOff>
    </xdr:to>
    <xdr:cxnSp macro="">
      <xdr:nvCxnSpPr>
        <xdr:cNvPr id="505" name="直線コネクタ 504"/>
        <xdr:cNvCxnSpPr/>
      </xdr:nvCxnSpPr>
      <xdr:spPr>
        <a:xfrm>
          <a:off x="16230600" y="5375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32</xdr:row>
      <xdr:rowOff>143518</xdr:rowOff>
    </xdr:from>
    <xdr:to>
      <xdr:col>23</xdr:col>
      <xdr:colOff>517525</xdr:colOff>
      <xdr:row>39</xdr:row>
      <xdr:rowOff>44450</xdr:rowOff>
    </xdr:to>
    <xdr:cxnSp macro="">
      <xdr:nvCxnSpPr>
        <xdr:cNvPr id="506" name="直線コネクタ 505"/>
        <xdr:cNvCxnSpPr/>
      </xdr:nvCxnSpPr>
      <xdr:spPr>
        <a:xfrm flipV="1">
          <a:off x="15481300" y="5629918"/>
          <a:ext cx="838200" cy="1101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72631</xdr:rowOff>
    </xdr:from>
    <xdr:ext cx="534377" cy="259045"/>
    <xdr:sp macro="" textlink="">
      <xdr:nvSpPr>
        <xdr:cNvPr id="507" name="災害復旧事業費平均値テキスト"/>
        <xdr:cNvSpPr txBox="1"/>
      </xdr:nvSpPr>
      <xdr:spPr>
        <a:xfrm>
          <a:off x="16370300" y="6587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18,608</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94204</xdr:rowOff>
    </xdr:from>
    <xdr:to>
      <xdr:col>23</xdr:col>
      <xdr:colOff>568325</xdr:colOff>
      <xdr:row>39</xdr:row>
      <xdr:rowOff>24354</xdr:rowOff>
    </xdr:to>
    <xdr:sp macro="" textlink="">
      <xdr:nvSpPr>
        <xdr:cNvPr id="508" name="フローチャート : 判断 507"/>
        <xdr:cNvSpPr/>
      </xdr:nvSpPr>
      <xdr:spPr>
        <a:xfrm>
          <a:off x="16268700" y="660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44450</xdr:rowOff>
    </xdr:from>
    <xdr:to>
      <xdr:col>22</xdr:col>
      <xdr:colOff>365125</xdr:colOff>
      <xdr:row>39</xdr:row>
      <xdr:rowOff>44450</xdr:rowOff>
    </xdr:to>
    <xdr:cxnSp macro="">
      <xdr:nvCxnSpPr>
        <xdr:cNvPr id="509" name="直線コネクタ 508"/>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109722</xdr:rowOff>
    </xdr:from>
    <xdr:to>
      <xdr:col>22</xdr:col>
      <xdr:colOff>415925</xdr:colOff>
      <xdr:row>39</xdr:row>
      <xdr:rowOff>39872</xdr:rowOff>
    </xdr:to>
    <xdr:sp macro="" textlink="">
      <xdr:nvSpPr>
        <xdr:cNvPr id="510" name="フローチャート : 判断 509"/>
        <xdr:cNvSpPr/>
      </xdr:nvSpPr>
      <xdr:spPr>
        <a:xfrm>
          <a:off x="15430500" y="662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56399</xdr:rowOff>
    </xdr:from>
    <xdr:ext cx="534377" cy="259045"/>
    <xdr:sp macro="" textlink="">
      <xdr:nvSpPr>
        <xdr:cNvPr id="511" name="テキスト ボックス 510"/>
        <xdr:cNvSpPr txBox="1"/>
      </xdr:nvSpPr>
      <xdr:spPr>
        <a:xfrm>
          <a:off x="15214111" y="640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14,535</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44450</xdr:rowOff>
    </xdr:from>
    <xdr:to>
      <xdr:col>21</xdr:col>
      <xdr:colOff>161925</xdr:colOff>
      <xdr:row>39</xdr:row>
      <xdr:rowOff>44450</xdr:rowOff>
    </xdr:to>
    <xdr:cxnSp macro="">
      <xdr:nvCxnSpPr>
        <xdr:cNvPr id="512" name="直線コネクタ 511"/>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96024</xdr:rowOff>
    </xdr:from>
    <xdr:to>
      <xdr:col>21</xdr:col>
      <xdr:colOff>212725</xdr:colOff>
      <xdr:row>39</xdr:row>
      <xdr:rowOff>26174</xdr:rowOff>
    </xdr:to>
    <xdr:sp macro="" textlink="">
      <xdr:nvSpPr>
        <xdr:cNvPr id="513" name="フローチャート : 判断 512"/>
        <xdr:cNvSpPr/>
      </xdr:nvSpPr>
      <xdr:spPr>
        <a:xfrm>
          <a:off x="14541500" y="661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42702</xdr:rowOff>
    </xdr:from>
    <xdr:ext cx="534377" cy="259045"/>
    <xdr:sp macro="" textlink="">
      <xdr:nvSpPr>
        <xdr:cNvPr id="514" name="テキスト ボックス 513"/>
        <xdr:cNvSpPr txBox="1"/>
      </xdr:nvSpPr>
      <xdr:spPr>
        <a:xfrm>
          <a:off x="14325111" y="638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18,130</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44450</xdr:rowOff>
    </xdr:from>
    <xdr:to>
      <xdr:col>19</xdr:col>
      <xdr:colOff>644525</xdr:colOff>
      <xdr:row>39</xdr:row>
      <xdr:rowOff>44450</xdr:rowOff>
    </xdr:to>
    <xdr:cxnSp macro="">
      <xdr:nvCxnSpPr>
        <xdr:cNvPr id="515" name="直線コネクタ 514"/>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74719</xdr:rowOff>
    </xdr:from>
    <xdr:to>
      <xdr:col>20</xdr:col>
      <xdr:colOff>9525</xdr:colOff>
      <xdr:row>39</xdr:row>
      <xdr:rowOff>4869</xdr:rowOff>
    </xdr:to>
    <xdr:sp macro="" textlink="">
      <xdr:nvSpPr>
        <xdr:cNvPr id="516" name="フローチャート : 判断 515"/>
        <xdr:cNvSpPr/>
      </xdr:nvSpPr>
      <xdr:spPr>
        <a:xfrm>
          <a:off x="13652500" y="658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21396</xdr:rowOff>
    </xdr:from>
    <xdr:ext cx="534377" cy="259045"/>
    <xdr:sp macro="" textlink="">
      <xdr:nvSpPr>
        <xdr:cNvPr id="517" name="テキスト ボックス 516"/>
        <xdr:cNvSpPr txBox="1"/>
      </xdr:nvSpPr>
      <xdr:spPr>
        <a:xfrm>
          <a:off x="13436111" y="6365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23,722</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82317</xdr:rowOff>
    </xdr:from>
    <xdr:to>
      <xdr:col>18</xdr:col>
      <xdr:colOff>492125</xdr:colOff>
      <xdr:row>39</xdr:row>
      <xdr:rowOff>12467</xdr:rowOff>
    </xdr:to>
    <xdr:sp macro="" textlink="">
      <xdr:nvSpPr>
        <xdr:cNvPr id="518" name="フローチャート : 判断 517"/>
        <xdr:cNvSpPr/>
      </xdr:nvSpPr>
      <xdr:spPr>
        <a:xfrm>
          <a:off x="12763500" y="659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28993</xdr:rowOff>
    </xdr:from>
    <xdr:ext cx="534377" cy="259045"/>
    <xdr:sp macro="" textlink="">
      <xdr:nvSpPr>
        <xdr:cNvPr id="519" name="テキスト ボックス 518"/>
        <xdr:cNvSpPr txBox="1"/>
      </xdr:nvSpPr>
      <xdr:spPr>
        <a:xfrm>
          <a:off x="12547111" y="6372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21,728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0" name="テキスト ボックス 51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1" name="テキスト ボックス 52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2" name="テキスト ボックス 52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3" name="テキスト ボックス 52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4" name="テキスト ボックス 52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32</xdr:row>
      <xdr:rowOff>92718</xdr:rowOff>
    </xdr:from>
    <xdr:to>
      <xdr:col>23</xdr:col>
      <xdr:colOff>568325</xdr:colOff>
      <xdr:row>33</xdr:row>
      <xdr:rowOff>22868</xdr:rowOff>
    </xdr:to>
    <xdr:sp macro="" textlink="">
      <xdr:nvSpPr>
        <xdr:cNvPr id="525" name="円/楕円 524"/>
        <xdr:cNvSpPr/>
      </xdr:nvSpPr>
      <xdr:spPr>
        <a:xfrm>
          <a:off x="16268700" y="5579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31</xdr:row>
      <xdr:rowOff>115595</xdr:rowOff>
    </xdr:from>
    <xdr:ext cx="599010" cy="259045"/>
    <xdr:sp macro="" textlink="">
      <xdr:nvSpPr>
        <xdr:cNvPr id="526" name="災害復旧事業費該当値テキスト"/>
        <xdr:cNvSpPr txBox="1"/>
      </xdr:nvSpPr>
      <xdr:spPr>
        <a:xfrm>
          <a:off x="16370300" y="5430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288,998</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27" name="円/楕円 526"/>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28" name="テキスト ボックス 527"/>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165100</xdr:rowOff>
    </xdr:from>
    <xdr:to>
      <xdr:col>21</xdr:col>
      <xdr:colOff>212725</xdr:colOff>
      <xdr:row>39</xdr:row>
      <xdr:rowOff>95250</xdr:rowOff>
    </xdr:to>
    <xdr:sp macro="" textlink="">
      <xdr:nvSpPr>
        <xdr:cNvPr id="529" name="円/楕円 528"/>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86377</xdr:rowOff>
    </xdr:from>
    <xdr:ext cx="249299" cy="259045"/>
    <xdr:sp macro="" textlink="">
      <xdr:nvSpPr>
        <xdr:cNvPr id="530" name="テキスト ボックス 529"/>
        <xdr:cNvSpPr txBox="1"/>
      </xdr:nvSpPr>
      <xdr:spPr>
        <a:xfrm>
          <a:off x="1446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165100</xdr:rowOff>
    </xdr:from>
    <xdr:to>
      <xdr:col>20</xdr:col>
      <xdr:colOff>9525</xdr:colOff>
      <xdr:row>39</xdr:row>
      <xdr:rowOff>95250</xdr:rowOff>
    </xdr:to>
    <xdr:sp macro="" textlink="">
      <xdr:nvSpPr>
        <xdr:cNvPr id="531" name="円/楕円 530"/>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86377</xdr:rowOff>
    </xdr:from>
    <xdr:ext cx="249299" cy="259045"/>
    <xdr:sp macro="" textlink="">
      <xdr:nvSpPr>
        <xdr:cNvPr id="532" name="テキスト ボックス 531"/>
        <xdr:cNvSpPr txBox="1"/>
      </xdr:nvSpPr>
      <xdr:spPr>
        <a:xfrm>
          <a:off x="1357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165100</xdr:rowOff>
    </xdr:from>
    <xdr:to>
      <xdr:col>18</xdr:col>
      <xdr:colOff>492125</xdr:colOff>
      <xdr:row>39</xdr:row>
      <xdr:rowOff>95250</xdr:rowOff>
    </xdr:to>
    <xdr:sp macro="" textlink="">
      <xdr:nvSpPr>
        <xdr:cNvPr id="533" name="円/楕円 532"/>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86377</xdr:rowOff>
    </xdr:from>
    <xdr:ext cx="249299" cy="259045"/>
    <xdr:sp macro="" textlink="">
      <xdr:nvSpPr>
        <xdr:cNvPr id="534" name="テキスト ボックス 533"/>
        <xdr:cNvSpPr txBox="1"/>
      </xdr:nvSpPr>
      <xdr:spPr>
        <a:xfrm>
          <a:off x="1268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5" name="正方形/長方形 53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6" name="正方形/長方形 53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7" name="正方形/長方形 53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8" name="正方形/長方形 53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9" name="正方形/長方形 53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0" name="正方形/長方形 53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1" name="正方形/長方形 54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2" name="正方形/長方形 54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3" name="テキスト ボックス 54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4" name="直線コネクタ 54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45" name="直線コネクタ 544"/>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46" name="テキスト ボックス 545"/>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47" name="直線コネクタ 546"/>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55</xdr:row>
      <xdr:rowOff>54627</xdr:rowOff>
    </xdr:from>
    <xdr:ext cx="467179" cy="259045"/>
    <xdr:sp macro="" textlink="">
      <xdr:nvSpPr>
        <xdr:cNvPr id="548" name="テキスト ボックス 547"/>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49" name="直線コネクタ 548"/>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111777</xdr:rowOff>
    </xdr:from>
    <xdr:ext cx="467179" cy="259045"/>
    <xdr:sp macro="" textlink="">
      <xdr:nvSpPr>
        <xdr:cNvPr id="550" name="テキスト ボックス 549"/>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51" name="直線コネクタ 550"/>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49</xdr:row>
      <xdr:rowOff>168927</xdr:rowOff>
    </xdr:from>
    <xdr:ext cx="467179" cy="259045"/>
    <xdr:sp macro="" textlink="">
      <xdr:nvSpPr>
        <xdr:cNvPr id="552" name="テキスト ボックス 551"/>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3" name="直線コネクタ 55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47</xdr:row>
      <xdr:rowOff>54627</xdr:rowOff>
    </xdr:from>
    <xdr:ext cx="467179" cy="259045"/>
    <xdr:sp macro="" textlink="">
      <xdr:nvSpPr>
        <xdr:cNvPr id="554" name="テキスト ボックス 553"/>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112040</xdr:rowOff>
    </xdr:from>
    <xdr:to>
      <xdr:col>23</xdr:col>
      <xdr:colOff>516889</xdr:colOff>
      <xdr:row>58</xdr:row>
      <xdr:rowOff>139700</xdr:rowOff>
    </xdr:to>
    <xdr:cxnSp macro="">
      <xdr:nvCxnSpPr>
        <xdr:cNvPr id="556" name="直線コネクタ 555"/>
        <xdr:cNvCxnSpPr/>
      </xdr:nvCxnSpPr>
      <xdr:spPr>
        <a:xfrm flipV="1">
          <a:off x="16317595" y="8855990"/>
          <a:ext cx="1269" cy="1227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1160</xdr:rowOff>
    </xdr:from>
    <xdr:ext cx="249299" cy="259045"/>
    <xdr:sp macro="" textlink="">
      <xdr:nvSpPr>
        <xdr:cNvPr id="557" name="失業対策事業費最小値テキスト"/>
        <xdr:cNvSpPr txBox="1"/>
      </xdr:nvSpPr>
      <xdr:spPr>
        <a:xfrm>
          <a:off x="16370300" y="101167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58" name="直線コネクタ 557"/>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58717</xdr:rowOff>
    </xdr:from>
    <xdr:ext cx="469744" cy="259045"/>
    <xdr:sp macro="" textlink="">
      <xdr:nvSpPr>
        <xdr:cNvPr id="559" name="失業対策事業費最大値テキスト"/>
        <xdr:cNvSpPr txBox="1"/>
      </xdr:nvSpPr>
      <xdr:spPr>
        <a:xfrm>
          <a:off x="16370300" y="8631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5,371</a:t>
          </a:r>
          <a:endParaRPr kumimoji="1" lang="ja-JP" altLang="en-US" sz="1000" b="1">
            <a:latin typeface="ＭＳ Ｐゴシック"/>
          </a:endParaRPr>
        </a:p>
      </xdr:txBody>
    </xdr:sp>
    <xdr:clientData/>
  </xdr:oneCellAnchor>
  <xdr:twoCellAnchor>
    <xdr:from>
      <xdr:col>23</xdr:col>
      <xdr:colOff>428625</xdr:colOff>
      <xdr:row>51</xdr:row>
      <xdr:rowOff>112040</xdr:rowOff>
    </xdr:from>
    <xdr:to>
      <xdr:col>23</xdr:col>
      <xdr:colOff>606425</xdr:colOff>
      <xdr:row>51</xdr:row>
      <xdr:rowOff>112040</xdr:rowOff>
    </xdr:to>
    <xdr:cxnSp macro="">
      <xdr:nvCxnSpPr>
        <xdr:cNvPr id="560" name="直線コネクタ 559"/>
        <xdr:cNvCxnSpPr/>
      </xdr:nvCxnSpPr>
      <xdr:spPr>
        <a:xfrm>
          <a:off x="16230600" y="8855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139700</xdr:rowOff>
    </xdr:from>
    <xdr:to>
      <xdr:col>23</xdr:col>
      <xdr:colOff>517525</xdr:colOff>
      <xdr:row>58</xdr:row>
      <xdr:rowOff>139700</xdr:rowOff>
    </xdr:to>
    <xdr:cxnSp macro="">
      <xdr:nvCxnSpPr>
        <xdr:cNvPr id="561" name="直線コネクタ 560"/>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90060</xdr:rowOff>
    </xdr:from>
    <xdr:ext cx="313932" cy="259045"/>
    <xdr:sp macro="" textlink="">
      <xdr:nvSpPr>
        <xdr:cNvPr id="562" name="失業対策事業費平均値テキスト"/>
        <xdr:cNvSpPr txBox="1"/>
      </xdr:nvSpPr>
      <xdr:spPr>
        <a:xfrm>
          <a:off x="16370300" y="986271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67183</xdr:rowOff>
    </xdr:from>
    <xdr:to>
      <xdr:col>23</xdr:col>
      <xdr:colOff>568325</xdr:colOff>
      <xdr:row>58</xdr:row>
      <xdr:rowOff>168783</xdr:rowOff>
    </xdr:to>
    <xdr:sp macro="" textlink="">
      <xdr:nvSpPr>
        <xdr:cNvPr id="563" name="フローチャート : 判断 562"/>
        <xdr:cNvSpPr/>
      </xdr:nvSpPr>
      <xdr:spPr>
        <a:xfrm>
          <a:off x="16268700" y="100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139700</xdr:rowOff>
    </xdr:from>
    <xdr:to>
      <xdr:col>22</xdr:col>
      <xdr:colOff>365125</xdr:colOff>
      <xdr:row>58</xdr:row>
      <xdr:rowOff>139700</xdr:rowOff>
    </xdr:to>
    <xdr:cxnSp macro="">
      <xdr:nvCxnSpPr>
        <xdr:cNvPr id="564" name="直線コネクタ 563"/>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67411</xdr:rowOff>
    </xdr:from>
    <xdr:to>
      <xdr:col>22</xdr:col>
      <xdr:colOff>415925</xdr:colOff>
      <xdr:row>58</xdr:row>
      <xdr:rowOff>169011</xdr:rowOff>
    </xdr:to>
    <xdr:sp macro="" textlink="">
      <xdr:nvSpPr>
        <xdr:cNvPr id="565" name="フローチャート : 判断 564"/>
        <xdr:cNvSpPr/>
      </xdr:nvSpPr>
      <xdr:spPr>
        <a:xfrm>
          <a:off x="15430500" y="1001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57</xdr:row>
      <xdr:rowOff>14088</xdr:rowOff>
    </xdr:from>
    <xdr:ext cx="313932" cy="259045"/>
    <xdr:sp macro="" textlink="">
      <xdr:nvSpPr>
        <xdr:cNvPr id="566" name="テキスト ボックス 565"/>
        <xdr:cNvSpPr txBox="1"/>
      </xdr:nvSpPr>
      <xdr:spPr>
        <a:xfrm>
          <a:off x="15324333" y="97867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139700</xdr:rowOff>
    </xdr:from>
    <xdr:to>
      <xdr:col>21</xdr:col>
      <xdr:colOff>161925</xdr:colOff>
      <xdr:row>58</xdr:row>
      <xdr:rowOff>139700</xdr:rowOff>
    </xdr:to>
    <xdr:cxnSp macro="">
      <xdr:nvCxnSpPr>
        <xdr:cNvPr id="567" name="直線コネクタ 566"/>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52095</xdr:rowOff>
    </xdr:from>
    <xdr:to>
      <xdr:col>21</xdr:col>
      <xdr:colOff>212725</xdr:colOff>
      <xdr:row>58</xdr:row>
      <xdr:rowOff>153695</xdr:rowOff>
    </xdr:to>
    <xdr:sp macro="" textlink="">
      <xdr:nvSpPr>
        <xdr:cNvPr id="568" name="フローチャート : 判断 567"/>
        <xdr:cNvSpPr/>
      </xdr:nvSpPr>
      <xdr:spPr>
        <a:xfrm>
          <a:off x="14541500" y="999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56</xdr:row>
      <xdr:rowOff>170222</xdr:rowOff>
    </xdr:from>
    <xdr:ext cx="378565" cy="259045"/>
    <xdr:sp macro="" textlink="">
      <xdr:nvSpPr>
        <xdr:cNvPr id="569" name="テキスト ボックス 568"/>
        <xdr:cNvSpPr txBox="1"/>
      </xdr:nvSpPr>
      <xdr:spPr>
        <a:xfrm>
          <a:off x="14403017" y="9771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139700</xdr:rowOff>
    </xdr:from>
    <xdr:to>
      <xdr:col>19</xdr:col>
      <xdr:colOff>644525</xdr:colOff>
      <xdr:row>58</xdr:row>
      <xdr:rowOff>139700</xdr:rowOff>
    </xdr:to>
    <xdr:cxnSp macro="">
      <xdr:nvCxnSpPr>
        <xdr:cNvPr id="570" name="直線コネクタ 569"/>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45924</xdr:rowOff>
    </xdr:from>
    <xdr:to>
      <xdr:col>20</xdr:col>
      <xdr:colOff>9525</xdr:colOff>
      <xdr:row>58</xdr:row>
      <xdr:rowOff>147524</xdr:rowOff>
    </xdr:to>
    <xdr:sp macro="" textlink="">
      <xdr:nvSpPr>
        <xdr:cNvPr id="571" name="フローチャート : 判断 570"/>
        <xdr:cNvSpPr/>
      </xdr:nvSpPr>
      <xdr:spPr>
        <a:xfrm>
          <a:off x="13652500" y="999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56</xdr:row>
      <xdr:rowOff>164051</xdr:rowOff>
    </xdr:from>
    <xdr:ext cx="378565" cy="259045"/>
    <xdr:sp macro="" textlink="">
      <xdr:nvSpPr>
        <xdr:cNvPr id="572" name="テキスト ボックス 571"/>
        <xdr:cNvSpPr txBox="1"/>
      </xdr:nvSpPr>
      <xdr:spPr>
        <a:xfrm>
          <a:off x="13514017" y="97652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63526</xdr:rowOff>
    </xdr:from>
    <xdr:to>
      <xdr:col>18</xdr:col>
      <xdr:colOff>492125</xdr:colOff>
      <xdr:row>58</xdr:row>
      <xdr:rowOff>165126</xdr:rowOff>
    </xdr:to>
    <xdr:sp macro="" textlink="">
      <xdr:nvSpPr>
        <xdr:cNvPr id="573" name="フローチャート : 判断 572"/>
        <xdr:cNvSpPr/>
      </xdr:nvSpPr>
      <xdr:spPr>
        <a:xfrm>
          <a:off x="12763500" y="1000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57</xdr:row>
      <xdr:rowOff>10203</xdr:rowOff>
    </xdr:from>
    <xdr:ext cx="378565" cy="259045"/>
    <xdr:sp macro="" textlink="">
      <xdr:nvSpPr>
        <xdr:cNvPr id="574" name="テキスト ボックス 573"/>
        <xdr:cNvSpPr txBox="1"/>
      </xdr:nvSpPr>
      <xdr:spPr>
        <a:xfrm>
          <a:off x="12625017" y="97828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5" name="テキスト ボックス 57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6" name="テキスト ボックス 57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7" name="テキスト ボックス 57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8" name="テキスト ボックス 57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9" name="テキスト ボックス 57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80" name="円/楕円 579"/>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45610</xdr:rowOff>
    </xdr:from>
    <xdr:ext cx="249299" cy="259045"/>
    <xdr:sp macro="" textlink="">
      <xdr:nvSpPr>
        <xdr:cNvPr id="581" name="失業対策事業費該当値テキスト"/>
        <xdr:cNvSpPr txBox="1"/>
      </xdr:nvSpPr>
      <xdr:spPr>
        <a:xfrm>
          <a:off x="16370300" y="99897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88900</xdr:rowOff>
    </xdr:from>
    <xdr:to>
      <xdr:col>22</xdr:col>
      <xdr:colOff>415925</xdr:colOff>
      <xdr:row>59</xdr:row>
      <xdr:rowOff>19050</xdr:rowOff>
    </xdr:to>
    <xdr:sp macro="" textlink="">
      <xdr:nvSpPr>
        <xdr:cNvPr id="582" name="円/楕円 581"/>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10177</xdr:rowOff>
    </xdr:from>
    <xdr:ext cx="249299" cy="259045"/>
    <xdr:sp macro="" textlink="">
      <xdr:nvSpPr>
        <xdr:cNvPr id="583" name="テキスト ボックス 582"/>
        <xdr:cNvSpPr txBox="1"/>
      </xdr:nvSpPr>
      <xdr:spPr>
        <a:xfrm>
          <a:off x="15356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88900</xdr:rowOff>
    </xdr:from>
    <xdr:to>
      <xdr:col>21</xdr:col>
      <xdr:colOff>212725</xdr:colOff>
      <xdr:row>59</xdr:row>
      <xdr:rowOff>19050</xdr:rowOff>
    </xdr:to>
    <xdr:sp macro="" textlink="">
      <xdr:nvSpPr>
        <xdr:cNvPr id="584" name="円/楕円 583"/>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10177</xdr:rowOff>
    </xdr:from>
    <xdr:ext cx="249299" cy="259045"/>
    <xdr:sp macro="" textlink="">
      <xdr:nvSpPr>
        <xdr:cNvPr id="585" name="テキスト ボックス 584"/>
        <xdr:cNvSpPr txBox="1"/>
      </xdr:nvSpPr>
      <xdr:spPr>
        <a:xfrm>
          <a:off x="14467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88900</xdr:rowOff>
    </xdr:from>
    <xdr:to>
      <xdr:col>20</xdr:col>
      <xdr:colOff>9525</xdr:colOff>
      <xdr:row>59</xdr:row>
      <xdr:rowOff>19050</xdr:rowOff>
    </xdr:to>
    <xdr:sp macro="" textlink="">
      <xdr:nvSpPr>
        <xdr:cNvPr id="586" name="円/楕円 585"/>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10177</xdr:rowOff>
    </xdr:from>
    <xdr:ext cx="249299" cy="259045"/>
    <xdr:sp macro="" textlink="">
      <xdr:nvSpPr>
        <xdr:cNvPr id="587" name="テキスト ボックス 586"/>
        <xdr:cNvSpPr txBox="1"/>
      </xdr:nvSpPr>
      <xdr:spPr>
        <a:xfrm>
          <a:off x="1357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88900</xdr:rowOff>
    </xdr:from>
    <xdr:to>
      <xdr:col>18</xdr:col>
      <xdr:colOff>492125</xdr:colOff>
      <xdr:row>59</xdr:row>
      <xdr:rowOff>19050</xdr:rowOff>
    </xdr:to>
    <xdr:sp macro="" textlink="">
      <xdr:nvSpPr>
        <xdr:cNvPr id="588" name="円/楕円 587"/>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10177</xdr:rowOff>
    </xdr:from>
    <xdr:ext cx="249299" cy="259045"/>
    <xdr:sp macro="" textlink="">
      <xdr:nvSpPr>
        <xdr:cNvPr id="589" name="テキスト ボックス 588"/>
        <xdr:cNvSpPr txBox="1"/>
      </xdr:nvSpPr>
      <xdr:spPr>
        <a:xfrm>
          <a:off x="1268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0" name="正方形/長方形 58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1" name="正方形/長方形 59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92" name="正方形/長方形 59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10/151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3" name="正方形/長方形 59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94" name="正方形/長方形 59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5" name="正方形/長方形 59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6" name="正方形/長方形 59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61,968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7" name="正方形/長方形 59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8" name="テキスト ボックス 59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9" name="直線コネクタ 59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0" name="直線コネクタ 59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1" name="テキスト ボックス 60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02" name="直線コネクタ 60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603" name="テキスト ボックス 602"/>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04" name="直線コネクタ 60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05" name="テキスト ボックス 60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06" name="直線コネクタ 60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07" name="テキスト ボックス 60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8" name="直線コネクタ 60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69</xdr:row>
      <xdr:rowOff>92727</xdr:rowOff>
    </xdr:from>
    <xdr:ext cx="685572" cy="259045"/>
    <xdr:sp macro="" textlink="">
      <xdr:nvSpPr>
        <xdr:cNvPr id="609" name="テキスト ボックス 608"/>
        <xdr:cNvSpPr txBox="1"/>
      </xdr:nvSpPr>
      <xdr:spPr>
        <a:xfrm>
          <a:off x="11760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0" name="直線コネクタ 60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67</xdr:row>
      <xdr:rowOff>54627</xdr:rowOff>
    </xdr:from>
    <xdr:ext cx="685572" cy="259045"/>
    <xdr:sp macro="" textlink="">
      <xdr:nvSpPr>
        <xdr:cNvPr id="611" name="テキスト ボックス 610"/>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130602</xdr:rowOff>
    </xdr:from>
    <xdr:to>
      <xdr:col>23</xdr:col>
      <xdr:colOff>516889</xdr:colOff>
      <xdr:row>79</xdr:row>
      <xdr:rowOff>43500</xdr:rowOff>
    </xdr:to>
    <xdr:cxnSp macro="">
      <xdr:nvCxnSpPr>
        <xdr:cNvPr id="613" name="直線コネクタ 612"/>
        <xdr:cNvCxnSpPr/>
      </xdr:nvCxnSpPr>
      <xdr:spPr>
        <a:xfrm flipV="1">
          <a:off x="16317595" y="12303552"/>
          <a:ext cx="1269" cy="1284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47327</xdr:rowOff>
    </xdr:from>
    <xdr:ext cx="378565" cy="259045"/>
    <xdr:sp macro="" textlink="">
      <xdr:nvSpPr>
        <xdr:cNvPr id="614" name="公債費最小値テキスト"/>
        <xdr:cNvSpPr txBox="1"/>
      </xdr:nvSpPr>
      <xdr:spPr>
        <a:xfrm>
          <a:off x="16370300" y="13591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a:t>
          </a:r>
          <a:endParaRPr kumimoji="1" lang="ja-JP" altLang="en-US" sz="1000" b="1">
            <a:latin typeface="ＭＳ Ｐゴシック"/>
          </a:endParaRPr>
        </a:p>
      </xdr:txBody>
    </xdr:sp>
    <xdr:clientData/>
  </xdr:oneCellAnchor>
  <xdr:twoCellAnchor>
    <xdr:from>
      <xdr:col>23</xdr:col>
      <xdr:colOff>428625</xdr:colOff>
      <xdr:row>79</xdr:row>
      <xdr:rowOff>43500</xdr:rowOff>
    </xdr:from>
    <xdr:to>
      <xdr:col>23</xdr:col>
      <xdr:colOff>606425</xdr:colOff>
      <xdr:row>79</xdr:row>
      <xdr:rowOff>43500</xdr:rowOff>
    </xdr:to>
    <xdr:cxnSp macro="">
      <xdr:nvCxnSpPr>
        <xdr:cNvPr id="615" name="直線コネクタ 614"/>
        <xdr:cNvCxnSpPr/>
      </xdr:nvCxnSpPr>
      <xdr:spPr>
        <a:xfrm>
          <a:off x="16230600" y="1358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77279</xdr:rowOff>
    </xdr:from>
    <xdr:ext cx="690189" cy="259045"/>
    <xdr:sp macro="" textlink="">
      <xdr:nvSpPr>
        <xdr:cNvPr id="616" name="公債費最大値テキスト"/>
        <xdr:cNvSpPr txBox="1"/>
      </xdr:nvSpPr>
      <xdr:spPr>
        <a:xfrm>
          <a:off x="16370300" y="120787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1,012,164</a:t>
          </a:r>
          <a:endParaRPr kumimoji="1" lang="ja-JP" altLang="en-US" sz="1000" b="1">
            <a:latin typeface="ＭＳ Ｐゴシック"/>
          </a:endParaRPr>
        </a:p>
      </xdr:txBody>
    </xdr:sp>
    <xdr:clientData/>
  </xdr:oneCellAnchor>
  <xdr:twoCellAnchor>
    <xdr:from>
      <xdr:col>23</xdr:col>
      <xdr:colOff>428625</xdr:colOff>
      <xdr:row>71</xdr:row>
      <xdr:rowOff>130602</xdr:rowOff>
    </xdr:from>
    <xdr:to>
      <xdr:col>23</xdr:col>
      <xdr:colOff>606425</xdr:colOff>
      <xdr:row>71</xdr:row>
      <xdr:rowOff>130602</xdr:rowOff>
    </xdr:to>
    <xdr:cxnSp macro="">
      <xdr:nvCxnSpPr>
        <xdr:cNvPr id="617" name="直線コネクタ 616"/>
        <xdr:cNvCxnSpPr/>
      </xdr:nvCxnSpPr>
      <xdr:spPr>
        <a:xfrm>
          <a:off x="16230600" y="12303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11387</xdr:rowOff>
    </xdr:from>
    <xdr:to>
      <xdr:col>23</xdr:col>
      <xdr:colOff>517525</xdr:colOff>
      <xdr:row>77</xdr:row>
      <xdr:rowOff>41117</xdr:rowOff>
    </xdr:to>
    <xdr:cxnSp macro="">
      <xdr:nvCxnSpPr>
        <xdr:cNvPr id="618" name="直線コネクタ 617"/>
        <xdr:cNvCxnSpPr/>
      </xdr:nvCxnSpPr>
      <xdr:spPr>
        <a:xfrm flipV="1">
          <a:off x="15481300" y="13213037"/>
          <a:ext cx="838200" cy="29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129312</xdr:rowOff>
    </xdr:from>
    <xdr:ext cx="599010" cy="259045"/>
    <xdr:sp macro="" textlink="">
      <xdr:nvSpPr>
        <xdr:cNvPr id="619" name="公債費平均値テキスト"/>
        <xdr:cNvSpPr txBox="1"/>
      </xdr:nvSpPr>
      <xdr:spPr>
        <a:xfrm>
          <a:off x="16370300" y="133309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146,193</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150885</xdr:rowOff>
    </xdr:from>
    <xdr:to>
      <xdr:col>23</xdr:col>
      <xdr:colOff>568325</xdr:colOff>
      <xdr:row>78</xdr:row>
      <xdr:rowOff>81035</xdr:rowOff>
    </xdr:to>
    <xdr:sp macro="" textlink="">
      <xdr:nvSpPr>
        <xdr:cNvPr id="620" name="フローチャート : 判断 619"/>
        <xdr:cNvSpPr/>
      </xdr:nvSpPr>
      <xdr:spPr>
        <a:xfrm>
          <a:off x="16268700" y="1335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24981</xdr:rowOff>
    </xdr:from>
    <xdr:to>
      <xdr:col>22</xdr:col>
      <xdr:colOff>365125</xdr:colOff>
      <xdr:row>77</xdr:row>
      <xdr:rowOff>41117</xdr:rowOff>
    </xdr:to>
    <xdr:cxnSp macro="">
      <xdr:nvCxnSpPr>
        <xdr:cNvPr id="621" name="直線コネクタ 620"/>
        <xdr:cNvCxnSpPr/>
      </xdr:nvCxnSpPr>
      <xdr:spPr>
        <a:xfrm>
          <a:off x="14592300" y="13226631"/>
          <a:ext cx="889000" cy="16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150816</xdr:rowOff>
    </xdr:from>
    <xdr:to>
      <xdr:col>22</xdr:col>
      <xdr:colOff>415925</xdr:colOff>
      <xdr:row>78</xdr:row>
      <xdr:rowOff>80966</xdr:rowOff>
    </xdr:to>
    <xdr:sp macro="" textlink="">
      <xdr:nvSpPr>
        <xdr:cNvPr id="622" name="フローチャート : 判断 621"/>
        <xdr:cNvSpPr/>
      </xdr:nvSpPr>
      <xdr:spPr>
        <a:xfrm>
          <a:off x="15430500" y="1335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78</xdr:row>
      <xdr:rowOff>72093</xdr:rowOff>
    </xdr:from>
    <xdr:ext cx="599010" cy="259045"/>
    <xdr:sp macro="" textlink="">
      <xdr:nvSpPr>
        <xdr:cNvPr id="623" name="テキスト ボックス 622"/>
        <xdr:cNvSpPr txBox="1"/>
      </xdr:nvSpPr>
      <xdr:spPr>
        <a:xfrm>
          <a:off x="15181794" y="13445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146,248</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24981</xdr:rowOff>
    </xdr:from>
    <xdr:to>
      <xdr:col>21</xdr:col>
      <xdr:colOff>161925</xdr:colOff>
      <xdr:row>77</xdr:row>
      <xdr:rowOff>47075</xdr:rowOff>
    </xdr:to>
    <xdr:cxnSp macro="">
      <xdr:nvCxnSpPr>
        <xdr:cNvPr id="624" name="直線コネクタ 623"/>
        <xdr:cNvCxnSpPr/>
      </xdr:nvCxnSpPr>
      <xdr:spPr>
        <a:xfrm flipV="1">
          <a:off x="13703300" y="13226631"/>
          <a:ext cx="889000" cy="22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147262</xdr:rowOff>
    </xdr:from>
    <xdr:to>
      <xdr:col>21</xdr:col>
      <xdr:colOff>212725</xdr:colOff>
      <xdr:row>78</xdr:row>
      <xdr:rowOff>77412</xdr:rowOff>
    </xdr:to>
    <xdr:sp macro="" textlink="">
      <xdr:nvSpPr>
        <xdr:cNvPr id="625" name="フローチャート : 判断 624"/>
        <xdr:cNvSpPr/>
      </xdr:nvSpPr>
      <xdr:spPr>
        <a:xfrm>
          <a:off x="14541500" y="13348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78</xdr:row>
      <xdr:rowOff>68539</xdr:rowOff>
    </xdr:from>
    <xdr:ext cx="599010" cy="259045"/>
    <xdr:sp macro="" textlink="">
      <xdr:nvSpPr>
        <xdr:cNvPr id="626" name="テキスト ボックス 625"/>
        <xdr:cNvSpPr txBox="1"/>
      </xdr:nvSpPr>
      <xdr:spPr>
        <a:xfrm>
          <a:off x="14292794" y="13441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149,045</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47075</xdr:rowOff>
    </xdr:from>
    <xdr:to>
      <xdr:col>19</xdr:col>
      <xdr:colOff>644525</xdr:colOff>
      <xdr:row>77</xdr:row>
      <xdr:rowOff>88292</xdr:rowOff>
    </xdr:to>
    <xdr:cxnSp macro="">
      <xdr:nvCxnSpPr>
        <xdr:cNvPr id="627" name="直線コネクタ 626"/>
        <xdr:cNvCxnSpPr/>
      </xdr:nvCxnSpPr>
      <xdr:spPr>
        <a:xfrm flipV="1">
          <a:off x="12814300" y="13248725"/>
          <a:ext cx="889000" cy="41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139778</xdr:rowOff>
    </xdr:from>
    <xdr:to>
      <xdr:col>20</xdr:col>
      <xdr:colOff>9525</xdr:colOff>
      <xdr:row>78</xdr:row>
      <xdr:rowOff>69928</xdr:rowOff>
    </xdr:to>
    <xdr:sp macro="" textlink="">
      <xdr:nvSpPr>
        <xdr:cNvPr id="628" name="フローチャート : 判断 627"/>
        <xdr:cNvSpPr/>
      </xdr:nvSpPr>
      <xdr:spPr>
        <a:xfrm>
          <a:off x="13652500" y="13341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78</xdr:row>
      <xdr:rowOff>61055</xdr:rowOff>
    </xdr:from>
    <xdr:ext cx="599010" cy="259045"/>
    <xdr:sp macro="" textlink="">
      <xdr:nvSpPr>
        <xdr:cNvPr id="629" name="テキスト ボックス 628"/>
        <xdr:cNvSpPr txBox="1"/>
      </xdr:nvSpPr>
      <xdr:spPr>
        <a:xfrm>
          <a:off x="13403794" y="13434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154,939</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146439</xdr:rowOff>
    </xdr:from>
    <xdr:to>
      <xdr:col>18</xdr:col>
      <xdr:colOff>492125</xdr:colOff>
      <xdr:row>78</xdr:row>
      <xdr:rowOff>76589</xdr:rowOff>
    </xdr:to>
    <xdr:sp macro="" textlink="">
      <xdr:nvSpPr>
        <xdr:cNvPr id="630" name="フローチャート : 判断 629"/>
        <xdr:cNvSpPr/>
      </xdr:nvSpPr>
      <xdr:spPr>
        <a:xfrm>
          <a:off x="12763500" y="13348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78</xdr:row>
      <xdr:rowOff>67716</xdr:rowOff>
    </xdr:from>
    <xdr:ext cx="599010" cy="259045"/>
    <xdr:sp macro="" textlink="">
      <xdr:nvSpPr>
        <xdr:cNvPr id="631" name="テキスト ボックス 630"/>
        <xdr:cNvSpPr txBox="1"/>
      </xdr:nvSpPr>
      <xdr:spPr>
        <a:xfrm>
          <a:off x="12514794" y="13440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149,693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2" name="テキスト ボックス 63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3" name="テキスト ボックス 63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4" name="テキスト ボックス 63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5" name="テキスト ボックス 63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6" name="テキスト ボックス 63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76</xdr:row>
      <xdr:rowOff>132037</xdr:rowOff>
    </xdr:from>
    <xdr:to>
      <xdr:col>23</xdr:col>
      <xdr:colOff>568325</xdr:colOff>
      <xdr:row>77</xdr:row>
      <xdr:rowOff>62187</xdr:rowOff>
    </xdr:to>
    <xdr:sp macro="" textlink="">
      <xdr:nvSpPr>
        <xdr:cNvPr id="637" name="円/楕円 636"/>
        <xdr:cNvSpPr/>
      </xdr:nvSpPr>
      <xdr:spPr>
        <a:xfrm>
          <a:off x="16268700" y="1316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154914</xdr:rowOff>
    </xdr:from>
    <xdr:ext cx="599010" cy="259045"/>
    <xdr:sp macro="" textlink="">
      <xdr:nvSpPr>
        <xdr:cNvPr id="638" name="公債費該当値テキスト"/>
        <xdr:cNvSpPr txBox="1"/>
      </xdr:nvSpPr>
      <xdr:spPr>
        <a:xfrm>
          <a:off x="16370300" y="13013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296,034</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161767</xdr:rowOff>
    </xdr:from>
    <xdr:to>
      <xdr:col>22</xdr:col>
      <xdr:colOff>415925</xdr:colOff>
      <xdr:row>77</xdr:row>
      <xdr:rowOff>91917</xdr:rowOff>
    </xdr:to>
    <xdr:sp macro="" textlink="">
      <xdr:nvSpPr>
        <xdr:cNvPr id="639" name="円/楕円 638"/>
        <xdr:cNvSpPr/>
      </xdr:nvSpPr>
      <xdr:spPr>
        <a:xfrm>
          <a:off x="15430500" y="13191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75</xdr:row>
      <xdr:rowOff>108443</xdr:rowOff>
    </xdr:from>
    <xdr:ext cx="599010" cy="259045"/>
    <xdr:sp macro="" textlink="">
      <xdr:nvSpPr>
        <xdr:cNvPr id="640" name="テキスト ボックス 639"/>
        <xdr:cNvSpPr txBox="1"/>
      </xdr:nvSpPr>
      <xdr:spPr>
        <a:xfrm>
          <a:off x="15181794" y="12967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272,625</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145631</xdr:rowOff>
    </xdr:from>
    <xdr:to>
      <xdr:col>21</xdr:col>
      <xdr:colOff>212725</xdr:colOff>
      <xdr:row>77</xdr:row>
      <xdr:rowOff>75781</xdr:rowOff>
    </xdr:to>
    <xdr:sp macro="" textlink="">
      <xdr:nvSpPr>
        <xdr:cNvPr id="641" name="円/楕円 640"/>
        <xdr:cNvSpPr/>
      </xdr:nvSpPr>
      <xdr:spPr>
        <a:xfrm>
          <a:off x="14541500" y="13175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75</xdr:row>
      <xdr:rowOff>92308</xdr:rowOff>
    </xdr:from>
    <xdr:ext cx="599010" cy="259045"/>
    <xdr:sp macro="" textlink="">
      <xdr:nvSpPr>
        <xdr:cNvPr id="642" name="テキスト ボックス 641"/>
        <xdr:cNvSpPr txBox="1"/>
      </xdr:nvSpPr>
      <xdr:spPr>
        <a:xfrm>
          <a:off x="14292794" y="12951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285,330</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167725</xdr:rowOff>
    </xdr:from>
    <xdr:to>
      <xdr:col>20</xdr:col>
      <xdr:colOff>9525</xdr:colOff>
      <xdr:row>77</xdr:row>
      <xdr:rowOff>97875</xdr:rowOff>
    </xdr:to>
    <xdr:sp macro="" textlink="">
      <xdr:nvSpPr>
        <xdr:cNvPr id="643" name="円/楕円 642"/>
        <xdr:cNvSpPr/>
      </xdr:nvSpPr>
      <xdr:spPr>
        <a:xfrm>
          <a:off x="13652500" y="13197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75</xdr:row>
      <xdr:rowOff>114402</xdr:rowOff>
    </xdr:from>
    <xdr:ext cx="599010" cy="259045"/>
    <xdr:sp macro="" textlink="">
      <xdr:nvSpPr>
        <xdr:cNvPr id="644" name="テキスト ボックス 643"/>
        <xdr:cNvSpPr txBox="1"/>
      </xdr:nvSpPr>
      <xdr:spPr>
        <a:xfrm>
          <a:off x="13403794" y="12973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267,933</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37492</xdr:rowOff>
    </xdr:from>
    <xdr:to>
      <xdr:col>18</xdr:col>
      <xdr:colOff>492125</xdr:colOff>
      <xdr:row>77</xdr:row>
      <xdr:rowOff>139092</xdr:rowOff>
    </xdr:to>
    <xdr:sp macro="" textlink="">
      <xdr:nvSpPr>
        <xdr:cNvPr id="645" name="円/楕円 644"/>
        <xdr:cNvSpPr/>
      </xdr:nvSpPr>
      <xdr:spPr>
        <a:xfrm>
          <a:off x="12763500" y="13239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75</xdr:row>
      <xdr:rowOff>155619</xdr:rowOff>
    </xdr:from>
    <xdr:ext cx="599010" cy="259045"/>
    <xdr:sp macro="" textlink="">
      <xdr:nvSpPr>
        <xdr:cNvPr id="646" name="テキスト ボックス 645"/>
        <xdr:cNvSpPr txBox="1"/>
      </xdr:nvSpPr>
      <xdr:spPr>
        <a:xfrm>
          <a:off x="12514794" y="13014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235,479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7" name="正方形/長方形 64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8" name="正方形/長方形 64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9" name="正方形/長方形 64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133/151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0" name="正方形/長方形 64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1" name="正方形/長方形 65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2" name="正方形/長方形 65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3" name="正方形/長方形 65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12,052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4" name="正方形/長方形 65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5" name="テキスト ボックス 65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6" name="直線コネクタ 65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57" name="直線コネクタ 65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58" name="テキスト ボックス 65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59" name="直線コネクタ 65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60" name="テキスト ボックス 659"/>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61" name="直線コネクタ 66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92</xdr:row>
      <xdr:rowOff>111777</xdr:rowOff>
    </xdr:from>
    <xdr:ext cx="685572" cy="259045"/>
    <xdr:sp macro="" textlink="">
      <xdr:nvSpPr>
        <xdr:cNvPr id="662" name="テキスト ボックス 661"/>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63" name="直線コネクタ 66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168927</xdr:rowOff>
    </xdr:from>
    <xdr:ext cx="685572" cy="259045"/>
    <xdr:sp macro="" textlink="">
      <xdr:nvSpPr>
        <xdr:cNvPr id="664" name="テキスト ボックス 663"/>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5" name="直線コネクタ 66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66" name="テキスト ボックス 66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89805</xdr:rowOff>
    </xdr:from>
    <xdr:to>
      <xdr:col>23</xdr:col>
      <xdr:colOff>516889</xdr:colOff>
      <xdr:row>98</xdr:row>
      <xdr:rowOff>139481</xdr:rowOff>
    </xdr:to>
    <xdr:cxnSp macro="">
      <xdr:nvCxnSpPr>
        <xdr:cNvPr id="668" name="直線コネクタ 667"/>
        <xdr:cNvCxnSpPr/>
      </xdr:nvCxnSpPr>
      <xdr:spPr>
        <a:xfrm flipV="1">
          <a:off x="16317595" y="15520305"/>
          <a:ext cx="1269" cy="1421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143308</xdr:rowOff>
    </xdr:from>
    <xdr:ext cx="378565" cy="259045"/>
    <xdr:sp macro="" textlink="">
      <xdr:nvSpPr>
        <xdr:cNvPr id="669" name="積立金最小値テキスト"/>
        <xdr:cNvSpPr txBox="1"/>
      </xdr:nvSpPr>
      <xdr:spPr>
        <a:xfrm>
          <a:off x="16370300" y="169454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239</a:t>
          </a:r>
          <a:endParaRPr kumimoji="1" lang="ja-JP" altLang="en-US" sz="1000" b="1">
            <a:latin typeface="ＭＳ Ｐゴシック"/>
          </a:endParaRPr>
        </a:p>
      </xdr:txBody>
    </xdr:sp>
    <xdr:clientData/>
  </xdr:oneCellAnchor>
  <xdr:twoCellAnchor>
    <xdr:from>
      <xdr:col>23</xdr:col>
      <xdr:colOff>428625</xdr:colOff>
      <xdr:row>98</xdr:row>
      <xdr:rowOff>139481</xdr:rowOff>
    </xdr:from>
    <xdr:to>
      <xdr:col>23</xdr:col>
      <xdr:colOff>606425</xdr:colOff>
      <xdr:row>98</xdr:row>
      <xdr:rowOff>139481</xdr:rowOff>
    </xdr:to>
    <xdr:cxnSp macro="">
      <xdr:nvCxnSpPr>
        <xdr:cNvPr id="670" name="直線コネクタ 669"/>
        <xdr:cNvCxnSpPr/>
      </xdr:nvCxnSpPr>
      <xdr:spPr>
        <a:xfrm>
          <a:off x="16230600" y="16941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36482</xdr:rowOff>
    </xdr:from>
    <xdr:ext cx="690189" cy="259045"/>
    <xdr:sp macro="" textlink="">
      <xdr:nvSpPr>
        <xdr:cNvPr id="671" name="積立金最大値テキスト"/>
        <xdr:cNvSpPr txBox="1"/>
      </xdr:nvSpPr>
      <xdr:spPr>
        <a:xfrm>
          <a:off x="16370300" y="152955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1,554,565</a:t>
          </a:r>
          <a:endParaRPr kumimoji="1" lang="ja-JP" altLang="en-US" sz="1000" b="1">
            <a:latin typeface="ＭＳ Ｐゴシック"/>
          </a:endParaRPr>
        </a:p>
      </xdr:txBody>
    </xdr:sp>
    <xdr:clientData/>
  </xdr:oneCellAnchor>
  <xdr:twoCellAnchor>
    <xdr:from>
      <xdr:col>23</xdr:col>
      <xdr:colOff>428625</xdr:colOff>
      <xdr:row>90</xdr:row>
      <xdr:rowOff>89805</xdr:rowOff>
    </xdr:from>
    <xdr:to>
      <xdr:col>23</xdr:col>
      <xdr:colOff>606425</xdr:colOff>
      <xdr:row>90</xdr:row>
      <xdr:rowOff>89805</xdr:rowOff>
    </xdr:to>
    <xdr:cxnSp macro="">
      <xdr:nvCxnSpPr>
        <xdr:cNvPr id="672" name="直線コネクタ 671"/>
        <xdr:cNvCxnSpPr/>
      </xdr:nvCxnSpPr>
      <xdr:spPr>
        <a:xfrm>
          <a:off x="16230600" y="15520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119402</xdr:rowOff>
    </xdr:from>
    <xdr:to>
      <xdr:col>23</xdr:col>
      <xdr:colOff>517525</xdr:colOff>
      <xdr:row>98</xdr:row>
      <xdr:rowOff>129620</xdr:rowOff>
    </xdr:to>
    <xdr:cxnSp macro="">
      <xdr:nvCxnSpPr>
        <xdr:cNvPr id="673" name="直線コネクタ 672"/>
        <xdr:cNvCxnSpPr/>
      </xdr:nvCxnSpPr>
      <xdr:spPr>
        <a:xfrm>
          <a:off x="15481300" y="16921502"/>
          <a:ext cx="838200" cy="1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46558</xdr:rowOff>
    </xdr:from>
    <xdr:ext cx="534377" cy="259045"/>
    <xdr:sp macro="" textlink="">
      <xdr:nvSpPr>
        <xdr:cNvPr id="674" name="積立金平均値テキスト"/>
        <xdr:cNvSpPr txBox="1"/>
      </xdr:nvSpPr>
      <xdr:spPr>
        <a:xfrm>
          <a:off x="16370300" y="166772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71,324</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23681</xdr:rowOff>
    </xdr:from>
    <xdr:to>
      <xdr:col>23</xdr:col>
      <xdr:colOff>568325</xdr:colOff>
      <xdr:row>98</xdr:row>
      <xdr:rowOff>125281</xdr:rowOff>
    </xdr:to>
    <xdr:sp macro="" textlink="">
      <xdr:nvSpPr>
        <xdr:cNvPr id="675" name="フローチャート : 判断 674"/>
        <xdr:cNvSpPr/>
      </xdr:nvSpPr>
      <xdr:spPr>
        <a:xfrm>
          <a:off x="16268700" y="1682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119402</xdr:rowOff>
    </xdr:from>
    <xdr:to>
      <xdr:col>22</xdr:col>
      <xdr:colOff>365125</xdr:colOff>
      <xdr:row>98</xdr:row>
      <xdr:rowOff>137770</xdr:rowOff>
    </xdr:to>
    <xdr:cxnSp macro="">
      <xdr:nvCxnSpPr>
        <xdr:cNvPr id="676" name="直線コネクタ 675"/>
        <xdr:cNvCxnSpPr/>
      </xdr:nvCxnSpPr>
      <xdr:spPr>
        <a:xfrm flipV="1">
          <a:off x="14592300" y="16921502"/>
          <a:ext cx="889000" cy="1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16246</xdr:rowOff>
    </xdr:from>
    <xdr:to>
      <xdr:col>22</xdr:col>
      <xdr:colOff>415925</xdr:colOff>
      <xdr:row>98</xdr:row>
      <xdr:rowOff>117846</xdr:rowOff>
    </xdr:to>
    <xdr:sp macro="" textlink="">
      <xdr:nvSpPr>
        <xdr:cNvPr id="677" name="フローチャート : 判断 676"/>
        <xdr:cNvSpPr/>
      </xdr:nvSpPr>
      <xdr:spPr>
        <a:xfrm>
          <a:off x="15430500" y="16818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134373</xdr:rowOff>
    </xdr:from>
    <xdr:ext cx="534377" cy="259045"/>
    <xdr:sp macro="" textlink="">
      <xdr:nvSpPr>
        <xdr:cNvPr id="678" name="テキスト ボックス 677"/>
        <xdr:cNvSpPr txBox="1"/>
      </xdr:nvSpPr>
      <xdr:spPr>
        <a:xfrm>
          <a:off x="15214111" y="1659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79,456</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121078</xdr:rowOff>
    </xdr:from>
    <xdr:to>
      <xdr:col>21</xdr:col>
      <xdr:colOff>161925</xdr:colOff>
      <xdr:row>98</xdr:row>
      <xdr:rowOff>137770</xdr:rowOff>
    </xdr:to>
    <xdr:cxnSp macro="">
      <xdr:nvCxnSpPr>
        <xdr:cNvPr id="679" name="直線コネクタ 678"/>
        <xdr:cNvCxnSpPr/>
      </xdr:nvCxnSpPr>
      <xdr:spPr>
        <a:xfrm>
          <a:off x="13703300" y="16923178"/>
          <a:ext cx="889000" cy="16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28533</xdr:rowOff>
    </xdr:from>
    <xdr:to>
      <xdr:col>21</xdr:col>
      <xdr:colOff>212725</xdr:colOff>
      <xdr:row>98</xdr:row>
      <xdr:rowOff>130133</xdr:rowOff>
    </xdr:to>
    <xdr:sp macro="" textlink="">
      <xdr:nvSpPr>
        <xdr:cNvPr id="680" name="フローチャート : 判断 679"/>
        <xdr:cNvSpPr/>
      </xdr:nvSpPr>
      <xdr:spPr>
        <a:xfrm>
          <a:off x="14541500" y="16830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146660</xdr:rowOff>
    </xdr:from>
    <xdr:ext cx="534377" cy="259045"/>
    <xdr:sp macro="" textlink="">
      <xdr:nvSpPr>
        <xdr:cNvPr id="681" name="テキスト ボックス 680"/>
        <xdr:cNvSpPr txBox="1"/>
      </xdr:nvSpPr>
      <xdr:spPr>
        <a:xfrm>
          <a:off x="14325111" y="16605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66,018</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84837</xdr:rowOff>
    </xdr:from>
    <xdr:to>
      <xdr:col>19</xdr:col>
      <xdr:colOff>644525</xdr:colOff>
      <xdr:row>98</xdr:row>
      <xdr:rowOff>121078</xdr:rowOff>
    </xdr:to>
    <xdr:cxnSp macro="">
      <xdr:nvCxnSpPr>
        <xdr:cNvPr id="682" name="直線コネクタ 681"/>
        <xdr:cNvCxnSpPr/>
      </xdr:nvCxnSpPr>
      <xdr:spPr>
        <a:xfrm>
          <a:off x="12814300" y="16886937"/>
          <a:ext cx="889000" cy="36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11641</xdr:rowOff>
    </xdr:from>
    <xdr:to>
      <xdr:col>20</xdr:col>
      <xdr:colOff>9525</xdr:colOff>
      <xdr:row>98</xdr:row>
      <xdr:rowOff>113241</xdr:rowOff>
    </xdr:to>
    <xdr:sp macro="" textlink="">
      <xdr:nvSpPr>
        <xdr:cNvPr id="683" name="フローチャート : 判断 682"/>
        <xdr:cNvSpPr/>
      </xdr:nvSpPr>
      <xdr:spPr>
        <a:xfrm>
          <a:off x="13652500" y="1681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129768</xdr:rowOff>
    </xdr:from>
    <xdr:ext cx="534377" cy="259045"/>
    <xdr:sp macro="" textlink="">
      <xdr:nvSpPr>
        <xdr:cNvPr id="684" name="テキスト ボックス 683"/>
        <xdr:cNvSpPr txBox="1"/>
      </xdr:nvSpPr>
      <xdr:spPr>
        <a:xfrm>
          <a:off x="13436111" y="16588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84,492</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161480</xdr:rowOff>
    </xdr:from>
    <xdr:to>
      <xdr:col>18</xdr:col>
      <xdr:colOff>492125</xdr:colOff>
      <xdr:row>98</xdr:row>
      <xdr:rowOff>91630</xdr:rowOff>
    </xdr:to>
    <xdr:sp macro="" textlink="">
      <xdr:nvSpPr>
        <xdr:cNvPr id="685" name="フローチャート : 判断 684"/>
        <xdr:cNvSpPr/>
      </xdr:nvSpPr>
      <xdr:spPr>
        <a:xfrm>
          <a:off x="12763500" y="1679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96</xdr:row>
      <xdr:rowOff>108157</xdr:rowOff>
    </xdr:from>
    <xdr:ext cx="599010" cy="259045"/>
    <xdr:sp macro="" textlink="">
      <xdr:nvSpPr>
        <xdr:cNvPr id="686" name="テキスト ボックス 685"/>
        <xdr:cNvSpPr txBox="1"/>
      </xdr:nvSpPr>
      <xdr:spPr>
        <a:xfrm>
          <a:off x="12514794" y="16567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108,126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7" name="テキスト ボックス 68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8" name="テキスト ボックス 68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9" name="テキスト ボックス 68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0" name="テキスト ボックス 68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1" name="テキスト ボックス 69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78820</xdr:rowOff>
    </xdr:from>
    <xdr:to>
      <xdr:col>23</xdr:col>
      <xdr:colOff>568325</xdr:colOff>
      <xdr:row>99</xdr:row>
      <xdr:rowOff>8970</xdr:rowOff>
    </xdr:to>
    <xdr:sp macro="" textlink="">
      <xdr:nvSpPr>
        <xdr:cNvPr id="692" name="円/楕円 691"/>
        <xdr:cNvSpPr/>
      </xdr:nvSpPr>
      <xdr:spPr>
        <a:xfrm>
          <a:off x="16268700" y="1688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2108</xdr:rowOff>
    </xdr:from>
    <xdr:ext cx="534377" cy="259045"/>
    <xdr:sp macro="" textlink="">
      <xdr:nvSpPr>
        <xdr:cNvPr id="693" name="積立金該当値テキスト"/>
        <xdr:cNvSpPr txBox="1"/>
      </xdr:nvSpPr>
      <xdr:spPr>
        <a:xfrm>
          <a:off x="16370300" y="16804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11,023</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68602</xdr:rowOff>
    </xdr:from>
    <xdr:to>
      <xdr:col>22</xdr:col>
      <xdr:colOff>415925</xdr:colOff>
      <xdr:row>98</xdr:row>
      <xdr:rowOff>170202</xdr:rowOff>
    </xdr:to>
    <xdr:sp macro="" textlink="">
      <xdr:nvSpPr>
        <xdr:cNvPr id="694" name="円/楕円 693"/>
        <xdr:cNvSpPr/>
      </xdr:nvSpPr>
      <xdr:spPr>
        <a:xfrm>
          <a:off x="15430500" y="16870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161329</xdr:rowOff>
    </xdr:from>
    <xdr:ext cx="534377" cy="259045"/>
    <xdr:sp macro="" textlink="">
      <xdr:nvSpPr>
        <xdr:cNvPr id="695" name="テキスト ボックス 694"/>
        <xdr:cNvSpPr txBox="1"/>
      </xdr:nvSpPr>
      <xdr:spPr>
        <a:xfrm>
          <a:off x="15214111" y="16963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22,198</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86970</xdr:rowOff>
    </xdr:from>
    <xdr:to>
      <xdr:col>21</xdr:col>
      <xdr:colOff>212725</xdr:colOff>
      <xdr:row>99</xdr:row>
      <xdr:rowOff>17120</xdr:rowOff>
    </xdr:to>
    <xdr:sp macro="" textlink="">
      <xdr:nvSpPr>
        <xdr:cNvPr id="696" name="円/楕円 695"/>
        <xdr:cNvSpPr/>
      </xdr:nvSpPr>
      <xdr:spPr>
        <a:xfrm>
          <a:off x="14541500" y="1688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99</xdr:row>
      <xdr:rowOff>8247</xdr:rowOff>
    </xdr:from>
    <xdr:ext cx="469744" cy="259045"/>
    <xdr:sp macro="" textlink="">
      <xdr:nvSpPr>
        <xdr:cNvPr id="697" name="テキスト ボックス 696"/>
        <xdr:cNvSpPr txBox="1"/>
      </xdr:nvSpPr>
      <xdr:spPr>
        <a:xfrm>
          <a:off x="14357427" y="16981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2,110</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70278</xdr:rowOff>
    </xdr:from>
    <xdr:to>
      <xdr:col>20</xdr:col>
      <xdr:colOff>9525</xdr:colOff>
      <xdr:row>99</xdr:row>
      <xdr:rowOff>428</xdr:rowOff>
    </xdr:to>
    <xdr:sp macro="" textlink="">
      <xdr:nvSpPr>
        <xdr:cNvPr id="698" name="円/楕円 697"/>
        <xdr:cNvSpPr/>
      </xdr:nvSpPr>
      <xdr:spPr>
        <a:xfrm>
          <a:off x="13652500" y="16872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163005</xdr:rowOff>
    </xdr:from>
    <xdr:ext cx="534377" cy="259045"/>
    <xdr:sp macro="" textlink="">
      <xdr:nvSpPr>
        <xdr:cNvPr id="699" name="テキスト ボックス 698"/>
        <xdr:cNvSpPr txBox="1"/>
      </xdr:nvSpPr>
      <xdr:spPr>
        <a:xfrm>
          <a:off x="13436111" y="16965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20,365</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34037</xdr:rowOff>
    </xdr:from>
    <xdr:to>
      <xdr:col>18</xdr:col>
      <xdr:colOff>492125</xdr:colOff>
      <xdr:row>98</xdr:row>
      <xdr:rowOff>135637</xdr:rowOff>
    </xdr:to>
    <xdr:sp macro="" textlink="">
      <xdr:nvSpPr>
        <xdr:cNvPr id="700" name="円/楕円 699"/>
        <xdr:cNvSpPr/>
      </xdr:nvSpPr>
      <xdr:spPr>
        <a:xfrm>
          <a:off x="12763500" y="16836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126764</xdr:rowOff>
    </xdr:from>
    <xdr:ext cx="534377" cy="259045"/>
    <xdr:sp macro="" textlink="">
      <xdr:nvSpPr>
        <xdr:cNvPr id="701" name="テキスト ボックス 700"/>
        <xdr:cNvSpPr txBox="1"/>
      </xdr:nvSpPr>
      <xdr:spPr>
        <a:xfrm>
          <a:off x="12547111" y="16928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59,999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2" name="正方形/長方形 70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3" name="正方形/長方形 70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4" name="正方形/長方形 70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59/151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5" name="正方形/長方形 70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6" name="正方形/長方形 70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7" name="正方形/長方形 70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8" name="正方形/長方形 70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9" name="正方形/長方形 70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0" name="テキスト ボックス 70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1" name="直線コネクタ 71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12" name="直線コネクタ 71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13" name="テキスト ボックス 71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14" name="直線コネクタ 71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715" name="テキスト ボックス 714"/>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16" name="直線コネクタ 71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17" name="テキスト ボックス 716"/>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18" name="直線コネクタ 71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19" name="テキスト ボックス 718"/>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20" name="直線コネクタ 71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21" name="テキスト ボックス 720"/>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2" name="直線コネクタ 72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23" name="テキスト ボックス 72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63500</xdr:rowOff>
    </xdr:from>
    <xdr:to>
      <xdr:col>32</xdr:col>
      <xdr:colOff>186689</xdr:colOff>
      <xdr:row>39</xdr:row>
      <xdr:rowOff>44450</xdr:rowOff>
    </xdr:to>
    <xdr:cxnSp macro="">
      <xdr:nvCxnSpPr>
        <xdr:cNvPr id="725" name="直線コネクタ 724"/>
        <xdr:cNvCxnSpPr/>
      </xdr:nvCxnSpPr>
      <xdr:spPr>
        <a:xfrm flipV="1">
          <a:off x="22159595" y="5207000"/>
          <a:ext cx="1269"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26"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27" name="直線コネクタ 72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10177</xdr:rowOff>
    </xdr:from>
    <xdr:ext cx="534377" cy="259045"/>
    <xdr:sp macro="" textlink="">
      <xdr:nvSpPr>
        <xdr:cNvPr id="728" name="投資及び出資金最大値テキスト"/>
        <xdr:cNvSpPr txBox="1"/>
      </xdr:nvSpPr>
      <xdr:spPr>
        <a:xfrm>
          <a:off x="22212300" y="4982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40,000</a:t>
          </a:r>
          <a:endParaRPr kumimoji="1" lang="ja-JP" altLang="en-US" sz="1000" b="1">
            <a:latin typeface="ＭＳ Ｐゴシック"/>
          </a:endParaRPr>
        </a:p>
      </xdr:txBody>
    </xdr:sp>
    <xdr:clientData/>
  </xdr:oneCellAnchor>
  <xdr:twoCellAnchor>
    <xdr:from>
      <xdr:col>32</xdr:col>
      <xdr:colOff>98425</xdr:colOff>
      <xdr:row>30</xdr:row>
      <xdr:rowOff>63500</xdr:rowOff>
    </xdr:from>
    <xdr:to>
      <xdr:col>32</xdr:col>
      <xdr:colOff>276225</xdr:colOff>
      <xdr:row>30</xdr:row>
      <xdr:rowOff>63500</xdr:rowOff>
    </xdr:to>
    <xdr:cxnSp macro="">
      <xdr:nvCxnSpPr>
        <xdr:cNvPr id="729" name="直線コネクタ 728"/>
        <xdr:cNvCxnSpPr/>
      </xdr:nvCxnSpPr>
      <xdr:spPr>
        <a:xfrm>
          <a:off x="22072600" y="520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30" name="直線コネクタ 72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123588</xdr:rowOff>
    </xdr:from>
    <xdr:ext cx="469744" cy="259045"/>
    <xdr:sp macro="" textlink="">
      <xdr:nvSpPr>
        <xdr:cNvPr id="731" name="投資及び出資金平均値テキスト"/>
        <xdr:cNvSpPr txBox="1"/>
      </xdr:nvSpPr>
      <xdr:spPr>
        <a:xfrm>
          <a:off x="22212300" y="64672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1,690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100711</xdr:rowOff>
    </xdr:from>
    <xdr:to>
      <xdr:col>32</xdr:col>
      <xdr:colOff>238125</xdr:colOff>
      <xdr:row>39</xdr:row>
      <xdr:rowOff>30861</xdr:rowOff>
    </xdr:to>
    <xdr:sp macro="" textlink="">
      <xdr:nvSpPr>
        <xdr:cNvPr id="732" name="フローチャート : 判断 731"/>
        <xdr:cNvSpPr/>
      </xdr:nvSpPr>
      <xdr:spPr>
        <a:xfrm>
          <a:off x="22110700" y="6615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33" name="直線コネクタ 73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130848</xdr:rowOff>
    </xdr:from>
    <xdr:to>
      <xdr:col>31</xdr:col>
      <xdr:colOff>85725</xdr:colOff>
      <xdr:row>39</xdr:row>
      <xdr:rowOff>60998</xdr:rowOff>
    </xdr:to>
    <xdr:sp macro="" textlink="">
      <xdr:nvSpPr>
        <xdr:cNvPr id="734" name="フローチャート : 判断 733"/>
        <xdr:cNvSpPr/>
      </xdr:nvSpPr>
      <xdr:spPr>
        <a:xfrm>
          <a:off x="21272500" y="664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77525</xdr:rowOff>
    </xdr:from>
    <xdr:ext cx="378565" cy="259045"/>
    <xdr:sp macro="" textlink="">
      <xdr:nvSpPr>
        <xdr:cNvPr id="735" name="テキスト ボックス 734"/>
        <xdr:cNvSpPr txBox="1"/>
      </xdr:nvSpPr>
      <xdr:spPr>
        <a:xfrm>
          <a:off x="21134017" y="64211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36" name="直線コネクタ 73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71869</xdr:rowOff>
    </xdr:from>
    <xdr:to>
      <xdr:col>29</xdr:col>
      <xdr:colOff>568325</xdr:colOff>
      <xdr:row>39</xdr:row>
      <xdr:rowOff>2019</xdr:rowOff>
    </xdr:to>
    <xdr:sp macro="" textlink="">
      <xdr:nvSpPr>
        <xdr:cNvPr id="737" name="フローチャート : 判断 736"/>
        <xdr:cNvSpPr/>
      </xdr:nvSpPr>
      <xdr:spPr>
        <a:xfrm>
          <a:off x="20383500" y="6586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18546</xdr:rowOff>
    </xdr:from>
    <xdr:ext cx="469744" cy="259045"/>
    <xdr:sp macro="" textlink="">
      <xdr:nvSpPr>
        <xdr:cNvPr id="738" name="テキスト ボックス 737"/>
        <xdr:cNvSpPr txBox="1"/>
      </xdr:nvSpPr>
      <xdr:spPr>
        <a:xfrm>
          <a:off x="20199427" y="6362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2,447</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39" name="直線コネクタ 73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30455</xdr:rowOff>
    </xdr:from>
    <xdr:to>
      <xdr:col>28</xdr:col>
      <xdr:colOff>365125</xdr:colOff>
      <xdr:row>38</xdr:row>
      <xdr:rowOff>132055</xdr:rowOff>
    </xdr:to>
    <xdr:sp macro="" textlink="">
      <xdr:nvSpPr>
        <xdr:cNvPr id="740" name="フローチャート : 判断 739"/>
        <xdr:cNvSpPr/>
      </xdr:nvSpPr>
      <xdr:spPr>
        <a:xfrm>
          <a:off x="19494500" y="6545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148582</xdr:rowOff>
    </xdr:from>
    <xdr:ext cx="469744" cy="259045"/>
    <xdr:sp macro="" textlink="">
      <xdr:nvSpPr>
        <xdr:cNvPr id="741" name="テキスト ボックス 740"/>
        <xdr:cNvSpPr txBox="1"/>
      </xdr:nvSpPr>
      <xdr:spPr>
        <a:xfrm>
          <a:off x="19310427" y="6320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70307</xdr:rowOff>
    </xdr:from>
    <xdr:to>
      <xdr:col>27</xdr:col>
      <xdr:colOff>161925</xdr:colOff>
      <xdr:row>39</xdr:row>
      <xdr:rowOff>457</xdr:rowOff>
    </xdr:to>
    <xdr:sp macro="" textlink="">
      <xdr:nvSpPr>
        <xdr:cNvPr id="742" name="フローチャート : 判断 741"/>
        <xdr:cNvSpPr/>
      </xdr:nvSpPr>
      <xdr:spPr>
        <a:xfrm>
          <a:off x="18605500" y="6585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16984</xdr:rowOff>
    </xdr:from>
    <xdr:ext cx="469744" cy="259045"/>
    <xdr:sp macro="" textlink="">
      <xdr:nvSpPr>
        <xdr:cNvPr id="743" name="テキスト ボックス 742"/>
        <xdr:cNvSpPr txBox="1"/>
      </xdr:nvSpPr>
      <xdr:spPr>
        <a:xfrm>
          <a:off x="18421427" y="6360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2,488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4" name="テキスト ボックス 74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5" name="テキスト ボックス 74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6" name="テキスト ボックス 74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7" name="テキスト ボックス 74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8" name="テキスト ボックス 74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49" name="円/楕円 74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50"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51" name="円/楕円 75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52" name="テキスト ボックス 751"/>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53" name="円/楕円 75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54" name="テキスト ボックス 753"/>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55" name="円/楕円 75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56" name="テキスト ボックス 755"/>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57" name="円/楕円 75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58" name="テキスト ボックス 757"/>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9" name="正方形/長方形 75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0" name="正方形/長方形 75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1" name="正方形/長方形 76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108/151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2" name="正方形/長方形 76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3" name="正方形/長方形 76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4" name="正方形/長方形 76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5" name="正方形/長方形 76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25,136</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6" name="正方形/長方形 76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7" name="テキスト ボックス 76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8" name="直線コネクタ 76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69" name="直線コネクタ 76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70" name="テキスト ボックス 76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71" name="直線コネクタ 77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72" name="テキスト ボックス 771"/>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73" name="直線コネクタ 77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74" name="テキスト ボックス 773"/>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75" name="直線コネクタ 77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76" name="テキスト ボックス 775"/>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8" name="テキスト ボックス 77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72126</xdr:rowOff>
    </xdr:from>
    <xdr:to>
      <xdr:col>32</xdr:col>
      <xdr:colOff>186689</xdr:colOff>
      <xdr:row>58</xdr:row>
      <xdr:rowOff>139700</xdr:rowOff>
    </xdr:to>
    <xdr:cxnSp macro="">
      <xdr:nvCxnSpPr>
        <xdr:cNvPr id="780" name="直線コネクタ 779"/>
        <xdr:cNvCxnSpPr/>
      </xdr:nvCxnSpPr>
      <xdr:spPr>
        <a:xfrm flipV="1">
          <a:off x="22159595" y="8644626"/>
          <a:ext cx="1269" cy="1439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81"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82" name="直線コネクタ 78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18803</xdr:rowOff>
    </xdr:from>
    <xdr:ext cx="534377" cy="259045"/>
    <xdr:sp macro="" textlink="">
      <xdr:nvSpPr>
        <xdr:cNvPr id="783" name="貸付金最大値テキスト"/>
        <xdr:cNvSpPr txBox="1"/>
      </xdr:nvSpPr>
      <xdr:spPr>
        <a:xfrm>
          <a:off x="22212300" y="8419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62,956</a:t>
          </a:r>
          <a:endParaRPr kumimoji="1" lang="ja-JP" altLang="en-US" sz="1000" b="1">
            <a:latin typeface="ＭＳ Ｐゴシック"/>
          </a:endParaRPr>
        </a:p>
      </xdr:txBody>
    </xdr:sp>
    <xdr:clientData/>
  </xdr:oneCellAnchor>
  <xdr:twoCellAnchor>
    <xdr:from>
      <xdr:col>32</xdr:col>
      <xdr:colOff>98425</xdr:colOff>
      <xdr:row>50</xdr:row>
      <xdr:rowOff>72126</xdr:rowOff>
    </xdr:from>
    <xdr:to>
      <xdr:col>32</xdr:col>
      <xdr:colOff>276225</xdr:colOff>
      <xdr:row>50</xdr:row>
      <xdr:rowOff>72126</xdr:rowOff>
    </xdr:to>
    <xdr:cxnSp macro="">
      <xdr:nvCxnSpPr>
        <xdr:cNvPr id="784" name="直線コネクタ 783"/>
        <xdr:cNvCxnSpPr/>
      </xdr:nvCxnSpPr>
      <xdr:spPr>
        <a:xfrm>
          <a:off x="22072600" y="864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98186</xdr:rowOff>
    </xdr:from>
    <xdr:to>
      <xdr:col>32</xdr:col>
      <xdr:colOff>187325</xdr:colOff>
      <xdr:row>58</xdr:row>
      <xdr:rowOff>129116</xdr:rowOff>
    </xdr:to>
    <xdr:cxnSp macro="">
      <xdr:nvCxnSpPr>
        <xdr:cNvPr id="785" name="直線コネクタ 784"/>
        <xdr:cNvCxnSpPr/>
      </xdr:nvCxnSpPr>
      <xdr:spPr>
        <a:xfrm>
          <a:off x="21323300" y="10042286"/>
          <a:ext cx="838200" cy="30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88368</xdr:rowOff>
    </xdr:from>
    <xdr:ext cx="469744" cy="259045"/>
    <xdr:sp macro="" textlink="">
      <xdr:nvSpPr>
        <xdr:cNvPr id="786" name="貸付金平均値テキスト"/>
        <xdr:cNvSpPr txBox="1"/>
      </xdr:nvSpPr>
      <xdr:spPr>
        <a:xfrm>
          <a:off x="22212300" y="96895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8,524</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65491</xdr:rowOff>
    </xdr:from>
    <xdr:to>
      <xdr:col>32</xdr:col>
      <xdr:colOff>238125</xdr:colOff>
      <xdr:row>57</xdr:row>
      <xdr:rowOff>167091</xdr:rowOff>
    </xdr:to>
    <xdr:sp macro="" textlink="">
      <xdr:nvSpPr>
        <xdr:cNvPr id="787" name="フローチャート : 判断 786"/>
        <xdr:cNvSpPr/>
      </xdr:nvSpPr>
      <xdr:spPr>
        <a:xfrm>
          <a:off x="22110700" y="9838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98186</xdr:rowOff>
    </xdr:from>
    <xdr:to>
      <xdr:col>31</xdr:col>
      <xdr:colOff>34925</xdr:colOff>
      <xdr:row>58</xdr:row>
      <xdr:rowOff>106050</xdr:rowOff>
    </xdr:to>
    <xdr:cxnSp macro="">
      <xdr:nvCxnSpPr>
        <xdr:cNvPr id="788" name="直線コネクタ 787"/>
        <xdr:cNvCxnSpPr/>
      </xdr:nvCxnSpPr>
      <xdr:spPr>
        <a:xfrm flipV="1">
          <a:off x="20434300" y="10042286"/>
          <a:ext cx="889000" cy="7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52370</xdr:rowOff>
    </xdr:from>
    <xdr:to>
      <xdr:col>31</xdr:col>
      <xdr:colOff>85725</xdr:colOff>
      <xdr:row>57</xdr:row>
      <xdr:rowOff>153970</xdr:rowOff>
    </xdr:to>
    <xdr:sp macro="" textlink="">
      <xdr:nvSpPr>
        <xdr:cNvPr id="789" name="フローチャート : 判断 788"/>
        <xdr:cNvSpPr/>
      </xdr:nvSpPr>
      <xdr:spPr>
        <a:xfrm>
          <a:off x="21272500" y="982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55</xdr:row>
      <xdr:rowOff>170497</xdr:rowOff>
    </xdr:from>
    <xdr:ext cx="469744" cy="259045"/>
    <xdr:sp macro="" textlink="">
      <xdr:nvSpPr>
        <xdr:cNvPr id="790" name="テキスト ボックス 789"/>
        <xdr:cNvSpPr txBox="1"/>
      </xdr:nvSpPr>
      <xdr:spPr>
        <a:xfrm>
          <a:off x="21088427" y="960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9,098</a:t>
          </a:r>
          <a:endParaRPr kumimoji="1" lang="ja-JP" altLang="en-US" sz="1000" b="1">
            <a:solidFill>
              <a:srgbClr val="000080"/>
            </a:solidFill>
            <a:latin typeface="ＭＳ Ｐゴシック"/>
          </a:endParaRPr>
        </a:p>
      </xdr:txBody>
    </xdr:sp>
    <xdr:clientData/>
  </xdr:oneCellAnchor>
  <xdr:twoCellAnchor>
    <xdr:from>
      <xdr:col>28</xdr:col>
      <xdr:colOff>314325</xdr:colOff>
      <xdr:row>56</xdr:row>
      <xdr:rowOff>150192</xdr:rowOff>
    </xdr:from>
    <xdr:to>
      <xdr:col>29</xdr:col>
      <xdr:colOff>517525</xdr:colOff>
      <xdr:row>58</xdr:row>
      <xdr:rowOff>106050</xdr:rowOff>
    </xdr:to>
    <xdr:cxnSp macro="">
      <xdr:nvCxnSpPr>
        <xdr:cNvPr id="791" name="直線コネクタ 790"/>
        <xdr:cNvCxnSpPr/>
      </xdr:nvCxnSpPr>
      <xdr:spPr>
        <a:xfrm>
          <a:off x="19545300" y="9751392"/>
          <a:ext cx="889000" cy="298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46083</xdr:rowOff>
    </xdr:from>
    <xdr:to>
      <xdr:col>29</xdr:col>
      <xdr:colOff>568325</xdr:colOff>
      <xdr:row>57</xdr:row>
      <xdr:rowOff>147683</xdr:rowOff>
    </xdr:to>
    <xdr:sp macro="" textlink="">
      <xdr:nvSpPr>
        <xdr:cNvPr id="792" name="フローチャート : 判断 791"/>
        <xdr:cNvSpPr/>
      </xdr:nvSpPr>
      <xdr:spPr>
        <a:xfrm>
          <a:off x="20383500" y="9818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55</xdr:row>
      <xdr:rowOff>164210</xdr:rowOff>
    </xdr:from>
    <xdr:ext cx="469744" cy="259045"/>
    <xdr:sp macro="" textlink="">
      <xdr:nvSpPr>
        <xdr:cNvPr id="793" name="テキスト ボックス 792"/>
        <xdr:cNvSpPr txBox="1"/>
      </xdr:nvSpPr>
      <xdr:spPr>
        <a:xfrm>
          <a:off x="20199427" y="9593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9,373</a:t>
          </a:r>
          <a:endParaRPr kumimoji="1" lang="ja-JP" altLang="en-US" sz="1000" b="1">
            <a:solidFill>
              <a:srgbClr val="000080"/>
            </a:solidFill>
            <a:latin typeface="ＭＳ Ｐゴシック"/>
          </a:endParaRPr>
        </a:p>
      </xdr:txBody>
    </xdr:sp>
    <xdr:clientData/>
  </xdr:oneCellAnchor>
  <xdr:twoCellAnchor>
    <xdr:from>
      <xdr:col>27</xdr:col>
      <xdr:colOff>111125</xdr:colOff>
      <xdr:row>56</xdr:row>
      <xdr:rowOff>150192</xdr:rowOff>
    </xdr:from>
    <xdr:to>
      <xdr:col>28</xdr:col>
      <xdr:colOff>314325</xdr:colOff>
      <xdr:row>58</xdr:row>
      <xdr:rowOff>77429</xdr:rowOff>
    </xdr:to>
    <xdr:cxnSp macro="">
      <xdr:nvCxnSpPr>
        <xdr:cNvPr id="794" name="直線コネクタ 793"/>
        <xdr:cNvCxnSpPr/>
      </xdr:nvCxnSpPr>
      <xdr:spPr>
        <a:xfrm flipV="1">
          <a:off x="18656300" y="9751392"/>
          <a:ext cx="889000" cy="270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88374</xdr:rowOff>
    </xdr:from>
    <xdr:to>
      <xdr:col>28</xdr:col>
      <xdr:colOff>365125</xdr:colOff>
      <xdr:row>58</xdr:row>
      <xdr:rowOff>18524</xdr:rowOff>
    </xdr:to>
    <xdr:sp macro="" textlink="">
      <xdr:nvSpPr>
        <xdr:cNvPr id="795" name="フローチャート : 判断 794"/>
        <xdr:cNvSpPr/>
      </xdr:nvSpPr>
      <xdr:spPr>
        <a:xfrm>
          <a:off x="19494500" y="9861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9651</xdr:rowOff>
    </xdr:from>
    <xdr:ext cx="469744" cy="259045"/>
    <xdr:sp macro="" textlink="">
      <xdr:nvSpPr>
        <xdr:cNvPr id="796" name="テキスト ボックス 795"/>
        <xdr:cNvSpPr txBox="1"/>
      </xdr:nvSpPr>
      <xdr:spPr>
        <a:xfrm>
          <a:off x="19310427" y="9953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7,523</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94821</xdr:rowOff>
    </xdr:from>
    <xdr:to>
      <xdr:col>27</xdr:col>
      <xdr:colOff>161925</xdr:colOff>
      <xdr:row>58</xdr:row>
      <xdr:rowOff>24971</xdr:rowOff>
    </xdr:to>
    <xdr:sp macro="" textlink="">
      <xdr:nvSpPr>
        <xdr:cNvPr id="797" name="フローチャート : 判断 796"/>
        <xdr:cNvSpPr/>
      </xdr:nvSpPr>
      <xdr:spPr>
        <a:xfrm>
          <a:off x="18605500" y="9867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41498</xdr:rowOff>
    </xdr:from>
    <xdr:ext cx="469744" cy="259045"/>
    <xdr:sp macro="" textlink="">
      <xdr:nvSpPr>
        <xdr:cNvPr id="798" name="テキスト ボックス 797"/>
        <xdr:cNvSpPr txBox="1"/>
      </xdr:nvSpPr>
      <xdr:spPr>
        <a:xfrm>
          <a:off x="18421427" y="9642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7,241</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78316</xdr:rowOff>
    </xdr:from>
    <xdr:to>
      <xdr:col>32</xdr:col>
      <xdr:colOff>238125</xdr:colOff>
      <xdr:row>59</xdr:row>
      <xdr:rowOff>8466</xdr:rowOff>
    </xdr:to>
    <xdr:sp macro="" textlink="">
      <xdr:nvSpPr>
        <xdr:cNvPr id="804" name="円/楕円 803"/>
        <xdr:cNvSpPr/>
      </xdr:nvSpPr>
      <xdr:spPr>
        <a:xfrm>
          <a:off x="22110700" y="10022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164693</xdr:rowOff>
    </xdr:from>
    <xdr:ext cx="378565" cy="259045"/>
    <xdr:sp macro="" textlink="">
      <xdr:nvSpPr>
        <xdr:cNvPr id="805" name="貸付金該当値テキスト"/>
        <xdr:cNvSpPr txBox="1"/>
      </xdr:nvSpPr>
      <xdr:spPr>
        <a:xfrm>
          <a:off x="22212300" y="99373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463</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47386</xdr:rowOff>
    </xdr:from>
    <xdr:to>
      <xdr:col>31</xdr:col>
      <xdr:colOff>85725</xdr:colOff>
      <xdr:row>58</xdr:row>
      <xdr:rowOff>148986</xdr:rowOff>
    </xdr:to>
    <xdr:sp macro="" textlink="">
      <xdr:nvSpPr>
        <xdr:cNvPr id="806" name="円/楕円 805"/>
        <xdr:cNvSpPr/>
      </xdr:nvSpPr>
      <xdr:spPr>
        <a:xfrm>
          <a:off x="21272500" y="9991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140113</xdr:rowOff>
    </xdr:from>
    <xdr:ext cx="469744" cy="259045"/>
    <xdr:sp macro="" textlink="">
      <xdr:nvSpPr>
        <xdr:cNvPr id="807" name="テキスト ボックス 806"/>
        <xdr:cNvSpPr txBox="1"/>
      </xdr:nvSpPr>
      <xdr:spPr>
        <a:xfrm>
          <a:off x="21088427" y="10084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1,816</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55250</xdr:rowOff>
    </xdr:from>
    <xdr:to>
      <xdr:col>29</xdr:col>
      <xdr:colOff>568325</xdr:colOff>
      <xdr:row>58</xdr:row>
      <xdr:rowOff>156850</xdr:rowOff>
    </xdr:to>
    <xdr:sp macro="" textlink="">
      <xdr:nvSpPr>
        <xdr:cNvPr id="808" name="円/楕円 807"/>
        <xdr:cNvSpPr/>
      </xdr:nvSpPr>
      <xdr:spPr>
        <a:xfrm>
          <a:off x="20383500" y="999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147977</xdr:rowOff>
    </xdr:from>
    <xdr:ext cx="469744" cy="259045"/>
    <xdr:sp macro="" textlink="">
      <xdr:nvSpPr>
        <xdr:cNvPr id="809" name="テキスト ボックス 808"/>
        <xdr:cNvSpPr txBox="1"/>
      </xdr:nvSpPr>
      <xdr:spPr>
        <a:xfrm>
          <a:off x="20199427" y="10092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1,472</a:t>
          </a:r>
          <a:endParaRPr kumimoji="1" lang="ja-JP" altLang="en-US" sz="1000" b="1">
            <a:solidFill>
              <a:srgbClr val="FF0000"/>
            </a:solidFill>
            <a:latin typeface="ＭＳ Ｐゴシック"/>
          </a:endParaRPr>
        </a:p>
      </xdr:txBody>
    </xdr:sp>
    <xdr:clientData/>
  </xdr:oneCellAnchor>
  <xdr:twoCellAnchor>
    <xdr:from>
      <xdr:col>28</xdr:col>
      <xdr:colOff>263525</xdr:colOff>
      <xdr:row>56</xdr:row>
      <xdr:rowOff>99392</xdr:rowOff>
    </xdr:from>
    <xdr:to>
      <xdr:col>28</xdr:col>
      <xdr:colOff>365125</xdr:colOff>
      <xdr:row>57</xdr:row>
      <xdr:rowOff>29542</xdr:rowOff>
    </xdr:to>
    <xdr:sp macro="" textlink="">
      <xdr:nvSpPr>
        <xdr:cNvPr id="810" name="円/楕円 809"/>
        <xdr:cNvSpPr/>
      </xdr:nvSpPr>
      <xdr:spPr>
        <a:xfrm>
          <a:off x="19494500" y="9700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55</xdr:row>
      <xdr:rowOff>46069</xdr:rowOff>
    </xdr:from>
    <xdr:ext cx="534377" cy="259045"/>
    <xdr:sp macro="" textlink="">
      <xdr:nvSpPr>
        <xdr:cNvPr id="811" name="テキスト ボックス 810"/>
        <xdr:cNvSpPr txBox="1"/>
      </xdr:nvSpPr>
      <xdr:spPr>
        <a:xfrm>
          <a:off x="19278111" y="9475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14,541</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26629</xdr:rowOff>
    </xdr:from>
    <xdr:to>
      <xdr:col>27</xdr:col>
      <xdr:colOff>161925</xdr:colOff>
      <xdr:row>58</xdr:row>
      <xdr:rowOff>128229</xdr:rowOff>
    </xdr:to>
    <xdr:sp macro="" textlink="">
      <xdr:nvSpPr>
        <xdr:cNvPr id="812" name="円/楕円 811"/>
        <xdr:cNvSpPr/>
      </xdr:nvSpPr>
      <xdr:spPr>
        <a:xfrm>
          <a:off x="18605500" y="9970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119356</xdr:rowOff>
    </xdr:from>
    <xdr:ext cx="469744" cy="259045"/>
    <xdr:sp macro="" textlink="">
      <xdr:nvSpPr>
        <xdr:cNvPr id="813" name="テキスト ボックス 812"/>
        <xdr:cNvSpPr txBox="1"/>
      </xdr:nvSpPr>
      <xdr:spPr>
        <a:xfrm>
          <a:off x="18421427" y="10063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2,724</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4" name="正方形/長方形 81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5" name="正方形/長方形 81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6" name="正方形/長方形 81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28/151</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7" name="正方形/長方形 81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8" name="正方形/長方形 81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9" name="正方形/長方形 81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20" name="正方形/長方形 81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46,120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1" name="正方形/長方形 82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2" name="テキスト ボックス 82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3" name="直線コネクタ 82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78</xdr:row>
      <xdr:rowOff>139700</xdr:rowOff>
    </xdr:from>
    <xdr:to>
      <xdr:col>33</xdr:col>
      <xdr:colOff>314325</xdr:colOff>
      <xdr:row>78</xdr:row>
      <xdr:rowOff>139700</xdr:rowOff>
    </xdr:to>
    <xdr:cxnSp macro="">
      <xdr:nvCxnSpPr>
        <xdr:cNvPr id="824" name="直線コネクタ 823"/>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77</xdr:row>
      <xdr:rowOff>168927</xdr:rowOff>
    </xdr:from>
    <xdr:ext cx="248786" cy="259045"/>
    <xdr:sp macro="" textlink="">
      <xdr:nvSpPr>
        <xdr:cNvPr id="825" name="テキスト ボックス 824"/>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26" name="直線コネクタ 825"/>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75</xdr:row>
      <xdr:rowOff>54627</xdr:rowOff>
    </xdr:from>
    <xdr:ext cx="595419" cy="259045"/>
    <xdr:sp macro="" textlink="">
      <xdr:nvSpPr>
        <xdr:cNvPr id="827" name="テキスト ボックス 826"/>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28" name="直線コネクタ 827"/>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72</xdr:row>
      <xdr:rowOff>111777</xdr:rowOff>
    </xdr:from>
    <xdr:ext cx="595419" cy="259045"/>
    <xdr:sp macro="" textlink="">
      <xdr:nvSpPr>
        <xdr:cNvPr id="829" name="テキスト ボックス 828"/>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30" name="直線コネクタ 829"/>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168927</xdr:rowOff>
    </xdr:from>
    <xdr:ext cx="595419" cy="259045"/>
    <xdr:sp macro="" textlink="">
      <xdr:nvSpPr>
        <xdr:cNvPr id="831" name="テキスト ボックス 830"/>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2" name="直線コネクタ 83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3" name="テキスト ボックス 83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58867</xdr:rowOff>
    </xdr:from>
    <xdr:to>
      <xdr:col>32</xdr:col>
      <xdr:colOff>186689</xdr:colOff>
      <xdr:row>77</xdr:row>
      <xdr:rowOff>112739</xdr:rowOff>
    </xdr:to>
    <xdr:cxnSp macro="">
      <xdr:nvCxnSpPr>
        <xdr:cNvPr id="835" name="直線コネクタ 834"/>
        <xdr:cNvCxnSpPr/>
      </xdr:nvCxnSpPr>
      <xdr:spPr>
        <a:xfrm flipV="1">
          <a:off x="22159595" y="12231817"/>
          <a:ext cx="1269" cy="1082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116566</xdr:rowOff>
    </xdr:from>
    <xdr:ext cx="534377" cy="259045"/>
    <xdr:sp macro="" textlink="">
      <xdr:nvSpPr>
        <xdr:cNvPr id="836" name="繰出金最小値テキスト"/>
        <xdr:cNvSpPr txBox="1"/>
      </xdr:nvSpPr>
      <xdr:spPr>
        <a:xfrm>
          <a:off x="22212300" y="13318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43,397</a:t>
          </a:r>
          <a:endParaRPr kumimoji="1" lang="ja-JP" altLang="en-US" sz="1000" b="1">
            <a:latin typeface="ＭＳ Ｐゴシック"/>
          </a:endParaRPr>
        </a:p>
      </xdr:txBody>
    </xdr:sp>
    <xdr:clientData/>
  </xdr:oneCellAnchor>
  <xdr:twoCellAnchor>
    <xdr:from>
      <xdr:col>32</xdr:col>
      <xdr:colOff>98425</xdr:colOff>
      <xdr:row>77</xdr:row>
      <xdr:rowOff>112739</xdr:rowOff>
    </xdr:from>
    <xdr:to>
      <xdr:col>32</xdr:col>
      <xdr:colOff>276225</xdr:colOff>
      <xdr:row>77</xdr:row>
      <xdr:rowOff>112739</xdr:rowOff>
    </xdr:to>
    <xdr:cxnSp macro="">
      <xdr:nvCxnSpPr>
        <xdr:cNvPr id="837" name="直線コネクタ 836"/>
        <xdr:cNvCxnSpPr/>
      </xdr:nvCxnSpPr>
      <xdr:spPr>
        <a:xfrm>
          <a:off x="22072600" y="13314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5544</xdr:rowOff>
    </xdr:from>
    <xdr:ext cx="599010" cy="259045"/>
    <xdr:sp macro="" textlink="">
      <xdr:nvSpPr>
        <xdr:cNvPr id="838" name="繰出金最大値テキスト"/>
        <xdr:cNvSpPr txBox="1"/>
      </xdr:nvSpPr>
      <xdr:spPr>
        <a:xfrm>
          <a:off x="22212300" y="12007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280,180</a:t>
          </a:r>
          <a:endParaRPr kumimoji="1" lang="ja-JP" altLang="en-US" sz="1000" b="1">
            <a:latin typeface="ＭＳ Ｐゴシック"/>
          </a:endParaRPr>
        </a:p>
      </xdr:txBody>
    </xdr:sp>
    <xdr:clientData/>
  </xdr:oneCellAnchor>
  <xdr:twoCellAnchor>
    <xdr:from>
      <xdr:col>32</xdr:col>
      <xdr:colOff>98425</xdr:colOff>
      <xdr:row>71</xdr:row>
      <xdr:rowOff>58867</xdr:rowOff>
    </xdr:from>
    <xdr:to>
      <xdr:col>32</xdr:col>
      <xdr:colOff>276225</xdr:colOff>
      <xdr:row>71</xdr:row>
      <xdr:rowOff>58867</xdr:rowOff>
    </xdr:to>
    <xdr:cxnSp macro="">
      <xdr:nvCxnSpPr>
        <xdr:cNvPr id="839" name="直線コネクタ 838"/>
        <xdr:cNvCxnSpPr/>
      </xdr:nvCxnSpPr>
      <xdr:spPr>
        <a:xfrm>
          <a:off x="22072600" y="12231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4428</xdr:rowOff>
    </xdr:from>
    <xdr:to>
      <xdr:col>32</xdr:col>
      <xdr:colOff>187325</xdr:colOff>
      <xdr:row>75</xdr:row>
      <xdr:rowOff>23823</xdr:rowOff>
    </xdr:to>
    <xdr:cxnSp macro="">
      <xdr:nvCxnSpPr>
        <xdr:cNvPr id="840" name="直線コネクタ 839"/>
        <xdr:cNvCxnSpPr/>
      </xdr:nvCxnSpPr>
      <xdr:spPr>
        <a:xfrm flipV="1">
          <a:off x="21323300" y="12863178"/>
          <a:ext cx="838200" cy="19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90082</xdr:rowOff>
    </xdr:from>
    <xdr:ext cx="599010" cy="259045"/>
    <xdr:sp macro="" textlink="">
      <xdr:nvSpPr>
        <xdr:cNvPr id="841" name="繰出金平均値テキスト"/>
        <xdr:cNvSpPr txBox="1"/>
      </xdr:nvSpPr>
      <xdr:spPr>
        <a:xfrm>
          <a:off x="22212300" y="129488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107,523</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111655</xdr:rowOff>
    </xdr:from>
    <xdr:to>
      <xdr:col>32</xdr:col>
      <xdr:colOff>238125</xdr:colOff>
      <xdr:row>76</xdr:row>
      <xdr:rowOff>41805</xdr:rowOff>
    </xdr:to>
    <xdr:sp macro="" textlink="">
      <xdr:nvSpPr>
        <xdr:cNvPr id="842" name="フローチャート : 判断 841"/>
        <xdr:cNvSpPr/>
      </xdr:nvSpPr>
      <xdr:spPr>
        <a:xfrm>
          <a:off x="22110700" y="1297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23823</xdr:rowOff>
    </xdr:from>
    <xdr:to>
      <xdr:col>31</xdr:col>
      <xdr:colOff>34925</xdr:colOff>
      <xdr:row>75</xdr:row>
      <xdr:rowOff>53038</xdr:rowOff>
    </xdr:to>
    <xdr:cxnSp macro="">
      <xdr:nvCxnSpPr>
        <xdr:cNvPr id="843" name="直線コネクタ 842"/>
        <xdr:cNvCxnSpPr/>
      </xdr:nvCxnSpPr>
      <xdr:spPr>
        <a:xfrm flipV="1">
          <a:off x="20434300" y="12882573"/>
          <a:ext cx="889000" cy="29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110992</xdr:rowOff>
    </xdr:from>
    <xdr:to>
      <xdr:col>31</xdr:col>
      <xdr:colOff>85725</xdr:colOff>
      <xdr:row>76</xdr:row>
      <xdr:rowOff>41142</xdr:rowOff>
    </xdr:to>
    <xdr:sp macro="" textlink="">
      <xdr:nvSpPr>
        <xdr:cNvPr id="844" name="フローチャート : 判断 843"/>
        <xdr:cNvSpPr/>
      </xdr:nvSpPr>
      <xdr:spPr>
        <a:xfrm>
          <a:off x="21272500" y="1296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76</xdr:row>
      <xdr:rowOff>32269</xdr:rowOff>
    </xdr:from>
    <xdr:ext cx="599010" cy="259045"/>
    <xdr:sp macro="" textlink="">
      <xdr:nvSpPr>
        <xdr:cNvPr id="845" name="テキスト ボックス 844"/>
        <xdr:cNvSpPr txBox="1"/>
      </xdr:nvSpPr>
      <xdr:spPr>
        <a:xfrm>
          <a:off x="21023794" y="13062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107,668</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53038</xdr:rowOff>
    </xdr:from>
    <xdr:to>
      <xdr:col>29</xdr:col>
      <xdr:colOff>517525</xdr:colOff>
      <xdr:row>75</xdr:row>
      <xdr:rowOff>151327</xdr:rowOff>
    </xdr:to>
    <xdr:cxnSp macro="">
      <xdr:nvCxnSpPr>
        <xdr:cNvPr id="846" name="直線コネクタ 845"/>
        <xdr:cNvCxnSpPr/>
      </xdr:nvCxnSpPr>
      <xdr:spPr>
        <a:xfrm flipV="1">
          <a:off x="19545300" y="12911788"/>
          <a:ext cx="889000" cy="9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124900</xdr:rowOff>
    </xdr:from>
    <xdr:to>
      <xdr:col>29</xdr:col>
      <xdr:colOff>568325</xdr:colOff>
      <xdr:row>76</xdr:row>
      <xdr:rowOff>55051</xdr:rowOff>
    </xdr:to>
    <xdr:sp macro="" textlink="">
      <xdr:nvSpPr>
        <xdr:cNvPr id="847" name="フローチャート : 判断 846"/>
        <xdr:cNvSpPr/>
      </xdr:nvSpPr>
      <xdr:spPr>
        <a:xfrm>
          <a:off x="20383500" y="129836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76</xdr:row>
      <xdr:rowOff>46176</xdr:rowOff>
    </xdr:from>
    <xdr:ext cx="599010" cy="259045"/>
    <xdr:sp macro="" textlink="">
      <xdr:nvSpPr>
        <xdr:cNvPr id="848" name="テキスト ボックス 847"/>
        <xdr:cNvSpPr txBox="1"/>
      </xdr:nvSpPr>
      <xdr:spPr>
        <a:xfrm>
          <a:off x="20134794" y="13076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104,626</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75825</xdr:rowOff>
    </xdr:from>
    <xdr:to>
      <xdr:col>28</xdr:col>
      <xdr:colOff>314325</xdr:colOff>
      <xdr:row>75</xdr:row>
      <xdr:rowOff>151327</xdr:rowOff>
    </xdr:to>
    <xdr:cxnSp macro="">
      <xdr:nvCxnSpPr>
        <xdr:cNvPr id="849" name="直線コネクタ 848"/>
        <xdr:cNvCxnSpPr/>
      </xdr:nvCxnSpPr>
      <xdr:spPr>
        <a:xfrm>
          <a:off x="18656300" y="12934575"/>
          <a:ext cx="889000" cy="75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135744</xdr:rowOff>
    </xdr:from>
    <xdr:to>
      <xdr:col>28</xdr:col>
      <xdr:colOff>365125</xdr:colOff>
      <xdr:row>76</xdr:row>
      <xdr:rowOff>65894</xdr:rowOff>
    </xdr:to>
    <xdr:sp macro="" textlink="">
      <xdr:nvSpPr>
        <xdr:cNvPr id="850" name="フローチャート : 判断 849"/>
        <xdr:cNvSpPr/>
      </xdr:nvSpPr>
      <xdr:spPr>
        <a:xfrm>
          <a:off x="19494500" y="12994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76</xdr:row>
      <xdr:rowOff>57022</xdr:rowOff>
    </xdr:from>
    <xdr:ext cx="599010" cy="259045"/>
    <xdr:sp macro="" textlink="">
      <xdr:nvSpPr>
        <xdr:cNvPr id="851" name="テキスト ボックス 850"/>
        <xdr:cNvSpPr txBox="1"/>
      </xdr:nvSpPr>
      <xdr:spPr>
        <a:xfrm>
          <a:off x="19245794" y="13087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102,254</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158051</xdr:rowOff>
    </xdr:from>
    <xdr:to>
      <xdr:col>27</xdr:col>
      <xdr:colOff>161925</xdr:colOff>
      <xdr:row>76</xdr:row>
      <xdr:rowOff>88201</xdr:rowOff>
    </xdr:to>
    <xdr:sp macro="" textlink="">
      <xdr:nvSpPr>
        <xdr:cNvPr id="852" name="フローチャート : 判断 851"/>
        <xdr:cNvSpPr/>
      </xdr:nvSpPr>
      <xdr:spPr>
        <a:xfrm>
          <a:off x="18605500" y="13016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79328</xdr:rowOff>
    </xdr:from>
    <xdr:ext cx="534377" cy="259045"/>
    <xdr:sp macro="" textlink="">
      <xdr:nvSpPr>
        <xdr:cNvPr id="853" name="テキスト ボックス 852"/>
        <xdr:cNvSpPr txBox="1"/>
      </xdr:nvSpPr>
      <xdr:spPr>
        <a:xfrm>
          <a:off x="18389111" y="13109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97,375</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4" name="テキスト ボックス 85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5" name="テキスト ボックス 85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6" name="テキスト ボックス 85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7" name="テキスト ボックス 85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8" name="テキスト ボックス 85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74</xdr:row>
      <xdr:rowOff>125078</xdr:rowOff>
    </xdr:from>
    <xdr:to>
      <xdr:col>32</xdr:col>
      <xdr:colOff>238125</xdr:colOff>
      <xdr:row>75</xdr:row>
      <xdr:rowOff>55228</xdr:rowOff>
    </xdr:to>
    <xdr:sp macro="" textlink="">
      <xdr:nvSpPr>
        <xdr:cNvPr id="859" name="円/楕円 858"/>
        <xdr:cNvSpPr/>
      </xdr:nvSpPr>
      <xdr:spPr>
        <a:xfrm>
          <a:off x="22110700" y="12812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73</xdr:row>
      <xdr:rowOff>147955</xdr:rowOff>
    </xdr:from>
    <xdr:ext cx="599010" cy="259045"/>
    <xdr:sp macro="" textlink="">
      <xdr:nvSpPr>
        <xdr:cNvPr id="860" name="繰出金該当値テキスト"/>
        <xdr:cNvSpPr txBox="1"/>
      </xdr:nvSpPr>
      <xdr:spPr>
        <a:xfrm>
          <a:off x="22212300" y="12663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142,087</a:t>
          </a:r>
          <a:endParaRPr kumimoji="1" lang="ja-JP" altLang="en-US" sz="1000" b="1">
            <a:solidFill>
              <a:srgbClr val="FF0000"/>
            </a:solidFill>
            <a:latin typeface="ＭＳ Ｐゴシック"/>
          </a:endParaRPr>
        </a:p>
      </xdr:txBody>
    </xdr:sp>
    <xdr:clientData/>
  </xdr:oneCellAnchor>
  <xdr:twoCellAnchor>
    <xdr:from>
      <xdr:col>30</xdr:col>
      <xdr:colOff>669925</xdr:colOff>
      <xdr:row>74</xdr:row>
      <xdr:rowOff>144473</xdr:rowOff>
    </xdr:from>
    <xdr:to>
      <xdr:col>31</xdr:col>
      <xdr:colOff>85725</xdr:colOff>
      <xdr:row>75</xdr:row>
      <xdr:rowOff>74623</xdr:rowOff>
    </xdr:to>
    <xdr:sp macro="" textlink="">
      <xdr:nvSpPr>
        <xdr:cNvPr id="861" name="円/楕円 860"/>
        <xdr:cNvSpPr/>
      </xdr:nvSpPr>
      <xdr:spPr>
        <a:xfrm>
          <a:off x="21272500" y="12831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73</xdr:row>
      <xdr:rowOff>91150</xdr:rowOff>
    </xdr:from>
    <xdr:ext cx="599010" cy="259045"/>
    <xdr:sp macro="" textlink="">
      <xdr:nvSpPr>
        <xdr:cNvPr id="862" name="テキスト ボックス 861"/>
        <xdr:cNvSpPr txBox="1"/>
      </xdr:nvSpPr>
      <xdr:spPr>
        <a:xfrm>
          <a:off x="21023794" y="12607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137,845</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2238</xdr:rowOff>
    </xdr:from>
    <xdr:to>
      <xdr:col>29</xdr:col>
      <xdr:colOff>568325</xdr:colOff>
      <xdr:row>75</xdr:row>
      <xdr:rowOff>103838</xdr:rowOff>
    </xdr:to>
    <xdr:sp macro="" textlink="">
      <xdr:nvSpPr>
        <xdr:cNvPr id="863" name="円/楕円 862"/>
        <xdr:cNvSpPr/>
      </xdr:nvSpPr>
      <xdr:spPr>
        <a:xfrm>
          <a:off x="20383500" y="1286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73</xdr:row>
      <xdr:rowOff>120365</xdr:rowOff>
    </xdr:from>
    <xdr:ext cx="599010" cy="259045"/>
    <xdr:sp macro="" textlink="">
      <xdr:nvSpPr>
        <xdr:cNvPr id="864" name="テキスト ボックス 863"/>
        <xdr:cNvSpPr txBox="1"/>
      </xdr:nvSpPr>
      <xdr:spPr>
        <a:xfrm>
          <a:off x="20134794" y="12636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131,455</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100526</xdr:rowOff>
    </xdr:from>
    <xdr:to>
      <xdr:col>28</xdr:col>
      <xdr:colOff>365125</xdr:colOff>
      <xdr:row>76</xdr:row>
      <xdr:rowOff>30677</xdr:rowOff>
    </xdr:to>
    <xdr:sp macro="" textlink="">
      <xdr:nvSpPr>
        <xdr:cNvPr id="865" name="円/楕円 864"/>
        <xdr:cNvSpPr/>
      </xdr:nvSpPr>
      <xdr:spPr>
        <a:xfrm>
          <a:off x="19494500" y="1295927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74</xdr:row>
      <xdr:rowOff>47203</xdr:rowOff>
    </xdr:from>
    <xdr:ext cx="599010" cy="259045"/>
    <xdr:sp macro="" textlink="">
      <xdr:nvSpPr>
        <xdr:cNvPr id="866" name="テキスト ボックス 865"/>
        <xdr:cNvSpPr txBox="1"/>
      </xdr:nvSpPr>
      <xdr:spPr>
        <a:xfrm>
          <a:off x="19245794" y="12734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109,957</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25025</xdr:rowOff>
    </xdr:from>
    <xdr:to>
      <xdr:col>27</xdr:col>
      <xdr:colOff>161925</xdr:colOff>
      <xdr:row>75</xdr:row>
      <xdr:rowOff>126625</xdr:rowOff>
    </xdr:to>
    <xdr:sp macro="" textlink="">
      <xdr:nvSpPr>
        <xdr:cNvPr id="867" name="円/楕円 866"/>
        <xdr:cNvSpPr/>
      </xdr:nvSpPr>
      <xdr:spPr>
        <a:xfrm>
          <a:off x="18605500" y="12883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497419</xdr:colOff>
      <xdr:row>73</xdr:row>
      <xdr:rowOff>143152</xdr:rowOff>
    </xdr:from>
    <xdr:ext cx="599010" cy="259045"/>
    <xdr:sp macro="" textlink="">
      <xdr:nvSpPr>
        <xdr:cNvPr id="868" name="テキスト ボックス 867"/>
        <xdr:cNvSpPr txBox="1"/>
      </xdr:nvSpPr>
      <xdr:spPr>
        <a:xfrm>
          <a:off x="18356794" y="12659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126,471</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9" name="正方形/長方形 86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0" name="正方形/長方形 86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1" name="正方形/長方形 87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2" name="正方形/長方形 87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3" name="正方形/長方形 87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4" name="正方形/長方形 87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5" name="正方形/長方形 87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6" name="正方形/長方形 87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7" name="テキスト ボックス 87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8" name="直線コネクタ 87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9" name="直線コネクタ 87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0" name="テキスト ボックス 87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1" name="直線コネクタ 88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2" name="テキスト ボックス 88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4" name="直線コネクタ 88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6" name="直線コネクタ 88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8" name="直線コネクタ 88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9" name="直線コネクタ 88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1" name="フローチャート : 判断 89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2" name="直線コネクタ 89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3" name="フローチャート : 判断 89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4" name="テキスト ボックス 893"/>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5" name="直線コネクタ 89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6" name="フローチャート : 判断 89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7" name="テキスト ボックス 896"/>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8" name="直線コネクタ 89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9" name="フローチャート : 判断 89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0" name="テキスト ボックス 899"/>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1" name="フローチャート : 判断 90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2" name="テキスト ボックス 901"/>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3" name="テキスト ボックス 90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4" name="テキスト ボックス 90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5" name="テキスト ボックス 90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6" name="テキスト ボックス 90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7" name="テキスト ボックス 90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8" name="円/楕円 90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0" name="円/楕円 90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1" name="テキスト ボックス 910"/>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2" name="円/楕円 91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3" name="テキスト ボックス 912"/>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4" name="円/楕円 91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5" name="テキスト ボックス 914"/>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6" name="円/楕円 91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7" name="テキスト ボックス 916"/>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8" name="正方形/長方形 9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9" name="正方形/長方形 9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0" name="テキスト ボックス 9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歳出決算総額は、住民一人当たり２，００５千円となっている。主な構成項目である人件費は、類似団体平均と比べ高い水準にあり、今後、人件費の平準化や機構改革を行い費用の抑制に努める。また、連続台風により甚大な被害を受けたことにより、災害復旧を優先し事業を行なったことから普通建設費は一時的に減少したが、公営住宅の建替えなどの大型事業を控えていることから財政運営に支障のないよう注意する必要がある。公債費は類似団体と比較して高い水準にあるが、過疎・辺地計画に基づいた事業を展開し、自主財源の抑制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北海道南富良野町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2,592
2,581
665.54
5,614,810
5,198,732
89,792
2,915,318
6,765,819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11.2
57.4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65/151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44450</xdr:rowOff>
    </xdr:from>
    <xdr:to>
      <xdr:col>7</xdr:col>
      <xdr:colOff>638175</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150197</xdr:rowOff>
    </xdr:from>
    <xdr:to>
      <xdr:col>6</xdr:col>
      <xdr:colOff>510540</xdr:colOff>
      <xdr:row>38</xdr:row>
      <xdr:rowOff>86531</xdr:rowOff>
    </xdr:to>
    <xdr:cxnSp macro="">
      <xdr:nvCxnSpPr>
        <xdr:cNvPr id="55" name="直線コネクタ 54"/>
        <xdr:cNvCxnSpPr/>
      </xdr:nvCxnSpPr>
      <xdr:spPr>
        <a:xfrm flipV="1">
          <a:off x="4633595" y="5293697"/>
          <a:ext cx="1270" cy="1307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90358</xdr:rowOff>
    </xdr:from>
    <xdr:ext cx="469744" cy="259045"/>
    <xdr:sp macro="" textlink="">
      <xdr:nvSpPr>
        <xdr:cNvPr id="56" name="議会費最小値テキスト"/>
        <xdr:cNvSpPr txBox="1"/>
      </xdr:nvSpPr>
      <xdr:spPr>
        <a:xfrm>
          <a:off x="4686300" y="6605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6,791</a:t>
          </a:r>
          <a:endParaRPr kumimoji="1" lang="ja-JP" altLang="en-US" sz="1000" b="1">
            <a:latin typeface="ＭＳ Ｐゴシック"/>
          </a:endParaRPr>
        </a:p>
      </xdr:txBody>
    </xdr:sp>
    <xdr:clientData/>
  </xdr:oneCellAnchor>
  <xdr:twoCellAnchor>
    <xdr:from>
      <xdr:col>6</xdr:col>
      <xdr:colOff>422275</xdr:colOff>
      <xdr:row>38</xdr:row>
      <xdr:rowOff>86531</xdr:rowOff>
    </xdr:from>
    <xdr:to>
      <xdr:col>6</xdr:col>
      <xdr:colOff>600075</xdr:colOff>
      <xdr:row>38</xdr:row>
      <xdr:rowOff>86531</xdr:rowOff>
    </xdr:to>
    <xdr:cxnSp macro="">
      <xdr:nvCxnSpPr>
        <xdr:cNvPr id="57" name="直線コネクタ 56"/>
        <xdr:cNvCxnSpPr/>
      </xdr:nvCxnSpPr>
      <xdr:spPr>
        <a:xfrm>
          <a:off x="4546600" y="660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96874</xdr:rowOff>
    </xdr:from>
    <xdr:ext cx="534377" cy="259045"/>
    <xdr:sp macro="" textlink="">
      <xdr:nvSpPr>
        <xdr:cNvPr id="58" name="議会費最大値テキスト"/>
        <xdr:cNvSpPr txBox="1"/>
      </xdr:nvSpPr>
      <xdr:spPr>
        <a:xfrm>
          <a:off x="4686300" y="5068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75,449</a:t>
          </a:r>
          <a:endParaRPr kumimoji="1" lang="ja-JP" altLang="en-US" sz="1000" b="1">
            <a:latin typeface="ＭＳ Ｐゴシック"/>
          </a:endParaRPr>
        </a:p>
      </xdr:txBody>
    </xdr:sp>
    <xdr:clientData/>
  </xdr:oneCellAnchor>
  <xdr:twoCellAnchor>
    <xdr:from>
      <xdr:col>6</xdr:col>
      <xdr:colOff>422275</xdr:colOff>
      <xdr:row>30</xdr:row>
      <xdr:rowOff>150197</xdr:rowOff>
    </xdr:from>
    <xdr:to>
      <xdr:col>6</xdr:col>
      <xdr:colOff>600075</xdr:colOff>
      <xdr:row>30</xdr:row>
      <xdr:rowOff>150197</xdr:rowOff>
    </xdr:to>
    <xdr:cxnSp macro="">
      <xdr:nvCxnSpPr>
        <xdr:cNvPr id="59" name="直線コネクタ 58"/>
        <xdr:cNvCxnSpPr/>
      </xdr:nvCxnSpPr>
      <xdr:spPr>
        <a:xfrm>
          <a:off x="4546600" y="5293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22847</xdr:rowOff>
    </xdr:from>
    <xdr:to>
      <xdr:col>6</xdr:col>
      <xdr:colOff>511175</xdr:colOff>
      <xdr:row>37</xdr:row>
      <xdr:rowOff>29477</xdr:rowOff>
    </xdr:to>
    <xdr:cxnSp macro="">
      <xdr:nvCxnSpPr>
        <xdr:cNvPr id="60" name="直線コネクタ 59"/>
        <xdr:cNvCxnSpPr/>
      </xdr:nvCxnSpPr>
      <xdr:spPr>
        <a:xfrm>
          <a:off x="3797300" y="6366497"/>
          <a:ext cx="838200" cy="6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153147</xdr:rowOff>
    </xdr:from>
    <xdr:ext cx="534377" cy="259045"/>
    <xdr:sp macro="" textlink="">
      <xdr:nvSpPr>
        <xdr:cNvPr id="61" name="議会費平均値テキスト"/>
        <xdr:cNvSpPr txBox="1"/>
      </xdr:nvSpPr>
      <xdr:spPr>
        <a:xfrm>
          <a:off x="4686300" y="63253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17,495</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3270</xdr:rowOff>
    </xdr:from>
    <xdr:to>
      <xdr:col>6</xdr:col>
      <xdr:colOff>561975</xdr:colOff>
      <xdr:row>37</xdr:row>
      <xdr:rowOff>104870</xdr:rowOff>
    </xdr:to>
    <xdr:sp macro="" textlink="">
      <xdr:nvSpPr>
        <xdr:cNvPr id="62" name="フローチャート : 判断 61"/>
        <xdr:cNvSpPr/>
      </xdr:nvSpPr>
      <xdr:spPr>
        <a:xfrm>
          <a:off x="45847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22847</xdr:rowOff>
    </xdr:from>
    <xdr:to>
      <xdr:col>5</xdr:col>
      <xdr:colOff>358775</xdr:colOff>
      <xdr:row>37</xdr:row>
      <xdr:rowOff>47231</xdr:rowOff>
    </xdr:to>
    <xdr:cxnSp macro="">
      <xdr:nvCxnSpPr>
        <xdr:cNvPr id="63" name="直線コネクタ 62"/>
        <xdr:cNvCxnSpPr/>
      </xdr:nvCxnSpPr>
      <xdr:spPr>
        <a:xfrm flipV="1">
          <a:off x="2908300" y="6366497"/>
          <a:ext cx="889000" cy="24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158947</xdr:rowOff>
    </xdr:from>
    <xdr:to>
      <xdr:col>5</xdr:col>
      <xdr:colOff>409575</xdr:colOff>
      <xdr:row>37</xdr:row>
      <xdr:rowOff>89097</xdr:rowOff>
    </xdr:to>
    <xdr:sp macro="" textlink="">
      <xdr:nvSpPr>
        <xdr:cNvPr id="64" name="フローチャート : 判断 63"/>
        <xdr:cNvSpPr/>
      </xdr:nvSpPr>
      <xdr:spPr>
        <a:xfrm>
          <a:off x="3746500" y="6331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80224</xdr:rowOff>
    </xdr:from>
    <xdr:ext cx="534377" cy="259045"/>
    <xdr:sp macro="" textlink="">
      <xdr:nvSpPr>
        <xdr:cNvPr id="65" name="テキスト ボックス 64"/>
        <xdr:cNvSpPr txBox="1"/>
      </xdr:nvSpPr>
      <xdr:spPr>
        <a:xfrm>
          <a:off x="3530111" y="6423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18,323</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34353</xdr:rowOff>
    </xdr:from>
    <xdr:to>
      <xdr:col>4</xdr:col>
      <xdr:colOff>155575</xdr:colOff>
      <xdr:row>37</xdr:row>
      <xdr:rowOff>47231</xdr:rowOff>
    </xdr:to>
    <xdr:cxnSp macro="">
      <xdr:nvCxnSpPr>
        <xdr:cNvPr id="66" name="直線コネクタ 65"/>
        <xdr:cNvCxnSpPr/>
      </xdr:nvCxnSpPr>
      <xdr:spPr>
        <a:xfrm>
          <a:off x="2019300" y="6378003"/>
          <a:ext cx="889000" cy="12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159804</xdr:rowOff>
    </xdr:from>
    <xdr:to>
      <xdr:col>4</xdr:col>
      <xdr:colOff>206375</xdr:colOff>
      <xdr:row>37</xdr:row>
      <xdr:rowOff>89954</xdr:rowOff>
    </xdr:to>
    <xdr:sp macro="" textlink="">
      <xdr:nvSpPr>
        <xdr:cNvPr id="67" name="フローチャート : 判断 66"/>
        <xdr:cNvSpPr/>
      </xdr:nvSpPr>
      <xdr:spPr>
        <a:xfrm>
          <a:off x="2857500" y="633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106481</xdr:rowOff>
    </xdr:from>
    <xdr:ext cx="534377" cy="259045"/>
    <xdr:sp macro="" textlink="">
      <xdr:nvSpPr>
        <xdr:cNvPr id="68" name="テキスト ボックス 67"/>
        <xdr:cNvSpPr txBox="1"/>
      </xdr:nvSpPr>
      <xdr:spPr>
        <a:xfrm>
          <a:off x="2641111" y="610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18,278</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34353</xdr:rowOff>
    </xdr:from>
    <xdr:to>
      <xdr:col>2</xdr:col>
      <xdr:colOff>638175</xdr:colOff>
      <xdr:row>37</xdr:row>
      <xdr:rowOff>61862</xdr:rowOff>
    </xdr:to>
    <xdr:cxnSp macro="">
      <xdr:nvCxnSpPr>
        <xdr:cNvPr id="69" name="直線コネクタ 68"/>
        <xdr:cNvCxnSpPr/>
      </xdr:nvCxnSpPr>
      <xdr:spPr>
        <a:xfrm flipV="1">
          <a:off x="1130300" y="6378003"/>
          <a:ext cx="889000" cy="27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161976</xdr:rowOff>
    </xdr:from>
    <xdr:to>
      <xdr:col>3</xdr:col>
      <xdr:colOff>3175</xdr:colOff>
      <xdr:row>37</xdr:row>
      <xdr:rowOff>92126</xdr:rowOff>
    </xdr:to>
    <xdr:sp macro="" textlink="">
      <xdr:nvSpPr>
        <xdr:cNvPr id="70" name="フローチャート : 判断 69"/>
        <xdr:cNvSpPr/>
      </xdr:nvSpPr>
      <xdr:spPr>
        <a:xfrm>
          <a:off x="1968500" y="633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83253</xdr:rowOff>
    </xdr:from>
    <xdr:ext cx="534377" cy="259045"/>
    <xdr:sp macro="" textlink="">
      <xdr:nvSpPr>
        <xdr:cNvPr id="71" name="テキスト ボックス 70"/>
        <xdr:cNvSpPr txBox="1"/>
      </xdr:nvSpPr>
      <xdr:spPr>
        <a:xfrm>
          <a:off x="1752111" y="6426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18,164</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163043</xdr:rowOff>
    </xdr:from>
    <xdr:to>
      <xdr:col>1</xdr:col>
      <xdr:colOff>485775</xdr:colOff>
      <xdr:row>37</xdr:row>
      <xdr:rowOff>93193</xdr:rowOff>
    </xdr:to>
    <xdr:sp macro="" textlink="">
      <xdr:nvSpPr>
        <xdr:cNvPr id="72" name="フローチャート : 判断 71"/>
        <xdr:cNvSpPr/>
      </xdr:nvSpPr>
      <xdr:spPr>
        <a:xfrm>
          <a:off x="1079500" y="63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109720</xdr:rowOff>
    </xdr:from>
    <xdr:ext cx="534377" cy="259045"/>
    <xdr:sp macro="" textlink="">
      <xdr:nvSpPr>
        <xdr:cNvPr id="73" name="テキスト ボックス 72"/>
        <xdr:cNvSpPr txBox="1"/>
      </xdr:nvSpPr>
      <xdr:spPr>
        <a:xfrm>
          <a:off x="863111" y="6110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18,108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150127</xdr:rowOff>
    </xdr:from>
    <xdr:to>
      <xdr:col>6</xdr:col>
      <xdr:colOff>561975</xdr:colOff>
      <xdr:row>37</xdr:row>
      <xdr:rowOff>80277</xdr:rowOff>
    </xdr:to>
    <xdr:sp macro="" textlink="">
      <xdr:nvSpPr>
        <xdr:cNvPr id="79" name="円/楕円 78"/>
        <xdr:cNvSpPr/>
      </xdr:nvSpPr>
      <xdr:spPr>
        <a:xfrm>
          <a:off x="4584700" y="6322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1554</xdr:rowOff>
    </xdr:from>
    <xdr:ext cx="534377" cy="259045"/>
    <xdr:sp macro="" textlink="">
      <xdr:nvSpPr>
        <xdr:cNvPr id="80" name="議会費該当値テキスト"/>
        <xdr:cNvSpPr txBox="1"/>
      </xdr:nvSpPr>
      <xdr:spPr>
        <a:xfrm>
          <a:off x="4686300" y="617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18,786</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143497</xdr:rowOff>
    </xdr:from>
    <xdr:to>
      <xdr:col>5</xdr:col>
      <xdr:colOff>409575</xdr:colOff>
      <xdr:row>37</xdr:row>
      <xdr:rowOff>73647</xdr:rowOff>
    </xdr:to>
    <xdr:sp macro="" textlink="">
      <xdr:nvSpPr>
        <xdr:cNvPr id="81" name="円/楕円 80"/>
        <xdr:cNvSpPr/>
      </xdr:nvSpPr>
      <xdr:spPr>
        <a:xfrm>
          <a:off x="3746500" y="6315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90174</xdr:rowOff>
    </xdr:from>
    <xdr:ext cx="534377" cy="259045"/>
    <xdr:sp macro="" textlink="">
      <xdr:nvSpPr>
        <xdr:cNvPr id="82" name="テキスト ボックス 81"/>
        <xdr:cNvSpPr txBox="1"/>
      </xdr:nvSpPr>
      <xdr:spPr>
        <a:xfrm>
          <a:off x="3530111" y="6090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19,134</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167881</xdr:rowOff>
    </xdr:from>
    <xdr:to>
      <xdr:col>4</xdr:col>
      <xdr:colOff>206375</xdr:colOff>
      <xdr:row>37</xdr:row>
      <xdr:rowOff>98031</xdr:rowOff>
    </xdr:to>
    <xdr:sp macro="" textlink="">
      <xdr:nvSpPr>
        <xdr:cNvPr id="83" name="円/楕円 82"/>
        <xdr:cNvSpPr/>
      </xdr:nvSpPr>
      <xdr:spPr>
        <a:xfrm>
          <a:off x="2857500" y="6340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89158</xdr:rowOff>
    </xdr:from>
    <xdr:ext cx="534377" cy="259045"/>
    <xdr:sp macro="" textlink="">
      <xdr:nvSpPr>
        <xdr:cNvPr id="84" name="テキスト ボックス 83"/>
        <xdr:cNvSpPr txBox="1"/>
      </xdr:nvSpPr>
      <xdr:spPr>
        <a:xfrm>
          <a:off x="2641111" y="6432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17,854</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155003</xdr:rowOff>
    </xdr:from>
    <xdr:to>
      <xdr:col>3</xdr:col>
      <xdr:colOff>3175</xdr:colOff>
      <xdr:row>37</xdr:row>
      <xdr:rowOff>85153</xdr:rowOff>
    </xdr:to>
    <xdr:sp macro="" textlink="">
      <xdr:nvSpPr>
        <xdr:cNvPr id="85" name="円/楕円 84"/>
        <xdr:cNvSpPr/>
      </xdr:nvSpPr>
      <xdr:spPr>
        <a:xfrm>
          <a:off x="1968500" y="6327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101680</xdr:rowOff>
    </xdr:from>
    <xdr:ext cx="534377" cy="259045"/>
    <xdr:sp macro="" textlink="">
      <xdr:nvSpPr>
        <xdr:cNvPr id="86" name="テキスト ボックス 85"/>
        <xdr:cNvSpPr txBox="1"/>
      </xdr:nvSpPr>
      <xdr:spPr>
        <a:xfrm>
          <a:off x="1752111" y="6102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18,530</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11062</xdr:rowOff>
    </xdr:from>
    <xdr:to>
      <xdr:col>1</xdr:col>
      <xdr:colOff>485775</xdr:colOff>
      <xdr:row>37</xdr:row>
      <xdr:rowOff>112662</xdr:rowOff>
    </xdr:to>
    <xdr:sp macro="" textlink="">
      <xdr:nvSpPr>
        <xdr:cNvPr id="87" name="円/楕円 86"/>
        <xdr:cNvSpPr/>
      </xdr:nvSpPr>
      <xdr:spPr>
        <a:xfrm>
          <a:off x="1079500" y="635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103789</xdr:rowOff>
    </xdr:from>
    <xdr:ext cx="534377" cy="259045"/>
    <xdr:sp macro="" textlink="">
      <xdr:nvSpPr>
        <xdr:cNvPr id="88" name="テキスト ボックス 87"/>
        <xdr:cNvSpPr txBox="1"/>
      </xdr:nvSpPr>
      <xdr:spPr>
        <a:xfrm>
          <a:off x="863111" y="6447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17,086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97/151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61,372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0" name="テキスト ボックス 99"/>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78414</xdr:rowOff>
    </xdr:from>
    <xdr:to>
      <xdr:col>6</xdr:col>
      <xdr:colOff>510540</xdr:colOff>
      <xdr:row>58</xdr:row>
      <xdr:rowOff>134450</xdr:rowOff>
    </xdr:to>
    <xdr:cxnSp macro="">
      <xdr:nvCxnSpPr>
        <xdr:cNvPr id="112" name="直線コネクタ 111"/>
        <xdr:cNvCxnSpPr/>
      </xdr:nvCxnSpPr>
      <xdr:spPr>
        <a:xfrm flipV="1">
          <a:off x="4633595" y="8650914"/>
          <a:ext cx="1270" cy="1427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138277</xdr:rowOff>
    </xdr:from>
    <xdr:ext cx="599010" cy="259045"/>
    <xdr:sp macro="" textlink="">
      <xdr:nvSpPr>
        <xdr:cNvPr id="113" name="総務費最小値テキスト"/>
        <xdr:cNvSpPr txBox="1"/>
      </xdr:nvSpPr>
      <xdr:spPr>
        <a:xfrm>
          <a:off x="4686300" y="10082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106,890</a:t>
          </a:r>
          <a:endParaRPr kumimoji="1" lang="ja-JP" altLang="en-US" sz="1000" b="1">
            <a:latin typeface="ＭＳ Ｐゴシック"/>
          </a:endParaRPr>
        </a:p>
      </xdr:txBody>
    </xdr:sp>
    <xdr:clientData/>
  </xdr:oneCellAnchor>
  <xdr:twoCellAnchor>
    <xdr:from>
      <xdr:col>6</xdr:col>
      <xdr:colOff>422275</xdr:colOff>
      <xdr:row>58</xdr:row>
      <xdr:rowOff>134450</xdr:rowOff>
    </xdr:from>
    <xdr:to>
      <xdr:col>6</xdr:col>
      <xdr:colOff>600075</xdr:colOff>
      <xdr:row>58</xdr:row>
      <xdr:rowOff>134450</xdr:rowOff>
    </xdr:to>
    <xdr:cxnSp macro="">
      <xdr:nvCxnSpPr>
        <xdr:cNvPr id="114" name="直線コネクタ 113"/>
        <xdr:cNvCxnSpPr/>
      </xdr:nvCxnSpPr>
      <xdr:spPr>
        <a:xfrm>
          <a:off x="4546600" y="10078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25091</xdr:rowOff>
    </xdr:from>
    <xdr:ext cx="690189" cy="259045"/>
    <xdr:sp macro="" textlink="">
      <xdr:nvSpPr>
        <xdr:cNvPr id="115" name="総務費最大値テキスト"/>
        <xdr:cNvSpPr txBox="1"/>
      </xdr:nvSpPr>
      <xdr:spPr>
        <a:xfrm>
          <a:off x="4686300" y="842614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1,980,428</a:t>
          </a:r>
          <a:endParaRPr kumimoji="1" lang="ja-JP" altLang="en-US" sz="1000" b="1">
            <a:latin typeface="ＭＳ Ｐゴシック"/>
          </a:endParaRPr>
        </a:p>
      </xdr:txBody>
    </xdr:sp>
    <xdr:clientData/>
  </xdr:oneCellAnchor>
  <xdr:twoCellAnchor>
    <xdr:from>
      <xdr:col>6</xdr:col>
      <xdr:colOff>422275</xdr:colOff>
      <xdr:row>50</xdr:row>
      <xdr:rowOff>78414</xdr:rowOff>
    </xdr:from>
    <xdr:to>
      <xdr:col>6</xdr:col>
      <xdr:colOff>600075</xdr:colOff>
      <xdr:row>50</xdr:row>
      <xdr:rowOff>78414</xdr:rowOff>
    </xdr:to>
    <xdr:cxnSp macro="">
      <xdr:nvCxnSpPr>
        <xdr:cNvPr id="116" name="直線コネクタ 115"/>
        <xdr:cNvCxnSpPr/>
      </xdr:nvCxnSpPr>
      <xdr:spPr>
        <a:xfrm>
          <a:off x="4546600" y="8650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156905</xdr:rowOff>
    </xdr:from>
    <xdr:to>
      <xdr:col>6</xdr:col>
      <xdr:colOff>511175</xdr:colOff>
      <xdr:row>58</xdr:row>
      <xdr:rowOff>47926</xdr:rowOff>
    </xdr:to>
    <xdr:cxnSp macro="">
      <xdr:nvCxnSpPr>
        <xdr:cNvPr id="117" name="直線コネクタ 116"/>
        <xdr:cNvCxnSpPr/>
      </xdr:nvCxnSpPr>
      <xdr:spPr>
        <a:xfrm>
          <a:off x="3797300" y="9929555"/>
          <a:ext cx="838200" cy="62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156007</xdr:rowOff>
    </xdr:from>
    <xdr:ext cx="599010" cy="259045"/>
    <xdr:sp macro="" textlink="">
      <xdr:nvSpPr>
        <xdr:cNvPr id="118" name="総務費平均値テキスト"/>
        <xdr:cNvSpPr txBox="1"/>
      </xdr:nvSpPr>
      <xdr:spPr>
        <a:xfrm>
          <a:off x="4686300" y="97572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266,956</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133130</xdr:rowOff>
    </xdr:from>
    <xdr:to>
      <xdr:col>6</xdr:col>
      <xdr:colOff>561975</xdr:colOff>
      <xdr:row>58</xdr:row>
      <xdr:rowOff>63280</xdr:rowOff>
    </xdr:to>
    <xdr:sp macro="" textlink="">
      <xdr:nvSpPr>
        <xdr:cNvPr id="119" name="フローチャート : 判断 118"/>
        <xdr:cNvSpPr/>
      </xdr:nvSpPr>
      <xdr:spPr>
        <a:xfrm>
          <a:off x="4584700" y="990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156905</xdr:rowOff>
    </xdr:from>
    <xdr:to>
      <xdr:col>5</xdr:col>
      <xdr:colOff>358775</xdr:colOff>
      <xdr:row>58</xdr:row>
      <xdr:rowOff>1813</xdr:rowOff>
    </xdr:to>
    <xdr:cxnSp macro="">
      <xdr:nvCxnSpPr>
        <xdr:cNvPr id="120" name="直線コネクタ 119"/>
        <xdr:cNvCxnSpPr/>
      </xdr:nvCxnSpPr>
      <xdr:spPr>
        <a:xfrm flipV="1">
          <a:off x="2908300" y="9929555"/>
          <a:ext cx="889000" cy="16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134207</xdr:rowOff>
    </xdr:from>
    <xdr:to>
      <xdr:col>5</xdr:col>
      <xdr:colOff>409575</xdr:colOff>
      <xdr:row>58</xdr:row>
      <xdr:rowOff>64357</xdr:rowOff>
    </xdr:to>
    <xdr:sp macro="" textlink="">
      <xdr:nvSpPr>
        <xdr:cNvPr id="121" name="フローチャート : 判断 120"/>
        <xdr:cNvSpPr/>
      </xdr:nvSpPr>
      <xdr:spPr>
        <a:xfrm>
          <a:off x="3746500" y="9906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55484</xdr:rowOff>
    </xdr:from>
    <xdr:ext cx="599010" cy="259045"/>
    <xdr:sp macro="" textlink="">
      <xdr:nvSpPr>
        <xdr:cNvPr id="122" name="テキスト ボックス 121"/>
        <xdr:cNvSpPr txBox="1"/>
      </xdr:nvSpPr>
      <xdr:spPr>
        <a:xfrm>
          <a:off x="3497794" y="9999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265,543</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1813</xdr:rowOff>
    </xdr:from>
    <xdr:to>
      <xdr:col>4</xdr:col>
      <xdr:colOff>155575</xdr:colOff>
      <xdr:row>58</xdr:row>
      <xdr:rowOff>8688</xdr:rowOff>
    </xdr:to>
    <xdr:cxnSp macro="">
      <xdr:nvCxnSpPr>
        <xdr:cNvPr id="123" name="直線コネクタ 122"/>
        <xdr:cNvCxnSpPr/>
      </xdr:nvCxnSpPr>
      <xdr:spPr>
        <a:xfrm flipV="1">
          <a:off x="2019300" y="9945913"/>
          <a:ext cx="889000" cy="6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152595</xdr:rowOff>
    </xdr:from>
    <xdr:to>
      <xdr:col>4</xdr:col>
      <xdr:colOff>206375</xdr:colOff>
      <xdr:row>58</xdr:row>
      <xdr:rowOff>82745</xdr:rowOff>
    </xdr:to>
    <xdr:sp macro="" textlink="">
      <xdr:nvSpPr>
        <xdr:cNvPr id="124" name="フローチャート : 判断 123"/>
        <xdr:cNvSpPr/>
      </xdr:nvSpPr>
      <xdr:spPr>
        <a:xfrm>
          <a:off x="2857500" y="99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73872</xdr:rowOff>
    </xdr:from>
    <xdr:ext cx="599010" cy="259045"/>
    <xdr:sp macro="" textlink="">
      <xdr:nvSpPr>
        <xdr:cNvPr id="125" name="テキスト ボックス 124"/>
        <xdr:cNvSpPr txBox="1"/>
      </xdr:nvSpPr>
      <xdr:spPr>
        <a:xfrm>
          <a:off x="2608794" y="10017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241,411</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105051</xdr:rowOff>
    </xdr:from>
    <xdr:to>
      <xdr:col>2</xdr:col>
      <xdr:colOff>638175</xdr:colOff>
      <xdr:row>58</xdr:row>
      <xdr:rowOff>8688</xdr:rowOff>
    </xdr:to>
    <xdr:cxnSp macro="">
      <xdr:nvCxnSpPr>
        <xdr:cNvPr id="126" name="直線コネクタ 125"/>
        <xdr:cNvCxnSpPr/>
      </xdr:nvCxnSpPr>
      <xdr:spPr>
        <a:xfrm>
          <a:off x="1130300" y="9877701"/>
          <a:ext cx="889000" cy="75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146458</xdr:rowOff>
    </xdr:from>
    <xdr:to>
      <xdr:col>3</xdr:col>
      <xdr:colOff>3175</xdr:colOff>
      <xdr:row>58</xdr:row>
      <xdr:rowOff>76608</xdr:rowOff>
    </xdr:to>
    <xdr:sp macro="" textlink="">
      <xdr:nvSpPr>
        <xdr:cNvPr id="127" name="フローチャート : 判断 126"/>
        <xdr:cNvSpPr/>
      </xdr:nvSpPr>
      <xdr:spPr>
        <a:xfrm>
          <a:off x="1968500" y="991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67735</xdr:rowOff>
    </xdr:from>
    <xdr:ext cx="599010" cy="259045"/>
    <xdr:sp macro="" textlink="">
      <xdr:nvSpPr>
        <xdr:cNvPr id="128" name="テキスト ボックス 127"/>
        <xdr:cNvSpPr txBox="1"/>
      </xdr:nvSpPr>
      <xdr:spPr>
        <a:xfrm>
          <a:off x="1719794" y="10011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249,465</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141426</xdr:rowOff>
    </xdr:from>
    <xdr:to>
      <xdr:col>1</xdr:col>
      <xdr:colOff>485775</xdr:colOff>
      <xdr:row>58</xdr:row>
      <xdr:rowOff>71576</xdr:rowOff>
    </xdr:to>
    <xdr:sp macro="" textlink="">
      <xdr:nvSpPr>
        <xdr:cNvPr id="129" name="フローチャート : 判断 128"/>
        <xdr:cNvSpPr/>
      </xdr:nvSpPr>
      <xdr:spPr>
        <a:xfrm>
          <a:off x="1079500" y="9914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62703</xdr:rowOff>
    </xdr:from>
    <xdr:ext cx="599010" cy="259045"/>
    <xdr:sp macro="" textlink="">
      <xdr:nvSpPr>
        <xdr:cNvPr id="130" name="テキスト ボックス 129"/>
        <xdr:cNvSpPr txBox="1"/>
      </xdr:nvSpPr>
      <xdr:spPr>
        <a:xfrm>
          <a:off x="830794" y="10006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256,068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168576</xdr:rowOff>
    </xdr:from>
    <xdr:to>
      <xdr:col>6</xdr:col>
      <xdr:colOff>561975</xdr:colOff>
      <xdr:row>58</xdr:row>
      <xdr:rowOff>98726</xdr:rowOff>
    </xdr:to>
    <xdr:sp macro="" textlink="">
      <xdr:nvSpPr>
        <xdr:cNvPr id="136" name="円/楕円 135"/>
        <xdr:cNvSpPr/>
      </xdr:nvSpPr>
      <xdr:spPr>
        <a:xfrm>
          <a:off x="4584700" y="9941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111557</xdr:rowOff>
    </xdr:from>
    <xdr:ext cx="599010" cy="259045"/>
    <xdr:sp macro="" textlink="">
      <xdr:nvSpPr>
        <xdr:cNvPr id="137" name="総務費該当値テキスト"/>
        <xdr:cNvSpPr txBox="1"/>
      </xdr:nvSpPr>
      <xdr:spPr>
        <a:xfrm>
          <a:off x="4686300" y="9884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220,439</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106105</xdr:rowOff>
    </xdr:from>
    <xdr:to>
      <xdr:col>5</xdr:col>
      <xdr:colOff>409575</xdr:colOff>
      <xdr:row>58</xdr:row>
      <xdr:rowOff>36255</xdr:rowOff>
    </xdr:to>
    <xdr:sp macro="" textlink="">
      <xdr:nvSpPr>
        <xdr:cNvPr id="138" name="円/楕円 137"/>
        <xdr:cNvSpPr/>
      </xdr:nvSpPr>
      <xdr:spPr>
        <a:xfrm>
          <a:off x="3746500" y="9878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52782</xdr:rowOff>
    </xdr:from>
    <xdr:ext cx="599010" cy="259045"/>
    <xdr:sp macro="" textlink="">
      <xdr:nvSpPr>
        <xdr:cNvPr id="139" name="テキスト ボックス 138"/>
        <xdr:cNvSpPr txBox="1"/>
      </xdr:nvSpPr>
      <xdr:spPr>
        <a:xfrm>
          <a:off x="3497794" y="9653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302,421</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122463</xdr:rowOff>
    </xdr:from>
    <xdr:to>
      <xdr:col>4</xdr:col>
      <xdr:colOff>206375</xdr:colOff>
      <xdr:row>58</xdr:row>
      <xdr:rowOff>52613</xdr:rowOff>
    </xdr:to>
    <xdr:sp macro="" textlink="">
      <xdr:nvSpPr>
        <xdr:cNvPr id="140" name="円/楕円 139"/>
        <xdr:cNvSpPr/>
      </xdr:nvSpPr>
      <xdr:spPr>
        <a:xfrm>
          <a:off x="2857500" y="989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69140</xdr:rowOff>
    </xdr:from>
    <xdr:ext cx="599010" cy="259045"/>
    <xdr:sp macro="" textlink="">
      <xdr:nvSpPr>
        <xdr:cNvPr id="141" name="テキスト ボックス 140"/>
        <xdr:cNvSpPr txBox="1"/>
      </xdr:nvSpPr>
      <xdr:spPr>
        <a:xfrm>
          <a:off x="2608794" y="9670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280,954</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129338</xdr:rowOff>
    </xdr:from>
    <xdr:to>
      <xdr:col>3</xdr:col>
      <xdr:colOff>3175</xdr:colOff>
      <xdr:row>58</xdr:row>
      <xdr:rowOff>59488</xdr:rowOff>
    </xdr:to>
    <xdr:sp macro="" textlink="">
      <xdr:nvSpPr>
        <xdr:cNvPr id="142" name="円/楕円 141"/>
        <xdr:cNvSpPr/>
      </xdr:nvSpPr>
      <xdr:spPr>
        <a:xfrm>
          <a:off x="1968500" y="990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76015</xdr:rowOff>
    </xdr:from>
    <xdr:ext cx="599010" cy="259045"/>
    <xdr:sp macro="" textlink="">
      <xdr:nvSpPr>
        <xdr:cNvPr id="143" name="テキスト ボックス 142"/>
        <xdr:cNvSpPr txBox="1"/>
      </xdr:nvSpPr>
      <xdr:spPr>
        <a:xfrm>
          <a:off x="1719794" y="9677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271,932</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54251</xdr:rowOff>
    </xdr:from>
    <xdr:to>
      <xdr:col>1</xdr:col>
      <xdr:colOff>485775</xdr:colOff>
      <xdr:row>57</xdr:row>
      <xdr:rowOff>155851</xdr:rowOff>
    </xdr:to>
    <xdr:sp macro="" textlink="">
      <xdr:nvSpPr>
        <xdr:cNvPr id="144" name="円/楕円 143"/>
        <xdr:cNvSpPr/>
      </xdr:nvSpPr>
      <xdr:spPr>
        <a:xfrm>
          <a:off x="1079500" y="9826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928</xdr:rowOff>
    </xdr:from>
    <xdr:ext cx="599010" cy="259045"/>
    <xdr:sp macro="" textlink="">
      <xdr:nvSpPr>
        <xdr:cNvPr id="145" name="テキスト ボックス 144"/>
        <xdr:cNvSpPr txBox="1"/>
      </xdr:nvSpPr>
      <xdr:spPr>
        <a:xfrm>
          <a:off x="830794" y="9602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370,471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20/151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196,426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7" name="テキスト ボックス 156"/>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52766</xdr:rowOff>
    </xdr:from>
    <xdr:to>
      <xdr:col>6</xdr:col>
      <xdr:colOff>510540</xdr:colOff>
      <xdr:row>77</xdr:row>
      <xdr:rowOff>32708</xdr:rowOff>
    </xdr:to>
    <xdr:cxnSp macro="">
      <xdr:nvCxnSpPr>
        <xdr:cNvPr id="167" name="直線コネクタ 166"/>
        <xdr:cNvCxnSpPr/>
      </xdr:nvCxnSpPr>
      <xdr:spPr>
        <a:xfrm flipV="1">
          <a:off x="4633595" y="12054266"/>
          <a:ext cx="1270" cy="1180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36535</xdr:rowOff>
    </xdr:from>
    <xdr:ext cx="599010" cy="259045"/>
    <xdr:sp macro="" textlink="">
      <xdr:nvSpPr>
        <xdr:cNvPr id="168" name="民生費最小値テキスト"/>
        <xdr:cNvSpPr txBox="1"/>
      </xdr:nvSpPr>
      <xdr:spPr>
        <a:xfrm>
          <a:off x="4686300" y="13238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121,803</a:t>
          </a:r>
          <a:endParaRPr kumimoji="1" lang="ja-JP" altLang="en-US" sz="1000" b="1">
            <a:latin typeface="ＭＳ Ｐゴシック"/>
          </a:endParaRPr>
        </a:p>
      </xdr:txBody>
    </xdr:sp>
    <xdr:clientData/>
  </xdr:oneCellAnchor>
  <xdr:twoCellAnchor>
    <xdr:from>
      <xdr:col>6</xdr:col>
      <xdr:colOff>422275</xdr:colOff>
      <xdr:row>77</xdr:row>
      <xdr:rowOff>32708</xdr:rowOff>
    </xdr:from>
    <xdr:to>
      <xdr:col>6</xdr:col>
      <xdr:colOff>600075</xdr:colOff>
      <xdr:row>77</xdr:row>
      <xdr:rowOff>32708</xdr:rowOff>
    </xdr:to>
    <xdr:cxnSp macro="">
      <xdr:nvCxnSpPr>
        <xdr:cNvPr id="169" name="直線コネクタ 168"/>
        <xdr:cNvCxnSpPr/>
      </xdr:nvCxnSpPr>
      <xdr:spPr>
        <a:xfrm>
          <a:off x="4546600" y="13234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170893</xdr:rowOff>
    </xdr:from>
    <xdr:ext cx="599010" cy="259045"/>
    <xdr:sp macro="" textlink="">
      <xdr:nvSpPr>
        <xdr:cNvPr id="170" name="民生費最大値テキスト"/>
        <xdr:cNvSpPr txBox="1"/>
      </xdr:nvSpPr>
      <xdr:spPr>
        <a:xfrm>
          <a:off x="4686300" y="11829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638,029</a:t>
          </a:r>
          <a:endParaRPr kumimoji="1" lang="ja-JP" altLang="en-US" sz="1000" b="1">
            <a:latin typeface="ＭＳ Ｐゴシック"/>
          </a:endParaRPr>
        </a:p>
      </xdr:txBody>
    </xdr:sp>
    <xdr:clientData/>
  </xdr:oneCellAnchor>
  <xdr:twoCellAnchor>
    <xdr:from>
      <xdr:col>6</xdr:col>
      <xdr:colOff>422275</xdr:colOff>
      <xdr:row>70</xdr:row>
      <xdr:rowOff>52766</xdr:rowOff>
    </xdr:from>
    <xdr:to>
      <xdr:col>6</xdr:col>
      <xdr:colOff>600075</xdr:colOff>
      <xdr:row>70</xdr:row>
      <xdr:rowOff>52766</xdr:rowOff>
    </xdr:to>
    <xdr:cxnSp macro="">
      <xdr:nvCxnSpPr>
        <xdr:cNvPr id="171" name="直線コネクタ 170"/>
        <xdr:cNvCxnSpPr/>
      </xdr:nvCxnSpPr>
      <xdr:spPr>
        <a:xfrm>
          <a:off x="4546600" y="12054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74</xdr:row>
      <xdr:rowOff>155956</xdr:rowOff>
    </xdr:from>
    <xdr:to>
      <xdr:col>6</xdr:col>
      <xdr:colOff>511175</xdr:colOff>
      <xdr:row>75</xdr:row>
      <xdr:rowOff>92101</xdr:rowOff>
    </xdr:to>
    <xdr:cxnSp macro="">
      <xdr:nvCxnSpPr>
        <xdr:cNvPr id="172" name="直線コネクタ 171"/>
        <xdr:cNvCxnSpPr/>
      </xdr:nvCxnSpPr>
      <xdr:spPr>
        <a:xfrm flipV="1">
          <a:off x="3797300" y="12843256"/>
          <a:ext cx="838200" cy="107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87602</xdr:rowOff>
    </xdr:from>
    <xdr:ext cx="599010" cy="259045"/>
    <xdr:sp macro="" textlink="">
      <xdr:nvSpPr>
        <xdr:cNvPr id="173" name="民生費平均値テキスト"/>
        <xdr:cNvSpPr txBox="1"/>
      </xdr:nvSpPr>
      <xdr:spPr>
        <a:xfrm>
          <a:off x="4686300" y="129463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216,131</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109175</xdr:rowOff>
    </xdr:from>
    <xdr:to>
      <xdr:col>6</xdr:col>
      <xdr:colOff>561975</xdr:colOff>
      <xdr:row>76</xdr:row>
      <xdr:rowOff>39325</xdr:rowOff>
    </xdr:to>
    <xdr:sp macro="" textlink="">
      <xdr:nvSpPr>
        <xdr:cNvPr id="174" name="フローチャート : 判断 173"/>
        <xdr:cNvSpPr/>
      </xdr:nvSpPr>
      <xdr:spPr>
        <a:xfrm>
          <a:off x="4584700" y="12967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73</xdr:row>
      <xdr:rowOff>38129</xdr:rowOff>
    </xdr:from>
    <xdr:to>
      <xdr:col>5</xdr:col>
      <xdr:colOff>358775</xdr:colOff>
      <xdr:row>75</xdr:row>
      <xdr:rowOff>92101</xdr:rowOff>
    </xdr:to>
    <xdr:cxnSp macro="">
      <xdr:nvCxnSpPr>
        <xdr:cNvPr id="175" name="直線コネクタ 174"/>
        <xdr:cNvCxnSpPr/>
      </xdr:nvCxnSpPr>
      <xdr:spPr>
        <a:xfrm>
          <a:off x="2908300" y="12553979"/>
          <a:ext cx="889000" cy="396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129079</xdr:rowOff>
    </xdr:from>
    <xdr:to>
      <xdr:col>5</xdr:col>
      <xdr:colOff>409575</xdr:colOff>
      <xdr:row>76</xdr:row>
      <xdr:rowOff>59229</xdr:rowOff>
    </xdr:to>
    <xdr:sp macro="" textlink="">
      <xdr:nvSpPr>
        <xdr:cNvPr id="176" name="フローチャート : 判断 175"/>
        <xdr:cNvSpPr/>
      </xdr:nvSpPr>
      <xdr:spPr>
        <a:xfrm>
          <a:off x="3746500" y="12987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50356</xdr:rowOff>
    </xdr:from>
    <xdr:ext cx="599010" cy="259045"/>
    <xdr:sp macro="" textlink="">
      <xdr:nvSpPr>
        <xdr:cNvPr id="177" name="テキスト ボックス 176"/>
        <xdr:cNvSpPr txBox="1"/>
      </xdr:nvSpPr>
      <xdr:spPr>
        <a:xfrm>
          <a:off x="3497794" y="13080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207,424</a:t>
          </a:r>
          <a:endParaRPr kumimoji="1" lang="ja-JP" altLang="en-US" sz="1000" b="1">
            <a:solidFill>
              <a:srgbClr val="000080"/>
            </a:solidFill>
            <a:latin typeface="ＭＳ Ｐゴシック"/>
          </a:endParaRPr>
        </a:p>
      </xdr:txBody>
    </xdr:sp>
    <xdr:clientData/>
  </xdr:oneCellAnchor>
  <xdr:twoCellAnchor>
    <xdr:from>
      <xdr:col>2</xdr:col>
      <xdr:colOff>638175</xdr:colOff>
      <xdr:row>73</xdr:row>
      <xdr:rowOff>38129</xdr:rowOff>
    </xdr:from>
    <xdr:to>
      <xdr:col>4</xdr:col>
      <xdr:colOff>155575</xdr:colOff>
      <xdr:row>76</xdr:row>
      <xdr:rowOff>29079</xdr:rowOff>
    </xdr:to>
    <xdr:cxnSp macro="">
      <xdr:nvCxnSpPr>
        <xdr:cNvPr id="178" name="直線コネクタ 177"/>
        <xdr:cNvCxnSpPr/>
      </xdr:nvCxnSpPr>
      <xdr:spPr>
        <a:xfrm flipV="1">
          <a:off x="2019300" y="12553979"/>
          <a:ext cx="889000" cy="505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132611</xdr:rowOff>
    </xdr:from>
    <xdr:to>
      <xdr:col>4</xdr:col>
      <xdr:colOff>206375</xdr:colOff>
      <xdr:row>76</xdr:row>
      <xdr:rowOff>62761</xdr:rowOff>
    </xdr:to>
    <xdr:sp macro="" textlink="">
      <xdr:nvSpPr>
        <xdr:cNvPr id="179" name="フローチャート : 判断 178"/>
        <xdr:cNvSpPr/>
      </xdr:nvSpPr>
      <xdr:spPr>
        <a:xfrm>
          <a:off x="2857500" y="12991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53888</xdr:rowOff>
    </xdr:from>
    <xdr:ext cx="599010" cy="259045"/>
    <xdr:sp macro="" textlink="">
      <xdr:nvSpPr>
        <xdr:cNvPr id="180" name="テキスト ボックス 179"/>
        <xdr:cNvSpPr txBox="1"/>
      </xdr:nvSpPr>
      <xdr:spPr>
        <a:xfrm>
          <a:off x="2608794" y="13084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205,879</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26946</xdr:rowOff>
    </xdr:from>
    <xdr:to>
      <xdr:col>2</xdr:col>
      <xdr:colOff>638175</xdr:colOff>
      <xdr:row>76</xdr:row>
      <xdr:rowOff>29079</xdr:rowOff>
    </xdr:to>
    <xdr:cxnSp macro="">
      <xdr:nvCxnSpPr>
        <xdr:cNvPr id="181" name="直線コネクタ 180"/>
        <xdr:cNvCxnSpPr/>
      </xdr:nvCxnSpPr>
      <xdr:spPr>
        <a:xfrm>
          <a:off x="1130300" y="13057146"/>
          <a:ext cx="889000" cy="2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165410</xdr:rowOff>
    </xdr:from>
    <xdr:to>
      <xdr:col>3</xdr:col>
      <xdr:colOff>3175</xdr:colOff>
      <xdr:row>76</xdr:row>
      <xdr:rowOff>95560</xdr:rowOff>
    </xdr:to>
    <xdr:sp macro="" textlink="">
      <xdr:nvSpPr>
        <xdr:cNvPr id="182" name="フローチャート : 判断 181"/>
        <xdr:cNvSpPr/>
      </xdr:nvSpPr>
      <xdr:spPr>
        <a:xfrm>
          <a:off x="1968500" y="1302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86687</xdr:rowOff>
    </xdr:from>
    <xdr:ext cx="599010" cy="259045"/>
    <xdr:sp macro="" textlink="">
      <xdr:nvSpPr>
        <xdr:cNvPr id="183" name="テキスト ボックス 182"/>
        <xdr:cNvSpPr txBox="1"/>
      </xdr:nvSpPr>
      <xdr:spPr>
        <a:xfrm>
          <a:off x="1719794" y="13116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191,531</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145924</xdr:rowOff>
    </xdr:from>
    <xdr:to>
      <xdr:col>1</xdr:col>
      <xdr:colOff>485775</xdr:colOff>
      <xdr:row>76</xdr:row>
      <xdr:rowOff>76074</xdr:rowOff>
    </xdr:to>
    <xdr:sp macro="" textlink="">
      <xdr:nvSpPr>
        <xdr:cNvPr id="184" name="フローチャート : 判断 183"/>
        <xdr:cNvSpPr/>
      </xdr:nvSpPr>
      <xdr:spPr>
        <a:xfrm>
          <a:off x="1079500" y="1300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92601</xdr:rowOff>
    </xdr:from>
    <xdr:ext cx="599010" cy="259045"/>
    <xdr:sp macro="" textlink="">
      <xdr:nvSpPr>
        <xdr:cNvPr id="185" name="テキスト ボックス 184"/>
        <xdr:cNvSpPr txBox="1"/>
      </xdr:nvSpPr>
      <xdr:spPr>
        <a:xfrm>
          <a:off x="830794" y="12779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200,055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74</xdr:row>
      <xdr:rowOff>105156</xdr:rowOff>
    </xdr:from>
    <xdr:to>
      <xdr:col>6</xdr:col>
      <xdr:colOff>561975</xdr:colOff>
      <xdr:row>75</xdr:row>
      <xdr:rowOff>35306</xdr:rowOff>
    </xdr:to>
    <xdr:sp macro="" textlink="">
      <xdr:nvSpPr>
        <xdr:cNvPr id="191" name="円/楕円 190"/>
        <xdr:cNvSpPr/>
      </xdr:nvSpPr>
      <xdr:spPr>
        <a:xfrm>
          <a:off x="4584700" y="12792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73</xdr:row>
      <xdr:rowOff>128033</xdr:rowOff>
    </xdr:from>
    <xdr:ext cx="599010" cy="259045"/>
    <xdr:sp macro="" textlink="">
      <xdr:nvSpPr>
        <xdr:cNvPr id="192" name="民生費該当値テキスト"/>
        <xdr:cNvSpPr txBox="1"/>
      </xdr:nvSpPr>
      <xdr:spPr>
        <a:xfrm>
          <a:off x="4686300" y="12643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292,889</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41301</xdr:rowOff>
    </xdr:from>
    <xdr:to>
      <xdr:col>5</xdr:col>
      <xdr:colOff>409575</xdr:colOff>
      <xdr:row>75</xdr:row>
      <xdr:rowOff>142901</xdr:rowOff>
    </xdr:to>
    <xdr:sp macro="" textlink="">
      <xdr:nvSpPr>
        <xdr:cNvPr id="193" name="円/楕円 192"/>
        <xdr:cNvSpPr/>
      </xdr:nvSpPr>
      <xdr:spPr>
        <a:xfrm>
          <a:off x="3746500" y="12900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159428</xdr:rowOff>
    </xdr:from>
    <xdr:ext cx="599010" cy="259045"/>
    <xdr:sp macro="" textlink="">
      <xdr:nvSpPr>
        <xdr:cNvPr id="194" name="テキスト ボックス 193"/>
        <xdr:cNvSpPr txBox="1"/>
      </xdr:nvSpPr>
      <xdr:spPr>
        <a:xfrm>
          <a:off x="3497794" y="12675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245,822</a:t>
          </a:r>
          <a:endParaRPr kumimoji="1" lang="ja-JP" altLang="en-US" sz="1000" b="1">
            <a:solidFill>
              <a:srgbClr val="FF0000"/>
            </a:solidFill>
            <a:latin typeface="ＭＳ Ｐゴシック"/>
          </a:endParaRPr>
        </a:p>
      </xdr:txBody>
    </xdr:sp>
    <xdr:clientData/>
  </xdr:oneCellAnchor>
  <xdr:twoCellAnchor>
    <xdr:from>
      <xdr:col>4</xdr:col>
      <xdr:colOff>104775</xdr:colOff>
      <xdr:row>72</xdr:row>
      <xdr:rowOff>158779</xdr:rowOff>
    </xdr:from>
    <xdr:to>
      <xdr:col>4</xdr:col>
      <xdr:colOff>206375</xdr:colOff>
      <xdr:row>73</xdr:row>
      <xdr:rowOff>88929</xdr:rowOff>
    </xdr:to>
    <xdr:sp macro="" textlink="">
      <xdr:nvSpPr>
        <xdr:cNvPr id="195" name="円/楕円 194"/>
        <xdr:cNvSpPr/>
      </xdr:nvSpPr>
      <xdr:spPr>
        <a:xfrm>
          <a:off x="2857500" y="12503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71</xdr:row>
      <xdr:rowOff>105456</xdr:rowOff>
    </xdr:from>
    <xdr:ext cx="599010" cy="259045"/>
    <xdr:sp macro="" textlink="">
      <xdr:nvSpPr>
        <xdr:cNvPr id="196" name="テキスト ボックス 195"/>
        <xdr:cNvSpPr txBox="1"/>
      </xdr:nvSpPr>
      <xdr:spPr>
        <a:xfrm>
          <a:off x="2608794" y="12278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419,432</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149729</xdr:rowOff>
    </xdr:from>
    <xdr:to>
      <xdr:col>3</xdr:col>
      <xdr:colOff>3175</xdr:colOff>
      <xdr:row>76</xdr:row>
      <xdr:rowOff>79879</xdr:rowOff>
    </xdr:to>
    <xdr:sp macro="" textlink="">
      <xdr:nvSpPr>
        <xdr:cNvPr id="197" name="円/楕円 196"/>
        <xdr:cNvSpPr/>
      </xdr:nvSpPr>
      <xdr:spPr>
        <a:xfrm>
          <a:off x="1968500" y="13008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96405</xdr:rowOff>
    </xdr:from>
    <xdr:ext cx="599010" cy="259045"/>
    <xdr:sp macro="" textlink="">
      <xdr:nvSpPr>
        <xdr:cNvPr id="198" name="テキスト ボックス 197"/>
        <xdr:cNvSpPr txBox="1"/>
      </xdr:nvSpPr>
      <xdr:spPr>
        <a:xfrm>
          <a:off x="1719794" y="12783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198,391</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147596</xdr:rowOff>
    </xdr:from>
    <xdr:to>
      <xdr:col>1</xdr:col>
      <xdr:colOff>485775</xdr:colOff>
      <xdr:row>76</xdr:row>
      <xdr:rowOff>77746</xdr:rowOff>
    </xdr:to>
    <xdr:sp macro="" textlink="">
      <xdr:nvSpPr>
        <xdr:cNvPr id="199" name="円/楕円 198"/>
        <xdr:cNvSpPr/>
      </xdr:nvSpPr>
      <xdr:spPr>
        <a:xfrm>
          <a:off x="1079500" y="13006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68873</xdr:rowOff>
    </xdr:from>
    <xdr:ext cx="599010" cy="259045"/>
    <xdr:sp macro="" textlink="">
      <xdr:nvSpPr>
        <xdr:cNvPr id="200" name="テキスト ボックス 199"/>
        <xdr:cNvSpPr txBox="1"/>
      </xdr:nvSpPr>
      <xdr:spPr>
        <a:xfrm>
          <a:off x="830794" y="13099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199,324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29/151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45,957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1" name="直線コネクタ 21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2" name="テキスト ボックス 211"/>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3" name="直線コネクタ 21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4" name="テキスト ボックス 213"/>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7" name="直線コネクタ 21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19" name="直線コネクタ 21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48149</xdr:rowOff>
    </xdr:from>
    <xdr:to>
      <xdr:col>6</xdr:col>
      <xdr:colOff>510540</xdr:colOff>
      <xdr:row>98</xdr:row>
      <xdr:rowOff>149602</xdr:rowOff>
    </xdr:to>
    <xdr:cxnSp macro="">
      <xdr:nvCxnSpPr>
        <xdr:cNvPr id="224" name="直線コネクタ 223"/>
        <xdr:cNvCxnSpPr/>
      </xdr:nvCxnSpPr>
      <xdr:spPr>
        <a:xfrm flipV="1">
          <a:off x="4633595" y="15478649"/>
          <a:ext cx="1270" cy="14730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153429</xdr:rowOff>
    </xdr:from>
    <xdr:ext cx="534377" cy="259045"/>
    <xdr:sp macro="" textlink="">
      <xdr:nvSpPr>
        <xdr:cNvPr id="225" name="衛生費最小値テキスト"/>
        <xdr:cNvSpPr txBox="1"/>
      </xdr:nvSpPr>
      <xdr:spPr>
        <a:xfrm>
          <a:off x="4686300" y="16955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17,401</a:t>
          </a:r>
          <a:endParaRPr kumimoji="1" lang="ja-JP" altLang="en-US" sz="1000" b="1">
            <a:latin typeface="ＭＳ Ｐゴシック"/>
          </a:endParaRPr>
        </a:p>
      </xdr:txBody>
    </xdr:sp>
    <xdr:clientData/>
  </xdr:oneCellAnchor>
  <xdr:twoCellAnchor>
    <xdr:from>
      <xdr:col>6</xdr:col>
      <xdr:colOff>422275</xdr:colOff>
      <xdr:row>98</xdr:row>
      <xdr:rowOff>149602</xdr:rowOff>
    </xdr:from>
    <xdr:to>
      <xdr:col>6</xdr:col>
      <xdr:colOff>600075</xdr:colOff>
      <xdr:row>98</xdr:row>
      <xdr:rowOff>149602</xdr:rowOff>
    </xdr:to>
    <xdr:cxnSp macro="">
      <xdr:nvCxnSpPr>
        <xdr:cNvPr id="226" name="直線コネクタ 225"/>
        <xdr:cNvCxnSpPr/>
      </xdr:nvCxnSpPr>
      <xdr:spPr>
        <a:xfrm>
          <a:off x="4546600" y="16951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166276</xdr:rowOff>
    </xdr:from>
    <xdr:ext cx="599010" cy="259045"/>
    <xdr:sp macro="" textlink="">
      <xdr:nvSpPr>
        <xdr:cNvPr id="227" name="衛生費最大値テキスト"/>
        <xdr:cNvSpPr txBox="1"/>
      </xdr:nvSpPr>
      <xdr:spPr>
        <a:xfrm>
          <a:off x="4686300" y="15253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404,029</a:t>
          </a:r>
          <a:endParaRPr kumimoji="1" lang="ja-JP" altLang="en-US" sz="1000" b="1">
            <a:latin typeface="ＭＳ Ｐゴシック"/>
          </a:endParaRPr>
        </a:p>
      </xdr:txBody>
    </xdr:sp>
    <xdr:clientData/>
  </xdr:oneCellAnchor>
  <xdr:twoCellAnchor>
    <xdr:from>
      <xdr:col>6</xdr:col>
      <xdr:colOff>422275</xdr:colOff>
      <xdr:row>90</xdr:row>
      <xdr:rowOff>48149</xdr:rowOff>
    </xdr:from>
    <xdr:to>
      <xdr:col>6</xdr:col>
      <xdr:colOff>600075</xdr:colOff>
      <xdr:row>90</xdr:row>
      <xdr:rowOff>48149</xdr:rowOff>
    </xdr:to>
    <xdr:cxnSp macro="">
      <xdr:nvCxnSpPr>
        <xdr:cNvPr id="228" name="直線コネクタ 227"/>
        <xdr:cNvCxnSpPr/>
      </xdr:nvCxnSpPr>
      <xdr:spPr>
        <a:xfrm>
          <a:off x="4546600" y="15478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56722</xdr:rowOff>
    </xdr:from>
    <xdr:to>
      <xdr:col>6</xdr:col>
      <xdr:colOff>511175</xdr:colOff>
      <xdr:row>96</xdr:row>
      <xdr:rowOff>151343</xdr:rowOff>
    </xdr:to>
    <xdr:cxnSp macro="">
      <xdr:nvCxnSpPr>
        <xdr:cNvPr id="229" name="直線コネクタ 228"/>
        <xdr:cNvCxnSpPr/>
      </xdr:nvCxnSpPr>
      <xdr:spPr>
        <a:xfrm flipV="1">
          <a:off x="3797300" y="16344472"/>
          <a:ext cx="838200" cy="266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69099</xdr:rowOff>
    </xdr:from>
    <xdr:ext cx="599010" cy="259045"/>
    <xdr:sp macro="" textlink="">
      <xdr:nvSpPr>
        <xdr:cNvPr id="230" name="衛生費平均値テキスト"/>
        <xdr:cNvSpPr txBox="1"/>
      </xdr:nvSpPr>
      <xdr:spPr>
        <a:xfrm>
          <a:off x="4686300" y="165282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109,535</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90672</xdr:rowOff>
    </xdr:from>
    <xdr:to>
      <xdr:col>6</xdr:col>
      <xdr:colOff>561975</xdr:colOff>
      <xdr:row>97</xdr:row>
      <xdr:rowOff>20822</xdr:rowOff>
    </xdr:to>
    <xdr:sp macro="" textlink="">
      <xdr:nvSpPr>
        <xdr:cNvPr id="231" name="フローチャート : 判断 230"/>
        <xdr:cNvSpPr/>
      </xdr:nvSpPr>
      <xdr:spPr>
        <a:xfrm>
          <a:off x="4584700" y="1654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151343</xdr:rowOff>
    </xdr:from>
    <xdr:to>
      <xdr:col>5</xdr:col>
      <xdr:colOff>358775</xdr:colOff>
      <xdr:row>96</xdr:row>
      <xdr:rowOff>157142</xdr:rowOff>
    </xdr:to>
    <xdr:cxnSp macro="">
      <xdr:nvCxnSpPr>
        <xdr:cNvPr id="232" name="直線コネクタ 231"/>
        <xdr:cNvCxnSpPr/>
      </xdr:nvCxnSpPr>
      <xdr:spPr>
        <a:xfrm flipV="1">
          <a:off x="2908300" y="16610543"/>
          <a:ext cx="889000" cy="5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117810</xdr:rowOff>
    </xdr:from>
    <xdr:to>
      <xdr:col>5</xdr:col>
      <xdr:colOff>409575</xdr:colOff>
      <xdr:row>97</xdr:row>
      <xdr:rowOff>47960</xdr:rowOff>
    </xdr:to>
    <xdr:sp macro="" textlink="">
      <xdr:nvSpPr>
        <xdr:cNvPr id="233" name="フローチャート : 判断 232"/>
        <xdr:cNvSpPr/>
      </xdr:nvSpPr>
      <xdr:spPr>
        <a:xfrm>
          <a:off x="3746500" y="1657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97</xdr:row>
      <xdr:rowOff>39087</xdr:rowOff>
    </xdr:from>
    <xdr:ext cx="599010" cy="259045"/>
    <xdr:sp macro="" textlink="">
      <xdr:nvSpPr>
        <xdr:cNvPr id="234" name="テキスト ボックス 233"/>
        <xdr:cNvSpPr txBox="1"/>
      </xdr:nvSpPr>
      <xdr:spPr>
        <a:xfrm>
          <a:off x="3497794" y="16669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102,412</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157142</xdr:rowOff>
    </xdr:from>
    <xdr:to>
      <xdr:col>4</xdr:col>
      <xdr:colOff>155575</xdr:colOff>
      <xdr:row>97</xdr:row>
      <xdr:rowOff>11060</xdr:rowOff>
    </xdr:to>
    <xdr:cxnSp macro="">
      <xdr:nvCxnSpPr>
        <xdr:cNvPr id="235" name="直線コネクタ 234"/>
        <xdr:cNvCxnSpPr/>
      </xdr:nvCxnSpPr>
      <xdr:spPr>
        <a:xfrm flipV="1">
          <a:off x="2019300" y="16616342"/>
          <a:ext cx="889000" cy="25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102665</xdr:rowOff>
    </xdr:from>
    <xdr:to>
      <xdr:col>4</xdr:col>
      <xdr:colOff>206375</xdr:colOff>
      <xdr:row>97</xdr:row>
      <xdr:rowOff>32815</xdr:rowOff>
    </xdr:to>
    <xdr:sp macro="" textlink="">
      <xdr:nvSpPr>
        <xdr:cNvPr id="236" name="フローチャート : 判断 235"/>
        <xdr:cNvSpPr/>
      </xdr:nvSpPr>
      <xdr:spPr>
        <a:xfrm>
          <a:off x="2857500" y="1656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95</xdr:row>
      <xdr:rowOff>49342</xdr:rowOff>
    </xdr:from>
    <xdr:ext cx="599010" cy="259045"/>
    <xdr:sp macro="" textlink="">
      <xdr:nvSpPr>
        <xdr:cNvPr id="237" name="テキスト ボックス 236"/>
        <xdr:cNvSpPr txBox="1"/>
      </xdr:nvSpPr>
      <xdr:spPr>
        <a:xfrm>
          <a:off x="2608794" y="16337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106,387</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11060</xdr:rowOff>
    </xdr:from>
    <xdr:to>
      <xdr:col>2</xdr:col>
      <xdr:colOff>638175</xdr:colOff>
      <xdr:row>97</xdr:row>
      <xdr:rowOff>55355</xdr:rowOff>
    </xdr:to>
    <xdr:cxnSp macro="">
      <xdr:nvCxnSpPr>
        <xdr:cNvPr id="238" name="直線コネクタ 237"/>
        <xdr:cNvCxnSpPr/>
      </xdr:nvCxnSpPr>
      <xdr:spPr>
        <a:xfrm flipV="1">
          <a:off x="1130300" y="16641710"/>
          <a:ext cx="889000" cy="4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121521</xdr:rowOff>
    </xdr:from>
    <xdr:to>
      <xdr:col>3</xdr:col>
      <xdr:colOff>3175</xdr:colOff>
      <xdr:row>97</xdr:row>
      <xdr:rowOff>51671</xdr:rowOff>
    </xdr:to>
    <xdr:sp macro="" textlink="">
      <xdr:nvSpPr>
        <xdr:cNvPr id="239" name="フローチャート : 判断 238"/>
        <xdr:cNvSpPr/>
      </xdr:nvSpPr>
      <xdr:spPr>
        <a:xfrm>
          <a:off x="1968500" y="16580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95</xdr:row>
      <xdr:rowOff>68198</xdr:rowOff>
    </xdr:from>
    <xdr:ext cx="599010" cy="259045"/>
    <xdr:sp macro="" textlink="">
      <xdr:nvSpPr>
        <xdr:cNvPr id="240" name="テキスト ボックス 239"/>
        <xdr:cNvSpPr txBox="1"/>
      </xdr:nvSpPr>
      <xdr:spPr>
        <a:xfrm>
          <a:off x="1719794" y="16355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101,438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151354</xdr:rowOff>
    </xdr:from>
    <xdr:to>
      <xdr:col>1</xdr:col>
      <xdr:colOff>485775</xdr:colOff>
      <xdr:row>97</xdr:row>
      <xdr:rowOff>81504</xdr:rowOff>
    </xdr:to>
    <xdr:sp macro="" textlink="">
      <xdr:nvSpPr>
        <xdr:cNvPr id="241" name="フローチャート : 判断 240"/>
        <xdr:cNvSpPr/>
      </xdr:nvSpPr>
      <xdr:spPr>
        <a:xfrm>
          <a:off x="1079500" y="1661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98031</xdr:rowOff>
    </xdr:from>
    <xdr:ext cx="534377" cy="259045"/>
    <xdr:sp macro="" textlink="">
      <xdr:nvSpPr>
        <xdr:cNvPr id="242" name="テキスト ボックス 241"/>
        <xdr:cNvSpPr txBox="1"/>
      </xdr:nvSpPr>
      <xdr:spPr>
        <a:xfrm>
          <a:off x="863111" y="1638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93,608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5922</xdr:rowOff>
    </xdr:from>
    <xdr:to>
      <xdr:col>6</xdr:col>
      <xdr:colOff>561975</xdr:colOff>
      <xdr:row>95</xdr:row>
      <xdr:rowOff>107522</xdr:rowOff>
    </xdr:to>
    <xdr:sp macro="" textlink="">
      <xdr:nvSpPr>
        <xdr:cNvPr id="248" name="円/楕円 247"/>
        <xdr:cNvSpPr/>
      </xdr:nvSpPr>
      <xdr:spPr>
        <a:xfrm>
          <a:off x="4584700" y="1629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28799</xdr:rowOff>
    </xdr:from>
    <xdr:ext cx="599010" cy="259045"/>
    <xdr:sp macro="" textlink="">
      <xdr:nvSpPr>
        <xdr:cNvPr id="249" name="衛生費該当値テキスト"/>
        <xdr:cNvSpPr txBox="1"/>
      </xdr:nvSpPr>
      <xdr:spPr>
        <a:xfrm>
          <a:off x="4686300" y="16145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176,779</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100543</xdr:rowOff>
    </xdr:from>
    <xdr:to>
      <xdr:col>5</xdr:col>
      <xdr:colOff>409575</xdr:colOff>
      <xdr:row>97</xdr:row>
      <xdr:rowOff>30693</xdr:rowOff>
    </xdr:to>
    <xdr:sp macro="" textlink="">
      <xdr:nvSpPr>
        <xdr:cNvPr id="250" name="円/楕円 249"/>
        <xdr:cNvSpPr/>
      </xdr:nvSpPr>
      <xdr:spPr>
        <a:xfrm>
          <a:off x="3746500" y="16559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95</xdr:row>
      <xdr:rowOff>47220</xdr:rowOff>
    </xdr:from>
    <xdr:ext cx="599010" cy="259045"/>
    <xdr:sp macro="" textlink="">
      <xdr:nvSpPr>
        <xdr:cNvPr id="251" name="テキスト ボックス 250"/>
        <xdr:cNvSpPr txBox="1"/>
      </xdr:nvSpPr>
      <xdr:spPr>
        <a:xfrm>
          <a:off x="3497794" y="16334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106,944</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106342</xdr:rowOff>
    </xdr:from>
    <xdr:to>
      <xdr:col>4</xdr:col>
      <xdr:colOff>206375</xdr:colOff>
      <xdr:row>97</xdr:row>
      <xdr:rowOff>36492</xdr:rowOff>
    </xdr:to>
    <xdr:sp macro="" textlink="">
      <xdr:nvSpPr>
        <xdr:cNvPr id="252" name="円/楕円 251"/>
        <xdr:cNvSpPr/>
      </xdr:nvSpPr>
      <xdr:spPr>
        <a:xfrm>
          <a:off x="2857500" y="16565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97</xdr:row>
      <xdr:rowOff>27619</xdr:rowOff>
    </xdr:from>
    <xdr:ext cx="599010" cy="259045"/>
    <xdr:sp macro="" textlink="">
      <xdr:nvSpPr>
        <xdr:cNvPr id="253" name="テキスト ボックス 252"/>
        <xdr:cNvSpPr txBox="1"/>
      </xdr:nvSpPr>
      <xdr:spPr>
        <a:xfrm>
          <a:off x="2608794" y="16658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105,422</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131710</xdr:rowOff>
    </xdr:from>
    <xdr:to>
      <xdr:col>3</xdr:col>
      <xdr:colOff>3175</xdr:colOff>
      <xdr:row>97</xdr:row>
      <xdr:rowOff>61860</xdr:rowOff>
    </xdr:to>
    <xdr:sp macro="" textlink="">
      <xdr:nvSpPr>
        <xdr:cNvPr id="254" name="円/楕円 253"/>
        <xdr:cNvSpPr/>
      </xdr:nvSpPr>
      <xdr:spPr>
        <a:xfrm>
          <a:off x="1968500" y="1659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52987</xdr:rowOff>
    </xdr:from>
    <xdr:ext cx="534377" cy="259045"/>
    <xdr:sp macro="" textlink="">
      <xdr:nvSpPr>
        <xdr:cNvPr id="255" name="テキスト ボックス 254"/>
        <xdr:cNvSpPr txBox="1"/>
      </xdr:nvSpPr>
      <xdr:spPr>
        <a:xfrm>
          <a:off x="1752111" y="16683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98,764</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4555</xdr:rowOff>
    </xdr:from>
    <xdr:to>
      <xdr:col>1</xdr:col>
      <xdr:colOff>485775</xdr:colOff>
      <xdr:row>97</xdr:row>
      <xdr:rowOff>106155</xdr:rowOff>
    </xdr:to>
    <xdr:sp macro="" textlink="">
      <xdr:nvSpPr>
        <xdr:cNvPr id="256" name="円/楕円 255"/>
        <xdr:cNvSpPr/>
      </xdr:nvSpPr>
      <xdr:spPr>
        <a:xfrm>
          <a:off x="1079500" y="1663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97282</xdr:rowOff>
    </xdr:from>
    <xdr:ext cx="534377" cy="259045"/>
    <xdr:sp macro="" textlink="">
      <xdr:nvSpPr>
        <xdr:cNvPr id="257" name="テキスト ボックス 256"/>
        <xdr:cNvSpPr txBox="1"/>
      </xdr:nvSpPr>
      <xdr:spPr>
        <a:xfrm>
          <a:off x="863111" y="16727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87,138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39/151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68" name="直線コネクタ 26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69" name="テキスト ボックス 26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0" name="直線コネクタ 26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1" name="テキスト ボックス 270"/>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2" name="直線コネクタ 27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3" name="テキスト ボックス 272"/>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4" name="直線コネクタ 27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75" name="テキスト ボックス 274"/>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6" name="直線コネクタ 27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77" name="テキスト ボックス 276"/>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79" name="テキスト ボックス 27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144653</xdr:rowOff>
    </xdr:from>
    <xdr:to>
      <xdr:col>15</xdr:col>
      <xdr:colOff>180340</xdr:colOff>
      <xdr:row>39</xdr:row>
      <xdr:rowOff>44450</xdr:rowOff>
    </xdr:to>
    <xdr:cxnSp macro="">
      <xdr:nvCxnSpPr>
        <xdr:cNvPr id="281" name="直線コネクタ 280"/>
        <xdr:cNvCxnSpPr/>
      </xdr:nvCxnSpPr>
      <xdr:spPr>
        <a:xfrm flipV="1">
          <a:off x="10475595" y="5116703"/>
          <a:ext cx="1270" cy="1614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81805</xdr:rowOff>
    </xdr:from>
    <xdr:ext cx="249299" cy="259045"/>
    <xdr:sp macro="" textlink="">
      <xdr:nvSpPr>
        <xdr:cNvPr id="282" name="労働費最小値テキスト"/>
        <xdr:cNvSpPr txBox="1"/>
      </xdr:nvSpPr>
      <xdr:spPr>
        <a:xfrm>
          <a:off x="10528300" y="6768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3" name="直線コネクタ 282"/>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91330</xdr:rowOff>
    </xdr:from>
    <xdr:ext cx="599010" cy="259045"/>
    <xdr:sp macro="" textlink="">
      <xdr:nvSpPr>
        <xdr:cNvPr id="284" name="労働費最大値テキスト"/>
        <xdr:cNvSpPr txBox="1"/>
      </xdr:nvSpPr>
      <xdr:spPr>
        <a:xfrm>
          <a:off x="10528300" y="4891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127,110</a:t>
          </a:r>
          <a:endParaRPr kumimoji="1" lang="ja-JP" altLang="en-US" sz="1000" b="1">
            <a:latin typeface="ＭＳ Ｐゴシック"/>
          </a:endParaRPr>
        </a:p>
      </xdr:txBody>
    </xdr:sp>
    <xdr:clientData/>
  </xdr:oneCellAnchor>
  <xdr:twoCellAnchor>
    <xdr:from>
      <xdr:col>15</xdr:col>
      <xdr:colOff>92075</xdr:colOff>
      <xdr:row>29</xdr:row>
      <xdr:rowOff>144653</xdr:rowOff>
    </xdr:from>
    <xdr:to>
      <xdr:col>15</xdr:col>
      <xdr:colOff>269875</xdr:colOff>
      <xdr:row>29</xdr:row>
      <xdr:rowOff>144653</xdr:rowOff>
    </xdr:to>
    <xdr:cxnSp macro="">
      <xdr:nvCxnSpPr>
        <xdr:cNvPr id="285" name="直線コネクタ 284"/>
        <xdr:cNvCxnSpPr/>
      </xdr:nvCxnSpPr>
      <xdr:spPr>
        <a:xfrm>
          <a:off x="10388600" y="5116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36385</xdr:rowOff>
    </xdr:from>
    <xdr:to>
      <xdr:col>15</xdr:col>
      <xdr:colOff>180975</xdr:colOff>
      <xdr:row>39</xdr:row>
      <xdr:rowOff>36437</xdr:rowOff>
    </xdr:to>
    <xdr:cxnSp macro="">
      <xdr:nvCxnSpPr>
        <xdr:cNvPr id="286" name="直線コネクタ 285"/>
        <xdr:cNvCxnSpPr/>
      </xdr:nvCxnSpPr>
      <xdr:spPr>
        <a:xfrm flipV="1">
          <a:off x="9639300" y="6722935"/>
          <a:ext cx="838200" cy="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170705</xdr:rowOff>
    </xdr:from>
    <xdr:ext cx="469744" cy="259045"/>
    <xdr:sp macro="" textlink="">
      <xdr:nvSpPr>
        <xdr:cNvPr id="287" name="労働費平均値テキスト"/>
        <xdr:cNvSpPr txBox="1"/>
      </xdr:nvSpPr>
      <xdr:spPr>
        <a:xfrm>
          <a:off x="10528300" y="65143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1,360</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147828</xdr:rowOff>
    </xdr:from>
    <xdr:to>
      <xdr:col>15</xdr:col>
      <xdr:colOff>231775</xdr:colOff>
      <xdr:row>39</xdr:row>
      <xdr:rowOff>77978</xdr:rowOff>
    </xdr:to>
    <xdr:sp macro="" textlink="">
      <xdr:nvSpPr>
        <xdr:cNvPr id="288" name="フローチャート : 判断 287"/>
        <xdr:cNvSpPr/>
      </xdr:nvSpPr>
      <xdr:spPr>
        <a:xfrm>
          <a:off x="10426700" y="666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36055</xdr:rowOff>
    </xdr:from>
    <xdr:to>
      <xdr:col>14</xdr:col>
      <xdr:colOff>28575</xdr:colOff>
      <xdr:row>39</xdr:row>
      <xdr:rowOff>36437</xdr:rowOff>
    </xdr:to>
    <xdr:cxnSp macro="">
      <xdr:nvCxnSpPr>
        <xdr:cNvPr id="289" name="直線コネクタ 288"/>
        <xdr:cNvCxnSpPr/>
      </xdr:nvCxnSpPr>
      <xdr:spPr>
        <a:xfrm>
          <a:off x="8750300" y="6722605"/>
          <a:ext cx="889000" cy="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152578</xdr:rowOff>
    </xdr:from>
    <xdr:to>
      <xdr:col>14</xdr:col>
      <xdr:colOff>79375</xdr:colOff>
      <xdr:row>39</xdr:row>
      <xdr:rowOff>82728</xdr:rowOff>
    </xdr:to>
    <xdr:sp macro="" textlink="">
      <xdr:nvSpPr>
        <xdr:cNvPr id="290" name="フローチャート : 判断 289"/>
        <xdr:cNvSpPr/>
      </xdr:nvSpPr>
      <xdr:spPr>
        <a:xfrm>
          <a:off x="9588500" y="6667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37</xdr:row>
      <xdr:rowOff>99255</xdr:rowOff>
    </xdr:from>
    <xdr:ext cx="378565" cy="259045"/>
    <xdr:sp macro="" textlink="">
      <xdr:nvSpPr>
        <xdr:cNvPr id="291" name="テキスト ボックス 290"/>
        <xdr:cNvSpPr txBox="1"/>
      </xdr:nvSpPr>
      <xdr:spPr>
        <a:xfrm>
          <a:off x="9450017" y="64429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986</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35255</xdr:rowOff>
    </xdr:from>
    <xdr:to>
      <xdr:col>12</xdr:col>
      <xdr:colOff>511175</xdr:colOff>
      <xdr:row>39</xdr:row>
      <xdr:rowOff>36055</xdr:rowOff>
    </xdr:to>
    <xdr:cxnSp macro="">
      <xdr:nvCxnSpPr>
        <xdr:cNvPr id="292" name="直線コネクタ 291"/>
        <xdr:cNvCxnSpPr/>
      </xdr:nvCxnSpPr>
      <xdr:spPr>
        <a:xfrm>
          <a:off x="7861300" y="6721805"/>
          <a:ext cx="88900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129502</xdr:rowOff>
    </xdr:from>
    <xdr:to>
      <xdr:col>12</xdr:col>
      <xdr:colOff>561975</xdr:colOff>
      <xdr:row>39</xdr:row>
      <xdr:rowOff>59652</xdr:rowOff>
    </xdr:to>
    <xdr:sp macro="" textlink="">
      <xdr:nvSpPr>
        <xdr:cNvPr id="293" name="フローチャート : 判断 292"/>
        <xdr:cNvSpPr/>
      </xdr:nvSpPr>
      <xdr:spPr>
        <a:xfrm>
          <a:off x="8699500" y="6644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76179</xdr:rowOff>
    </xdr:from>
    <xdr:ext cx="469744" cy="259045"/>
    <xdr:sp macro="" textlink="">
      <xdr:nvSpPr>
        <xdr:cNvPr id="294" name="テキスト ボックス 293"/>
        <xdr:cNvSpPr txBox="1"/>
      </xdr:nvSpPr>
      <xdr:spPr>
        <a:xfrm>
          <a:off x="8515427" y="6419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a:t>
          </a:r>
          <a:endParaRPr kumimoji="1" lang="ja-JP" altLang="en-US" sz="1000" b="1">
            <a:solidFill>
              <a:srgbClr val="000080"/>
            </a:solidFill>
            <a:latin typeface="ＭＳ Ｐゴシック"/>
          </a:endParaRPr>
        </a:p>
      </xdr:txBody>
    </xdr:sp>
    <xdr:clientData/>
  </xdr:oneCellAnchor>
  <xdr:twoCellAnchor>
    <xdr:from>
      <xdr:col>10</xdr:col>
      <xdr:colOff>104775</xdr:colOff>
      <xdr:row>39</xdr:row>
      <xdr:rowOff>35255</xdr:rowOff>
    </xdr:from>
    <xdr:to>
      <xdr:col>11</xdr:col>
      <xdr:colOff>307975</xdr:colOff>
      <xdr:row>39</xdr:row>
      <xdr:rowOff>36665</xdr:rowOff>
    </xdr:to>
    <xdr:cxnSp macro="">
      <xdr:nvCxnSpPr>
        <xdr:cNvPr id="295" name="直線コネクタ 294"/>
        <xdr:cNvCxnSpPr/>
      </xdr:nvCxnSpPr>
      <xdr:spPr>
        <a:xfrm flipV="1">
          <a:off x="6972300" y="6721805"/>
          <a:ext cx="889000" cy="1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110033</xdr:rowOff>
    </xdr:from>
    <xdr:to>
      <xdr:col>11</xdr:col>
      <xdr:colOff>358775</xdr:colOff>
      <xdr:row>39</xdr:row>
      <xdr:rowOff>40183</xdr:rowOff>
    </xdr:to>
    <xdr:sp macro="" textlink="">
      <xdr:nvSpPr>
        <xdr:cNvPr id="296" name="フローチャート : 判断 295"/>
        <xdr:cNvSpPr/>
      </xdr:nvSpPr>
      <xdr:spPr>
        <a:xfrm>
          <a:off x="7810500" y="6625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56710</xdr:rowOff>
    </xdr:from>
    <xdr:ext cx="469744" cy="259045"/>
    <xdr:sp macro="" textlink="">
      <xdr:nvSpPr>
        <xdr:cNvPr id="297" name="テキスト ボックス 296"/>
        <xdr:cNvSpPr txBox="1"/>
      </xdr:nvSpPr>
      <xdr:spPr>
        <a:xfrm>
          <a:off x="7626427" y="6400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4,336</a:t>
          </a:r>
          <a:endParaRPr kumimoji="1" lang="ja-JP" altLang="en-US" sz="1000" b="1">
            <a:solidFill>
              <a:srgbClr val="000080"/>
            </a:solidFill>
            <a:latin typeface="ＭＳ Ｐゴシック"/>
          </a:endParaRPr>
        </a:p>
      </xdr:txBody>
    </xdr:sp>
    <xdr:clientData/>
  </xdr:oneCellAnchor>
  <xdr:twoCellAnchor>
    <xdr:from>
      <xdr:col>10</xdr:col>
      <xdr:colOff>53975</xdr:colOff>
      <xdr:row>38</xdr:row>
      <xdr:rowOff>109969</xdr:rowOff>
    </xdr:from>
    <xdr:to>
      <xdr:col>10</xdr:col>
      <xdr:colOff>155575</xdr:colOff>
      <xdr:row>39</xdr:row>
      <xdr:rowOff>40119</xdr:rowOff>
    </xdr:to>
    <xdr:sp macro="" textlink="">
      <xdr:nvSpPr>
        <xdr:cNvPr id="298" name="フローチャート : 判断 297"/>
        <xdr:cNvSpPr/>
      </xdr:nvSpPr>
      <xdr:spPr>
        <a:xfrm>
          <a:off x="6921500" y="6625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56646</xdr:rowOff>
    </xdr:from>
    <xdr:ext cx="469744" cy="259045"/>
    <xdr:sp macro="" textlink="">
      <xdr:nvSpPr>
        <xdr:cNvPr id="299" name="テキスト ボックス 298"/>
        <xdr:cNvSpPr txBox="1"/>
      </xdr:nvSpPr>
      <xdr:spPr>
        <a:xfrm>
          <a:off x="6737427" y="6400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157035</xdr:rowOff>
    </xdr:from>
    <xdr:to>
      <xdr:col>15</xdr:col>
      <xdr:colOff>231775</xdr:colOff>
      <xdr:row>39</xdr:row>
      <xdr:rowOff>87185</xdr:rowOff>
    </xdr:to>
    <xdr:sp macro="" textlink="">
      <xdr:nvSpPr>
        <xdr:cNvPr id="305" name="円/楕円 304"/>
        <xdr:cNvSpPr/>
      </xdr:nvSpPr>
      <xdr:spPr>
        <a:xfrm>
          <a:off x="10426700" y="667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126255</xdr:rowOff>
    </xdr:from>
    <xdr:ext cx="378565" cy="259045"/>
    <xdr:sp macro="" textlink="">
      <xdr:nvSpPr>
        <xdr:cNvPr id="306" name="労働費該当値テキスト"/>
        <xdr:cNvSpPr txBox="1"/>
      </xdr:nvSpPr>
      <xdr:spPr>
        <a:xfrm>
          <a:off x="10528300" y="66413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635</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157087</xdr:rowOff>
    </xdr:from>
    <xdr:to>
      <xdr:col>14</xdr:col>
      <xdr:colOff>79375</xdr:colOff>
      <xdr:row>39</xdr:row>
      <xdr:rowOff>87237</xdr:rowOff>
    </xdr:to>
    <xdr:sp macro="" textlink="">
      <xdr:nvSpPr>
        <xdr:cNvPr id="307" name="円/楕円 306"/>
        <xdr:cNvSpPr/>
      </xdr:nvSpPr>
      <xdr:spPr>
        <a:xfrm>
          <a:off x="9588500" y="6672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78364</xdr:rowOff>
    </xdr:from>
    <xdr:ext cx="378565" cy="259045"/>
    <xdr:sp macro="" textlink="">
      <xdr:nvSpPr>
        <xdr:cNvPr id="308" name="テキスト ボックス 307"/>
        <xdr:cNvSpPr txBox="1"/>
      </xdr:nvSpPr>
      <xdr:spPr>
        <a:xfrm>
          <a:off x="9450017" y="67649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631</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156705</xdr:rowOff>
    </xdr:from>
    <xdr:to>
      <xdr:col>12</xdr:col>
      <xdr:colOff>561975</xdr:colOff>
      <xdr:row>39</xdr:row>
      <xdr:rowOff>86855</xdr:rowOff>
    </xdr:to>
    <xdr:sp macro="" textlink="">
      <xdr:nvSpPr>
        <xdr:cNvPr id="309" name="円/楕円 308"/>
        <xdr:cNvSpPr/>
      </xdr:nvSpPr>
      <xdr:spPr>
        <a:xfrm>
          <a:off x="8699500" y="6671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39</xdr:row>
      <xdr:rowOff>77982</xdr:rowOff>
    </xdr:from>
    <xdr:ext cx="378565" cy="259045"/>
    <xdr:sp macro="" textlink="">
      <xdr:nvSpPr>
        <xdr:cNvPr id="310" name="テキスト ボックス 309"/>
        <xdr:cNvSpPr txBox="1"/>
      </xdr:nvSpPr>
      <xdr:spPr>
        <a:xfrm>
          <a:off x="8561017" y="67645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661</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155905</xdr:rowOff>
    </xdr:from>
    <xdr:to>
      <xdr:col>11</xdr:col>
      <xdr:colOff>358775</xdr:colOff>
      <xdr:row>39</xdr:row>
      <xdr:rowOff>86055</xdr:rowOff>
    </xdr:to>
    <xdr:sp macro="" textlink="">
      <xdr:nvSpPr>
        <xdr:cNvPr id="311" name="円/楕円 310"/>
        <xdr:cNvSpPr/>
      </xdr:nvSpPr>
      <xdr:spPr>
        <a:xfrm>
          <a:off x="7810500" y="667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39</xdr:row>
      <xdr:rowOff>77182</xdr:rowOff>
    </xdr:from>
    <xdr:ext cx="378565" cy="259045"/>
    <xdr:sp macro="" textlink="">
      <xdr:nvSpPr>
        <xdr:cNvPr id="312" name="テキスト ボックス 311"/>
        <xdr:cNvSpPr txBox="1"/>
      </xdr:nvSpPr>
      <xdr:spPr>
        <a:xfrm>
          <a:off x="7672017" y="67637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724</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157315</xdr:rowOff>
    </xdr:from>
    <xdr:to>
      <xdr:col>10</xdr:col>
      <xdr:colOff>155575</xdr:colOff>
      <xdr:row>39</xdr:row>
      <xdr:rowOff>87465</xdr:rowOff>
    </xdr:to>
    <xdr:sp macro="" textlink="">
      <xdr:nvSpPr>
        <xdr:cNvPr id="313" name="円/楕円 312"/>
        <xdr:cNvSpPr/>
      </xdr:nvSpPr>
      <xdr:spPr>
        <a:xfrm>
          <a:off x="6921500" y="667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39</xdr:row>
      <xdr:rowOff>78592</xdr:rowOff>
    </xdr:from>
    <xdr:ext cx="378565" cy="259045"/>
    <xdr:sp macro="" textlink="">
      <xdr:nvSpPr>
        <xdr:cNvPr id="314" name="テキスト ボックス 313"/>
        <xdr:cNvSpPr txBox="1"/>
      </xdr:nvSpPr>
      <xdr:spPr>
        <a:xfrm>
          <a:off x="6783017" y="67651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57/151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24,845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35577</xdr:rowOff>
    </xdr:from>
    <xdr:ext cx="685572" cy="259045"/>
    <xdr:sp macro="" textlink="">
      <xdr:nvSpPr>
        <xdr:cNvPr id="328" name="テキスト ボックス 327"/>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30" name="テキスト ボックス 329"/>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32" name="テキスト ボックス 331"/>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34" name="テキスト ボックス 333"/>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6" name="テキスト ボックス 33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135252</xdr:rowOff>
    </xdr:from>
    <xdr:to>
      <xdr:col>15</xdr:col>
      <xdr:colOff>180340</xdr:colOff>
      <xdr:row>59</xdr:row>
      <xdr:rowOff>41597</xdr:rowOff>
    </xdr:to>
    <xdr:cxnSp macro="">
      <xdr:nvCxnSpPr>
        <xdr:cNvPr id="338" name="直線コネクタ 337"/>
        <xdr:cNvCxnSpPr/>
      </xdr:nvCxnSpPr>
      <xdr:spPr>
        <a:xfrm flipV="1">
          <a:off x="10475595" y="8879202"/>
          <a:ext cx="1270" cy="1277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45424</xdr:rowOff>
    </xdr:from>
    <xdr:ext cx="469744" cy="259045"/>
    <xdr:sp macro="" textlink="">
      <xdr:nvSpPr>
        <xdr:cNvPr id="339" name="農林水産業費最小値テキスト"/>
        <xdr:cNvSpPr txBox="1"/>
      </xdr:nvSpPr>
      <xdr:spPr>
        <a:xfrm>
          <a:off x="10528300" y="10160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7,487</a:t>
          </a:r>
          <a:endParaRPr kumimoji="1" lang="ja-JP" altLang="en-US" sz="1000" b="1">
            <a:latin typeface="ＭＳ Ｐゴシック"/>
          </a:endParaRPr>
        </a:p>
      </xdr:txBody>
    </xdr:sp>
    <xdr:clientData/>
  </xdr:oneCellAnchor>
  <xdr:twoCellAnchor>
    <xdr:from>
      <xdr:col>15</xdr:col>
      <xdr:colOff>92075</xdr:colOff>
      <xdr:row>59</xdr:row>
      <xdr:rowOff>41597</xdr:rowOff>
    </xdr:from>
    <xdr:to>
      <xdr:col>15</xdr:col>
      <xdr:colOff>269875</xdr:colOff>
      <xdr:row>59</xdr:row>
      <xdr:rowOff>41597</xdr:rowOff>
    </xdr:to>
    <xdr:cxnSp macro="">
      <xdr:nvCxnSpPr>
        <xdr:cNvPr id="340" name="直線コネクタ 339"/>
        <xdr:cNvCxnSpPr/>
      </xdr:nvCxnSpPr>
      <xdr:spPr>
        <a:xfrm>
          <a:off x="10388600" y="10157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81929</xdr:rowOff>
    </xdr:from>
    <xdr:ext cx="690189" cy="259045"/>
    <xdr:sp macro="" textlink="">
      <xdr:nvSpPr>
        <xdr:cNvPr id="341" name="農林水産業費最大値テキスト"/>
        <xdr:cNvSpPr txBox="1"/>
      </xdr:nvSpPr>
      <xdr:spPr>
        <a:xfrm>
          <a:off x="10528300" y="86544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3,361,673</a:t>
          </a:r>
          <a:endParaRPr kumimoji="1" lang="ja-JP" altLang="en-US" sz="1000" b="1">
            <a:latin typeface="ＭＳ Ｐゴシック"/>
          </a:endParaRPr>
        </a:p>
      </xdr:txBody>
    </xdr:sp>
    <xdr:clientData/>
  </xdr:oneCellAnchor>
  <xdr:twoCellAnchor>
    <xdr:from>
      <xdr:col>15</xdr:col>
      <xdr:colOff>92075</xdr:colOff>
      <xdr:row>51</xdr:row>
      <xdr:rowOff>135252</xdr:rowOff>
    </xdr:from>
    <xdr:to>
      <xdr:col>15</xdr:col>
      <xdr:colOff>269875</xdr:colOff>
      <xdr:row>51</xdr:row>
      <xdr:rowOff>135252</xdr:rowOff>
    </xdr:to>
    <xdr:cxnSp macro="">
      <xdr:nvCxnSpPr>
        <xdr:cNvPr id="342" name="直線コネクタ 341"/>
        <xdr:cNvCxnSpPr/>
      </xdr:nvCxnSpPr>
      <xdr:spPr>
        <a:xfrm>
          <a:off x="10388600" y="8879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147165</xdr:rowOff>
    </xdr:from>
    <xdr:to>
      <xdr:col>15</xdr:col>
      <xdr:colOff>180975</xdr:colOff>
      <xdr:row>58</xdr:row>
      <xdr:rowOff>149047</xdr:rowOff>
    </xdr:to>
    <xdr:cxnSp macro="">
      <xdr:nvCxnSpPr>
        <xdr:cNvPr id="343" name="直線コネクタ 342"/>
        <xdr:cNvCxnSpPr/>
      </xdr:nvCxnSpPr>
      <xdr:spPr>
        <a:xfrm>
          <a:off x="9639300" y="10091265"/>
          <a:ext cx="838200" cy="1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78618</xdr:rowOff>
    </xdr:from>
    <xdr:ext cx="599010" cy="259045"/>
    <xdr:sp macro="" textlink="">
      <xdr:nvSpPr>
        <xdr:cNvPr id="344" name="農林水産業費平均値テキスト"/>
        <xdr:cNvSpPr txBox="1"/>
      </xdr:nvSpPr>
      <xdr:spPr>
        <a:xfrm>
          <a:off x="10528300" y="100227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170,365</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100191</xdr:rowOff>
    </xdr:from>
    <xdr:to>
      <xdr:col>15</xdr:col>
      <xdr:colOff>231775</xdr:colOff>
      <xdr:row>59</xdr:row>
      <xdr:rowOff>30341</xdr:rowOff>
    </xdr:to>
    <xdr:sp macro="" textlink="">
      <xdr:nvSpPr>
        <xdr:cNvPr id="345" name="フローチャート : 判断 344"/>
        <xdr:cNvSpPr/>
      </xdr:nvSpPr>
      <xdr:spPr>
        <a:xfrm>
          <a:off x="10426700" y="10044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147165</xdr:rowOff>
    </xdr:from>
    <xdr:to>
      <xdr:col>14</xdr:col>
      <xdr:colOff>28575</xdr:colOff>
      <xdr:row>58</xdr:row>
      <xdr:rowOff>170805</xdr:rowOff>
    </xdr:to>
    <xdr:cxnSp macro="">
      <xdr:nvCxnSpPr>
        <xdr:cNvPr id="346" name="直線コネクタ 345"/>
        <xdr:cNvCxnSpPr/>
      </xdr:nvCxnSpPr>
      <xdr:spPr>
        <a:xfrm flipV="1">
          <a:off x="8750300" y="10091265"/>
          <a:ext cx="889000" cy="23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105577</xdr:rowOff>
    </xdr:from>
    <xdr:to>
      <xdr:col>14</xdr:col>
      <xdr:colOff>79375</xdr:colOff>
      <xdr:row>59</xdr:row>
      <xdr:rowOff>35727</xdr:rowOff>
    </xdr:to>
    <xdr:sp macro="" textlink="">
      <xdr:nvSpPr>
        <xdr:cNvPr id="347" name="フローチャート : 判断 346"/>
        <xdr:cNvSpPr/>
      </xdr:nvSpPr>
      <xdr:spPr>
        <a:xfrm>
          <a:off x="9588500" y="1004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59</xdr:row>
      <xdr:rowOff>26854</xdr:rowOff>
    </xdr:from>
    <xdr:ext cx="599010" cy="259045"/>
    <xdr:sp macro="" textlink="">
      <xdr:nvSpPr>
        <xdr:cNvPr id="348" name="テキスト ボックス 347"/>
        <xdr:cNvSpPr txBox="1"/>
      </xdr:nvSpPr>
      <xdr:spPr>
        <a:xfrm>
          <a:off x="9339794" y="10142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156,227</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151760</xdr:rowOff>
    </xdr:from>
    <xdr:to>
      <xdr:col>12</xdr:col>
      <xdr:colOff>511175</xdr:colOff>
      <xdr:row>58</xdr:row>
      <xdr:rowOff>170805</xdr:rowOff>
    </xdr:to>
    <xdr:cxnSp macro="">
      <xdr:nvCxnSpPr>
        <xdr:cNvPr id="349" name="直線コネクタ 348"/>
        <xdr:cNvCxnSpPr/>
      </xdr:nvCxnSpPr>
      <xdr:spPr>
        <a:xfrm>
          <a:off x="7861300" y="10095860"/>
          <a:ext cx="889000" cy="19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100042</xdr:rowOff>
    </xdr:from>
    <xdr:to>
      <xdr:col>12</xdr:col>
      <xdr:colOff>561975</xdr:colOff>
      <xdr:row>59</xdr:row>
      <xdr:rowOff>30192</xdr:rowOff>
    </xdr:to>
    <xdr:sp macro="" textlink="">
      <xdr:nvSpPr>
        <xdr:cNvPr id="350" name="フローチャート : 判断 349"/>
        <xdr:cNvSpPr/>
      </xdr:nvSpPr>
      <xdr:spPr>
        <a:xfrm>
          <a:off x="8699500" y="1004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46719</xdr:rowOff>
    </xdr:from>
    <xdr:ext cx="599010" cy="259045"/>
    <xdr:sp macro="" textlink="">
      <xdr:nvSpPr>
        <xdr:cNvPr id="351" name="テキスト ボックス 350"/>
        <xdr:cNvSpPr txBox="1"/>
      </xdr:nvSpPr>
      <xdr:spPr>
        <a:xfrm>
          <a:off x="8450794" y="9819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170,756</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151760</xdr:rowOff>
    </xdr:from>
    <xdr:to>
      <xdr:col>11</xdr:col>
      <xdr:colOff>307975</xdr:colOff>
      <xdr:row>58</xdr:row>
      <xdr:rowOff>168604</xdr:rowOff>
    </xdr:to>
    <xdr:cxnSp macro="">
      <xdr:nvCxnSpPr>
        <xdr:cNvPr id="352" name="直線コネクタ 351"/>
        <xdr:cNvCxnSpPr/>
      </xdr:nvCxnSpPr>
      <xdr:spPr>
        <a:xfrm flipV="1">
          <a:off x="6972300" y="10095860"/>
          <a:ext cx="889000" cy="16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98088</xdr:rowOff>
    </xdr:from>
    <xdr:to>
      <xdr:col>11</xdr:col>
      <xdr:colOff>358775</xdr:colOff>
      <xdr:row>59</xdr:row>
      <xdr:rowOff>28238</xdr:rowOff>
    </xdr:to>
    <xdr:sp macro="" textlink="">
      <xdr:nvSpPr>
        <xdr:cNvPr id="353" name="フローチャート : 判断 352"/>
        <xdr:cNvSpPr/>
      </xdr:nvSpPr>
      <xdr:spPr>
        <a:xfrm>
          <a:off x="7810500" y="10042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44765</xdr:rowOff>
    </xdr:from>
    <xdr:ext cx="599010" cy="259045"/>
    <xdr:sp macro="" textlink="">
      <xdr:nvSpPr>
        <xdr:cNvPr id="354" name="テキスト ボックス 353"/>
        <xdr:cNvSpPr txBox="1"/>
      </xdr:nvSpPr>
      <xdr:spPr>
        <a:xfrm>
          <a:off x="7561794" y="9817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175,884</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110076</xdr:rowOff>
    </xdr:from>
    <xdr:to>
      <xdr:col>10</xdr:col>
      <xdr:colOff>155575</xdr:colOff>
      <xdr:row>59</xdr:row>
      <xdr:rowOff>40226</xdr:rowOff>
    </xdr:to>
    <xdr:sp macro="" textlink="">
      <xdr:nvSpPr>
        <xdr:cNvPr id="355" name="フローチャート : 判断 354"/>
        <xdr:cNvSpPr/>
      </xdr:nvSpPr>
      <xdr:spPr>
        <a:xfrm>
          <a:off x="6921500" y="1005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56753</xdr:rowOff>
    </xdr:from>
    <xdr:ext cx="599010" cy="259045"/>
    <xdr:sp macro="" textlink="">
      <xdr:nvSpPr>
        <xdr:cNvPr id="356" name="テキスト ボックス 355"/>
        <xdr:cNvSpPr txBox="1"/>
      </xdr:nvSpPr>
      <xdr:spPr>
        <a:xfrm>
          <a:off x="6672794" y="9829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144,420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98247</xdr:rowOff>
    </xdr:from>
    <xdr:to>
      <xdr:col>15</xdr:col>
      <xdr:colOff>231775</xdr:colOff>
      <xdr:row>59</xdr:row>
      <xdr:rowOff>28397</xdr:rowOff>
    </xdr:to>
    <xdr:sp macro="" textlink="">
      <xdr:nvSpPr>
        <xdr:cNvPr id="362" name="円/楕円 361"/>
        <xdr:cNvSpPr/>
      </xdr:nvSpPr>
      <xdr:spPr>
        <a:xfrm>
          <a:off x="10426700" y="10042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57624</xdr:rowOff>
    </xdr:from>
    <xdr:ext cx="599010" cy="259045"/>
    <xdr:sp macro="" textlink="">
      <xdr:nvSpPr>
        <xdr:cNvPr id="363" name="農林水産業費該当値テキスト"/>
        <xdr:cNvSpPr txBox="1"/>
      </xdr:nvSpPr>
      <xdr:spPr>
        <a:xfrm>
          <a:off x="10528300" y="9830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175,466</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96365</xdr:rowOff>
    </xdr:from>
    <xdr:to>
      <xdr:col>14</xdr:col>
      <xdr:colOff>79375</xdr:colOff>
      <xdr:row>59</xdr:row>
      <xdr:rowOff>26515</xdr:rowOff>
    </xdr:to>
    <xdr:sp macro="" textlink="">
      <xdr:nvSpPr>
        <xdr:cNvPr id="364" name="円/楕円 363"/>
        <xdr:cNvSpPr/>
      </xdr:nvSpPr>
      <xdr:spPr>
        <a:xfrm>
          <a:off x="9588500" y="1004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43042</xdr:rowOff>
    </xdr:from>
    <xdr:ext cx="599010" cy="259045"/>
    <xdr:sp macro="" textlink="">
      <xdr:nvSpPr>
        <xdr:cNvPr id="365" name="テキスト ボックス 364"/>
        <xdr:cNvSpPr txBox="1"/>
      </xdr:nvSpPr>
      <xdr:spPr>
        <a:xfrm>
          <a:off x="9339794" y="9815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180,408</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120005</xdr:rowOff>
    </xdr:from>
    <xdr:to>
      <xdr:col>12</xdr:col>
      <xdr:colOff>561975</xdr:colOff>
      <xdr:row>59</xdr:row>
      <xdr:rowOff>50155</xdr:rowOff>
    </xdr:to>
    <xdr:sp macro="" textlink="">
      <xdr:nvSpPr>
        <xdr:cNvPr id="366" name="円/楕円 365"/>
        <xdr:cNvSpPr/>
      </xdr:nvSpPr>
      <xdr:spPr>
        <a:xfrm>
          <a:off x="8699500" y="10064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59</xdr:row>
      <xdr:rowOff>41282</xdr:rowOff>
    </xdr:from>
    <xdr:ext cx="599010" cy="259045"/>
    <xdr:sp macro="" textlink="">
      <xdr:nvSpPr>
        <xdr:cNvPr id="367" name="テキスト ボックス 366"/>
        <xdr:cNvSpPr txBox="1"/>
      </xdr:nvSpPr>
      <xdr:spPr>
        <a:xfrm>
          <a:off x="8450794" y="10156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118,359</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100960</xdr:rowOff>
    </xdr:from>
    <xdr:to>
      <xdr:col>11</xdr:col>
      <xdr:colOff>358775</xdr:colOff>
      <xdr:row>59</xdr:row>
      <xdr:rowOff>31110</xdr:rowOff>
    </xdr:to>
    <xdr:sp macro="" textlink="">
      <xdr:nvSpPr>
        <xdr:cNvPr id="368" name="円/楕円 367"/>
        <xdr:cNvSpPr/>
      </xdr:nvSpPr>
      <xdr:spPr>
        <a:xfrm>
          <a:off x="7810500" y="1004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59</xdr:row>
      <xdr:rowOff>22237</xdr:rowOff>
    </xdr:from>
    <xdr:ext cx="599010" cy="259045"/>
    <xdr:sp macro="" textlink="">
      <xdr:nvSpPr>
        <xdr:cNvPr id="369" name="テキスト ボックス 368"/>
        <xdr:cNvSpPr txBox="1"/>
      </xdr:nvSpPr>
      <xdr:spPr>
        <a:xfrm>
          <a:off x="7561794" y="10137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168,347</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117804</xdr:rowOff>
    </xdr:from>
    <xdr:to>
      <xdr:col>10</xdr:col>
      <xdr:colOff>155575</xdr:colOff>
      <xdr:row>59</xdr:row>
      <xdr:rowOff>47954</xdr:rowOff>
    </xdr:to>
    <xdr:sp macro="" textlink="">
      <xdr:nvSpPr>
        <xdr:cNvPr id="370" name="円/楕円 369"/>
        <xdr:cNvSpPr/>
      </xdr:nvSpPr>
      <xdr:spPr>
        <a:xfrm>
          <a:off x="6921500" y="10061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59</xdr:row>
      <xdr:rowOff>39081</xdr:rowOff>
    </xdr:from>
    <xdr:ext cx="599010" cy="259045"/>
    <xdr:sp macro="" textlink="">
      <xdr:nvSpPr>
        <xdr:cNvPr id="371" name="テキスト ボックス 370"/>
        <xdr:cNvSpPr txBox="1"/>
      </xdr:nvSpPr>
      <xdr:spPr>
        <a:xfrm>
          <a:off x="6672794" y="10154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124,136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19/151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31,156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2" name="直線コネクタ 38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3" name="テキスト ボックス 38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4" name="直線コネクタ 38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85" name="テキスト ボックス 384"/>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87" name="テキスト ボックス 38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8" name="直線コネクタ 38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89" name="テキスト ボックス 388"/>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0" name="直線コネクタ 38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1" name="テキスト ボックス 39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91184</xdr:rowOff>
    </xdr:from>
    <xdr:to>
      <xdr:col>15</xdr:col>
      <xdr:colOff>180340</xdr:colOff>
      <xdr:row>79</xdr:row>
      <xdr:rowOff>41483</xdr:rowOff>
    </xdr:to>
    <xdr:cxnSp macro="">
      <xdr:nvCxnSpPr>
        <xdr:cNvPr id="395" name="直線コネクタ 394"/>
        <xdr:cNvCxnSpPr/>
      </xdr:nvCxnSpPr>
      <xdr:spPr>
        <a:xfrm flipV="1">
          <a:off x="10475595" y="12092684"/>
          <a:ext cx="1270" cy="1493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45310</xdr:rowOff>
    </xdr:from>
    <xdr:ext cx="378565" cy="259045"/>
    <xdr:sp macro="" textlink="">
      <xdr:nvSpPr>
        <xdr:cNvPr id="396" name="商工費最小値テキスト"/>
        <xdr:cNvSpPr txBox="1"/>
      </xdr:nvSpPr>
      <xdr:spPr>
        <a:xfrm>
          <a:off x="10528300" y="135898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779</a:t>
          </a:r>
          <a:endParaRPr kumimoji="1" lang="ja-JP" altLang="en-US" sz="1000" b="1">
            <a:latin typeface="ＭＳ Ｐゴシック"/>
          </a:endParaRPr>
        </a:p>
      </xdr:txBody>
    </xdr:sp>
    <xdr:clientData/>
  </xdr:oneCellAnchor>
  <xdr:twoCellAnchor>
    <xdr:from>
      <xdr:col>15</xdr:col>
      <xdr:colOff>92075</xdr:colOff>
      <xdr:row>79</xdr:row>
      <xdr:rowOff>41483</xdr:rowOff>
    </xdr:from>
    <xdr:to>
      <xdr:col>15</xdr:col>
      <xdr:colOff>269875</xdr:colOff>
      <xdr:row>79</xdr:row>
      <xdr:rowOff>41483</xdr:rowOff>
    </xdr:to>
    <xdr:cxnSp macro="">
      <xdr:nvCxnSpPr>
        <xdr:cNvPr id="397" name="直線コネクタ 396"/>
        <xdr:cNvCxnSpPr/>
      </xdr:nvCxnSpPr>
      <xdr:spPr>
        <a:xfrm>
          <a:off x="10388600" y="13586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37861</xdr:rowOff>
    </xdr:from>
    <xdr:ext cx="599010" cy="259045"/>
    <xdr:sp macro="" textlink="">
      <xdr:nvSpPr>
        <xdr:cNvPr id="398" name="商工費最大値テキスト"/>
        <xdr:cNvSpPr txBox="1"/>
      </xdr:nvSpPr>
      <xdr:spPr>
        <a:xfrm>
          <a:off x="10528300" y="11867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392,734</a:t>
          </a:r>
          <a:endParaRPr kumimoji="1" lang="ja-JP" altLang="en-US" sz="1000" b="1">
            <a:latin typeface="ＭＳ Ｐゴシック"/>
          </a:endParaRPr>
        </a:p>
      </xdr:txBody>
    </xdr:sp>
    <xdr:clientData/>
  </xdr:oneCellAnchor>
  <xdr:twoCellAnchor>
    <xdr:from>
      <xdr:col>15</xdr:col>
      <xdr:colOff>92075</xdr:colOff>
      <xdr:row>70</xdr:row>
      <xdr:rowOff>91184</xdr:rowOff>
    </xdr:from>
    <xdr:to>
      <xdr:col>15</xdr:col>
      <xdr:colOff>269875</xdr:colOff>
      <xdr:row>70</xdr:row>
      <xdr:rowOff>91184</xdr:rowOff>
    </xdr:to>
    <xdr:cxnSp macro="">
      <xdr:nvCxnSpPr>
        <xdr:cNvPr id="399" name="直線コネクタ 398"/>
        <xdr:cNvCxnSpPr/>
      </xdr:nvCxnSpPr>
      <xdr:spPr>
        <a:xfrm>
          <a:off x="10388600" y="12092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143388</xdr:rowOff>
    </xdr:from>
    <xdr:to>
      <xdr:col>15</xdr:col>
      <xdr:colOff>180975</xdr:colOff>
      <xdr:row>76</xdr:row>
      <xdr:rowOff>166965</xdr:rowOff>
    </xdr:to>
    <xdr:cxnSp macro="">
      <xdr:nvCxnSpPr>
        <xdr:cNvPr id="400" name="直線コネクタ 399"/>
        <xdr:cNvCxnSpPr/>
      </xdr:nvCxnSpPr>
      <xdr:spPr>
        <a:xfrm flipV="1">
          <a:off x="9639300" y="13173588"/>
          <a:ext cx="838200" cy="23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141219</xdr:rowOff>
    </xdr:from>
    <xdr:ext cx="534377" cy="259045"/>
    <xdr:sp macro="" textlink="">
      <xdr:nvSpPr>
        <xdr:cNvPr id="401" name="商工費平均値テキスト"/>
        <xdr:cNvSpPr txBox="1"/>
      </xdr:nvSpPr>
      <xdr:spPr>
        <a:xfrm>
          <a:off x="10528300" y="133428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45,606</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162792</xdr:rowOff>
    </xdr:from>
    <xdr:to>
      <xdr:col>15</xdr:col>
      <xdr:colOff>231775</xdr:colOff>
      <xdr:row>78</xdr:row>
      <xdr:rowOff>92942</xdr:rowOff>
    </xdr:to>
    <xdr:sp macro="" textlink="">
      <xdr:nvSpPr>
        <xdr:cNvPr id="402" name="フローチャート : 判断 401"/>
        <xdr:cNvSpPr/>
      </xdr:nvSpPr>
      <xdr:spPr>
        <a:xfrm>
          <a:off x="10426700" y="1336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166965</xdr:rowOff>
    </xdr:from>
    <xdr:to>
      <xdr:col>14</xdr:col>
      <xdr:colOff>28575</xdr:colOff>
      <xdr:row>77</xdr:row>
      <xdr:rowOff>14900</xdr:rowOff>
    </xdr:to>
    <xdr:cxnSp macro="">
      <xdr:nvCxnSpPr>
        <xdr:cNvPr id="403" name="直線コネクタ 402"/>
        <xdr:cNvCxnSpPr/>
      </xdr:nvCxnSpPr>
      <xdr:spPr>
        <a:xfrm flipV="1">
          <a:off x="8750300" y="13197165"/>
          <a:ext cx="889000" cy="19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152958</xdr:rowOff>
    </xdr:from>
    <xdr:to>
      <xdr:col>14</xdr:col>
      <xdr:colOff>79375</xdr:colOff>
      <xdr:row>78</xdr:row>
      <xdr:rowOff>83108</xdr:rowOff>
    </xdr:to>
    <xdr:sp macro="" textlink="">
      <xdr:nvSpPr>
        <xdr:cNvPr id="404" name="フローチャート : 判断 403"/>
        <xdr:cNvSpPr/>
      </xdr:nvSpPr>
      <xdr:spPr>
        <a:xfrm>
          <a:off x="9588500" y="1335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74235</xdr:rowOff>
    </xdr:from>
    <xdr:ext cx="534377" cy="259045"/>
    <xdr:sp macro="" textlink="">
      <xdr:nvSpPr>
        <xdr:cNvPr id="405" name="テキスト ボックス 404"/>
        <xdr:cNvSpPr txBox="1"/>
      </xdr:nvSpPr>
      <xdr:spPr>
        <a:xfrm>
          <a:off x="9372111" y="13447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48,187</a:t>
          </a:r>
          <a:endParaRPr kumimoji="1" lang="ja-JP" altLang="en-US" sz="1000" b="1">
            <a:solidFill>
              <a:srgbClr val="000080"/>
            </a:solidFill>
            <a:latin typeface="ＭＳ Ｐゴシック"/>
          </a:endParaRPr>
        </a:p>
      </xdr:txBody>
    </xdr:sp>
    <xdr:clientData/>
  </xdr:oneCellAnchor>
  <xdr:twoCellAnchor>
    <xdr:from>
      <xdr:col>11</xdr:col>
      <xdr:colOff>307975</xdr:colOff>
      <xdr:row>76</xdr:row>
      <xdr:rowOff>71253</xdr:rowOff>
    </xdr:from>
    <xdr:to>
      <xdr:col>12</xdr:col>
      <xdr:colOff>511175</xdr:colOff>
      <xdr:row>77</xdr:row>
      <xdr:rowOff>14900</xdr:rowOff>
    </xdr:to>
    <xdr:cxnSp macro="">
      <xdr:nvCxnSpPr>
        <xdr:cNvPr id="406" name="直線コネクタ 405"/>
        <xdr:cNvCxnSpPr/>
      </xdr:nvCxnSpPr>
      <xdr:spPr>
        <a:xfrm>
          <a:off x="7861300" y="13101453"/>
          <a:ext cx="889000" cy="115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154767</xdr:rowOff>
    </xdr:from>
    <xdr:to>
      <xdr:col>12</xdr:col>
      <xdr:colOff>561975</xdr:colOff>
      <xdr:row>78</xdr:row>
      <xdr:rowOff>84917</xdr:rowOff>
    </xdr:to>
    <xdr:sp macro="" textlink="">
      <xdr:nvSpPr>
        <xdr:cNvPr id="407" name="フローチャート : 判断 406"/>
        <xdr:cNvSpPr/>
      </xdr:nvSpPr>
      <xdr:spPr>
        <a:xfrm>
          <a:off x="8699500" y="13356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76044</xdr:rowOff>
    </xdr:from>
    <xdr:ext cx="534377" cy="259045"/>
    <xdr:sp macro="" textlink="">
      <xdr:nvSpPr>
        <xdr:cNvPr id="408" name="テキスト ボックス 407"/>
        <xdr:cNvSpPr txBox="1"/>
      </xdr:nvSpPr>
      <xdr:spPr>
        <a:xfrm>
          <a:off x="8483111" y="13449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47,712</a:t>
          </a:r>
          <a:endParaRPr kumimoji="1" lang="ja-JP" altLang="en-US" sz="1000" b="1">
            <a:solidFill>
              <a:srgbClr val="000080"/>
            </a:solidFill>
            <a:latin typeface="ＭＳ Ｐゴシック"/>
          </a:endParaRPr>
        </a:p>
      </xdr:txBody>
    </xdr:sp>
    <xdr:clientData/>
  </xdr:oneCellAnchor>
  <xdr:twoCellAnchor>
    <xdr:from>
      <xdr:col>10</xdr:col>
      <xdr:colOff>104775</xdr:colOff>
      <xdr:row>76</xdr:row>
      <xdr:rowOff>71253</xdr:rowOff>
    </xdr:from>
    <xdr:to>
      <xdr:col>11</xdr:col>
      <xdr:colOff>307975</xdr:colOff>
      <xdr:row>77</xdr:row>
      <xdr:rowOff>63931</xdr:rowOff>
    </xdr:to>
    <xdr:cxnSp macro="">
      <xdr:nvCxnSpPr>
        <xdr:cNvPr id="409" name="直線コネクタ 408"/>
        <xdr:cNvCxnSpPr/>
      </xdr:nvCxnSpPr>
      <xdr:spPr>
        <a:xfrm flipV="1">
          <a:off x="6972300" y="13101453"/>
          <a:ext cx="889000" cy="164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156341</xdr:rowOff>
    </xdr:from>
    <xdr:to>
      <xdr:col>11</xdr:col>
      <xdr:colOff>358775</xdr:colOff>
      <xdr:row>78</xdr:row>
      <xdr:rowOff>86491</xdr:rowOff>
    </xdr:to>
    <xdr:sp macro="" textlink="">
      <xdr:nvSpPr>
        <xdr:cNvPr id="410" name="フローチャート : 判断 409"/>
        <xdr:cNvSpPr/>
      </xdr:nvSpPr>
      <xdr:spPr>
        <a:xfrm>
          <a:off x="7810500" y="13357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77618</xdr:rowOff>
    </xdr:from>
    <xdr:ext cx="534377" cy="259045"/>
    <xdr:sp macro="" textlink="">
      <xdr:nvSpPr>
        <xdr:cNvPr id="411" name="テキスト ボックス 410"/>
        <xdr:cNvSpPr txBox="1"/>
      </xdr:nvSpPr>
      <xdr:spPr>
        <a:xfrm>
          <a:off x="7594111" y="13450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47,299</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21120</xdr:rowOff>
    </xdr:from>
    <xdr:to>
      <xdr:col>10</xdr:col>
      <xdr:colOff>155575</xdr:colOff>
      <xdr:row>78</xdr:row>
      <xdr:rowOff>122720</xdr:rowOff>
    </xdr:to>
    <xdr:sp macro="" textlink="">
      <xdr:nvSpPr>
        <xdr:cNvPr id="412" name="フローチャート : 判断 411"/>
        <xdr:cNvSpPr/>
      </xdr:nvSpPr>
      <xdr:spPr>
        <a:xfrm>
          <a:off x="6921500" y="1339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113847</xdr:rowOff>
    </xdr:from>
    <xdr:ext cx="534377" cy="259045"/>
    <xdr:sp macro="" textlink="">
      <xdr:nvSpPr>
        <xdr:cNvPr id="413" name="テキスト ボックス 412"/>
        <xdr:cNvSpPr txBox="1"/>
      </xdr:nvSpPr>
      <xdr:spPr>
        <a:xfrm>
          <a:off x="6705111" y="1348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37,790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76</xdr:row>
      <xdr:rowOff>92588</xdr:rowOff>
    </xdr:from>
    <xdr:to>
      <xdr:col>15</xdr:col>
      <xdr:colOff>231775</xdr:colOff>
      <xdr:row>77</xdr:row>
      <xdr:rowOff>22738</xdr:rowOff>
    </xdr:to>
    <xdr:sp macro="" textlink="">
      <xdr:nvSpPr>
        <xdr:cNvPr id="419" name="円/楕円 418"/>
        <xdr:cNvSpPr/>
      </xdr:nvSpPr>
      <xdr:spPr>
        <a:xfrm>
          <a:off x="10426700" y="13122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115465</xdr:rowOff>
    </xdr:from>
    <xdr:ext cx="599010" cy="259045"/>
    <xdr:sp macro="" textlink="">
      <xdr:nvSpPr>
        <xdr:cNvPr id="420" name="商工費該当値テキスト"/>
        <xdr:cNvSpPr txBox="1"/>
      </xdr:nvSpPr>
      <xdr:spPr>
        <a:xfrm>
          <a:off x="10528300" y="12974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109,032</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116165</xdr:rowOff>
    </xdr:from>
    <xdr:to>
      <xdr:col>14</xdr:col>
      <xdr:colOff>79375</xdr:colOff>
      <xdr:row>77</xdr:row>
      <xdr:rowOff>46315</xdr:rowOff>
    </xdr:to>
    <xdr:sp macro="" textlink="">
      <xdr:nvSpPr>
        <xdr:cNvPr id="421" name="円/楕円 420"/>
        <xdr:cNvSpPr/>
      </xdr:nvSpPr>
      <xdr:spPr>
        <a:xfrm>
          <a:off x="9588500" y="13146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75</xdr:row>
      <xdr:rowOff>62841</xdr:rowOff>
    </xdr:from>
    <xdr:ext cx="599010" cy="259045"/>
    <xdr:sp macro="" textlink="">
      <xdr:nvSpPr>
        <xdr:cNvPr id="422" name="テキスト ボックス 421"/>
        <xdr:cNvSpPr txBox="1"/>
      </xdr:nvSpPr>
      <xdr:spPr>
        <a:xfrm>
          <a:off x="9339794" y="12921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102,844</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135550</xdr:rowOff>
    </xdr:from>
    <xdr:to>
      <xdr:col>12</xdr:col>
      <xdr:colOff>561975</xdr:colOff>
      <xdr:row>77</xdr:row>
      <xdr:rowOff>65700</xdr:rowOff>
    </xdr:to>
    <xdr:sp macro="" textlink="">
      <xdr:nvSpPr>
        <xdr:cNvPr id="423" name="円/楕円 422"/>
        <xdr:cNvSpPr/>
      </xdr:nvSpPr>
      <xdr:spPr>
        <a:xfrm>
          <a:off x="8699500" y="1316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82227</xdr:rowOff>
    </xdr:from>
    <xdr:ext cx="534377" cy="259045"/>
    <xdr:sp macro="" textlink="">
      <xdr:nvSpPr>
        <xdr:cNvPr id="424" name="テキスト ボックス 423"/>
        <xdr:cNvSpPr txBox="1"/>
      </xdr:nvSpPr>
      <xdr:spPr>
        <a:xfrm>
          <a:off x="8483111" y="12940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97,756</a:t>
          </a:r>
          <a:endParaRPr kumimoji="1" lang="ja-JP" altLang="en-US" sz="1000" b="1">
            <a:solidFill>
              <a:srgbClr val="FF0000"/>
            </a:solidFill>
            <a:latin typeface="ＭＳ Ｐゴシック"/>
          </a:endParaRPr>
        </a:p>
      </xdr:txBody>
    </xdr:sp>
    <xdr:clientData/>
  </xdr:oneCellAnchor>
  <xdr:twoCellAnchor>
    <xdr:from>
      <xdr:col>11</xdr:col>
      <xdr:colOff>257175</xdr:colOff>
      <xdr:row>76</xdr:row>
      <xdr:rowOff>20453</xdr:rowOff>
    </xdr:from>
    <xdr:to>
      <xdr:col>11</xdr:col>
      <xdr:colOff>358775</xdr:colOff>
      <xdr:row>76</xdr:row>
      <xdr:rowOff>122053</xdr:rowOff>
    </xdr:to>
    <xdr:sp macro="" textlink="">
      <xdr:nvSpPr>
        <xdr:cNvPr id="425" name="円/楕円 424"/>
        <xdr:cNvSpPr/>
      </xdr:nvSpPr>
      <xdr:spPr>
        <a:xfrm>
          <a:off x="7810500" y="13050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74</xdr:row>
      <xdr:rowOff>138580</xdr:rowOff>
    </xdr:from>
    <xdr:ext cx="599010" cy="259045"/>
    <xdr:sp macro="" textlink="">
      <xdr:nvSpPr>
        <xdr:cNvPr id="426" name="テキスト ボックス 425"/>
        <xdr:cNvSpPr txBox="1"/>
      </xdr:nvSpPr>
      <xdr:spPr>
        <a:xfrm>
          <a:off x="7561794" y="12825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127,965</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13131</xdr:rowOff>
    </xdr:from>
    <xdr:to>
      <xdr:col>10</xdr:col>
      <xdr:colOff>155575</xdr:colOff>
      <xdr:row>77</xdr:row>
      <xdr:rowOff>114731</xdr:rowOff>
    </xdr:to>
    <xdr:sp macro="" textlink="">
      <xdr:nvSpPr>
        <xdr:cNvPr id="427" name="円/楕円 426"/>
        <xdr:cNvSpPr/>
      </xdr:nvSpPr>
      <xdr:spPr>
        <a:xfrm>
          <a:off x="6921500" y="13214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131258</xdr:rowOff>
    </xdr:from>
    <xdr:ext cx="534377" cy="259045"/>
    <xdr:sp macro="" textlink="">
      <xdr:nvSpPr>
        <xdr:cNvPr id="428" name="テキスト ボックス 427"/>
        <xdr:cNvSpPr txBox="1"/>
      </xdr:nvSpPr>
      <xdr:spPr>
        <a:xfrm>
          <a:off x="6705111" y="12990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84,887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51/151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74,880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9" name="直線コネクタ 438"/>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0" name="テキスト ボックス 439"/>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1" name="直線コネクタ 440"/>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95</xdr:row>
      <xdr:rowOff>54627</xdr:rowOff>
    </xdr:from>
    <xdr:ext cx="685572" cy="259045"/>
    <xdr:sp macro="" textlink="">
      <xdr:nvSpPr>
        <xdr:cNvPr id="442" name="テキスト ボックス 441"/>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3" name="直線コネクタ 442"/>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44" name="テキスト ボックス 443"/>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5" name="直線コネクタ 444"/>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46" name="テキスト ボックス 445"/>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48" name="テキスト ボックス 447"/>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50633</xdr:rowOff>
    </xdr:from>
    <xdr:to>
      <xdr:col>15</xdr:col>
      <xdr:colOff>180340</xdr:colOff>
      <xdr:row>98</xdr:row>
      <xdr:rowOff>125188</xdr:rowOff>
    </xdr:to>
    <xdr:cxnSp macro="">
      <xdr:nvCxnSpPr>
        <xdr:cNvPr id="450" name="直線コネクタ 449"/>
        <xdr:cNvCxnSpPr/>
      </xdr:nvCxnSpPr>
      <xdr:spPr>
        <a:xfrm flipV="1">
          <a:off x="10475595" y="15652583"/>
          <a:ext cx="1270" cy="1274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129015</xdr:rowOff>
    </xdr:from>
    <xdr:ext cx="534377" cy="259045"/>
    <xdr:sp macro="" textlink="">
      <xdr:nvSpPr>
        <xdr:cNvPr id="451" name="土木費最小値テキスト"/>
        <xdr:cNvSpPr txBox="1"/>
      </xdr:nvSpPr>
      <xdr:spPr>
        <a:xfrm>
          <a:off x="10528300" y="16931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31,742</a:t>
          </a:r>
          <a:endParaRPr kumimoji="1" lang="ja-JP" altLang="en-US" sz="1000" b="1">
            <a:latin typeface="ＭＳ Ｐゴシック"/>
          </a:endParaRPr>
        </a:p>
      </xdr:txBody>
    </xdr:sp>
    <xdr:clientData/>
  </xdr:oneCellAnchor>
  <xdr:twoCellAnchor>
    <xdr:from>
      <xdr:col>15</xdr:col>
      <xdr:colOff>92075</xdr:colOff>
      <xdr:row>98</xdr:row>
      <xdr:rowOff>125188</xdr:rowOff>
    </xdr:from>
    <xdr:to>
      <xdr:col>15</xdr:col>
      <xdr:colOff>269875</xdr:colOff>
      <xdr:row>98</xdr:row>
      <xdr:rowOff>125188</xdr:rowOff>
    </xdr:to>
    <xdr:cxnSp macro="">
      <xdr:nvCxnSpPr>
        <xdr:cNvPr id="452" name="直線コネクタ 451"/>
        <xdr:cNvCxnSpPr/>
      </xdr:nvCxnSpPr>
      <xdr:spPr>
        <a:xfrm>
          <a:off x="10388600" y="16927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168760</xdr:rowOff>
    </xdr:from>
    <xdr:ext cx="690189" cy="259045"/>
    <xdr:sp macro="" textlink="">
      <xdr:nvSpPr>
        <xdr:cNvPr id="453" name="土木費最大値テキスト"/>
        <xdr:cNvSpPr txBox="1"/>
      </xdr:nvSpPr>
      <xdr:spPr>
        <a:xfrm>
          <a:off x="10528300" y="1542781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2,819,811</a:t>
          </a:r>
          <a:endParaRPr kumimoji="1" lang="ja-JP" altLang="en-US" sz="1000" b="1">
            <a:latin typeface="ＭＳ Ｐゴシック"/>
          </a:endParaRPr>
        </a:p>
      </xdr:txBody>
    </xdr:sp>
    <xdr:clientData/>
  </xdr:oneCellAnchor>
  <xdr:twoCellAnchor>
    <xdr:from>
      <xdr:col>15</xdr:col>
      <xdr:colOff>92075</xdr:colOff>
      <xdr:row>91</xdr:row>
      <xdr:rowOff>50633</xdr:rowOff>
    </xdr:from>
    <xdr:to>
      <xdr:col>15</xdr:col>
      <xdr:colOff>269875</xdr:colOff>
      <xdr:row>91</xdr:row>
      <xdr:rowOff>50633</xdr:rowOff>
    </xdr:to>
    <xdr:cxnSp macro="">
      <xdr:nvCxnSpPr>
        <xdr:cNvPr id="454" name="直線コネクタ 453"/>
        <xdr:cNvCxnSpPr/>
      </xdr:nvCxnSpPr>
      <xdr:spPr>
        <a:xfrm>
          <a:off x="10388600" y="15652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57700</xdr:rowOff>
    </xdr:from>
    <xdr:to>
      <xdr:col>15</xdr:col>
      <xdr:colOff>180975</xdr:colOff>
      <xdr:row>98</xdr:row>
      <xdr:rowOff>69850</xdr:rowOff>
    </xdr:to>
    <xdr:cxnSp macro="">
      <xdr:nvCxnSpPr>
        <xdr:cNvPr id="455" name="直線コネクタ 454"/>
        <xdr:cNvCxnSpPr/>
      </xdr:nvCxnSpPr>
      <xdr:spPr>
        <a:xfrm flipV="1">
          <a:off x="9639300" y="16859800"/>
          <a:ext cx="838200" cy="12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170614</xdr:rowOff>
    </xdr:from>
    <xdr:ext cx="599010" cy="259045"/>
    <xdr:sp macro="" textlink="">
      <xdr:nvSpPr>
        <xdr:cNvPr id="456" name="土木費平均値テキスト"/>
        <xdr:cNvSpPr txBox="1"/>
      </xdr:nvSpPr>
      <xdr:spPr>
        <a:xfrm>
          <a:off x="10528300" y="168012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149,090</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20737</xdr:rowOff>
    </xdr:from>
    <xdr:to>
      <xdr:col>15</xdr:col>
      <xdr:colOff>231775</xdr:colOff>
      <xdr:row>98</xdr:row>
      <xdr:rowOff>122337</xdr:rowOff>
    </xdr:to>
    <xdr:sp macro="" textlink="">
      <xdr:nvSpPr>
        <xdr:cNvPr id="457" name="フローチャート : 判断 456"/>
        <xdr:cNvSpPr/>
      </xdr:nvSpPr>
      <xdr:spPr>
        <a:xfrm>
          <a:off x="10426700" y="16822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66832</xdr:rowOff>
    </xdr:from>
    <xdr:to>
      <xdr:col>14</xdr:col>
      <xdr:colOff>28575</xdr:colOff>
      <xdr:row>98</xdr:row>
      <xdr:rowOff>69850</xdr:rowOff>
    </xdr:to>
    <xdr:cxnSp macro="">
      <xdr:nvCxnSpPr>
        <xdr:cNvPr id="458" name="直線コネクタ 457"/>
        <xdr:cNvCxnSpPr/>
      </xdr:nvCxnSpPr>
      <xdr:spPr>
        <a:xfrm>
          <a:off x="8750300" y="16868932"/>
          <a:ext cx="889000" cy="3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27366</xdr:rowOff>
    </xdr:from>
    <xdr:to>
      <xdr:col>14</xdr:col>
      <xdr:colOff>79375</xdr:colOff>
      <xdr:row>98</xdr:row>
      <xdr:rowOff>128966</xdr:rowOff>
    </xdr:to>
    <xdr:sp macro="" textlink="">
      <xdr:nvSpPr>
        <xdr:cNvPr id="459" name="フローチャート : 判断 458"/>
        <xdr:cNvSpPr/>
      </xdr:nvSpPr>
      <xdr:spPr>
        <a:xfrm>
          <a:off x="9588500" y="168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98</xdr:row>
      <xdr:rowOff>120093</xdr:rowOff>
    </xdr:from>
    <xdr:ext cx="599010" cy="259045"/>
    <xdr:sp macro="" textlink="">
      <xdr:nvSpPr>
        <xdr:cNvPr id="460" name="テキスト ボックス 459"/>
        <xdr:cNvSpPr txBox="1"/>
      </xdr:nvSpPr>
      <xdr:spPr>
        <a:xfrm>
          <a:off x="9339794" y="16922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134,588</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66832</xdr:rowOff>
    </xdr:from>
    <xdr:to>
      <xdr:col>12</xdr:col>
      <xdr:colOff>511175</xdr:colOff>
      <xdr:row>98</xdr:row>
      <xdr:rowOff>72968</xdr:rowOff>
    </xdr:to>
    <xdr:cxnSp macro="">
      <xdr:nvCxnSpPr>
        <xdr:cNvPr id="461" name="直線コネクタ 460"/>
        <xdr:cNvCxnSpPr/>
      </xdr:nvCxnSpPr>
      <xdr:spPr>
        <a:xfrm flipV="1">
          <a:off x="7861300" y="16868932"/>
          <a:ext cx="889000" cy="6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15184</xdr:rowOff>
    </xdr:from>
    <xdr:to>
      <xdr:col>12</xdr:col>
      <xdr:colOff>561975</xdr:colOff>
      <xdr:row>98</xdr:row>
      <xdr:rowOff>116784</xdr:rowOff>
    </xdr:to>
    <xdr:sp macro="" textlink="">
      <xdr:nvSpPr>
        <xdr:cNvPr id="462" name="フローチャート : 判断 461"/>
        <xdr:cNvSpPr/>
      </xdr:nvSpPr>
      <xdr:spPr>
        <a:xfrm>
          <a:off x="8699500" y="16817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96</xdr:row>
      <xdr:rowOff>133311</xdr:rowOff>
    </xdr:from>
    <xdr:ext cx="599010" cy="259045"/>
    <xdr:sp macro="" textlink="">
      <xdr:nvSpPr>
        <xdr:cNvPr id="463" name="テキスト ボックス 462"/>
        <xdr:cNvSpPr txBox="1"/>
      </xdr:nvSpPr>
      <xdr:spPr>
        <a:xfrm>
          <a:off x="8450794" y="16592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161,235</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72968</xdr:rowOff>
    </xdr:from>
    <xdr:to>
      <xdr:col>11</xdr:col>
      <xdr:colOff>307975</xdr:colOff>
      <xdr:row>98</xdr:row>
      <xdr:rowOff>96103</xdr:rowOff>
    </xdr:to>
    <xdr:cxnSp macro="">
      <xdr:nvCxnSpPr>
        <xdr:cNvPr id="464" name="直線コネクタ 463"/>
        <xdr:cNvCxnSpPr/>
      </xdr:nvCxnSpPr>
      <xdr:spPr>
        <a:xfrm flipV="1">
          <a:off x="6972300" y="16875068"/>
          <a:ext cx="889000" cy="23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25040</xdr:rowOff>
    </xdr:from>
    <xdr:to>
      <xdr:col>11</xdr:col>
      <xdr:colOff>358775</xdr:colOff>
      <xdr:row>98</xdr:row>
      <xdr:rowOff>126640</xdr:rowOff>
    </xdr:to>
    <xdr:sp macro="" textlink="">
      <xdr:nvSpPr>
        <xdr:cNvPr id="465" name="フローチャート : 判断 464"/>
        <xdr:cNvSpPr/>
      </xdr:nvSpPr>
      <xdr:spPr>
        <a:xfrm>
          <a:off x="7810500" y="168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98</xdr:row>
      <xdr:rowOff>117767</xdr:rowOff>
    </xdr:from>
    <xdr:ext cx="599010" cy="259045"/>
    <xdr:sp macro="" textlink="">
      <xdr:nvSpPr>
        <xdr:cNvPr id="466" name="テキスト ボックス 465"/>
        <xdr:cNvSpPr txBox="1"/>
      </xdr:nvSpPr>
      <xdr:spPr>
        <a:xfrm>
          <a:off x="7561794" y="16919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139,677</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36378</xdr:rowOff>
    </xdr:from>
    <xdr:to>
      <xdr:col>10</xdr:col>
      <xdr:colOff>155575</xdr:colOff>
      <xdr:row>98</xdr:row>
      <xdr:rowOff>137978</xdr:rowOff>
    </xdr:to>
    <xdr:sp macro="" textlink="">
      <xdr:nvSpPr>
        <xdr:cNvPr id="467" name="フローチャート : 判断 466"/>
        <xdr:cNvSpPr/>
      </xdr:nvSpPr>
      <xdr:spPr>
        <a:xfrm>
          <a:off x="6921500" y="16838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96</xdr:row>
      <xdr:rowOff>154505</xdr:rowOff>
    </xdr:from>
    <xdr:ext cx="599010" cy="259045"/>
    <xdr:sp macro="" textlink="">
      <xdr:nvSpPr>
        <xdr:cNvPr id="468" name="テキスト ボックス 467"/>
        <xdr:cNvSpPr txBox="1"/>
      </xdr:nvSpPr>
      <xdr:spPr>
        <a:xfrm>
          <a:off x="6672794" y="16613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114,880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6900</xdr:rowOff>
    </xdr:from>
    <xdr:to>
      <xdr:col>15</xdr:col>
      <xdr:colOff>231775</xdr:colOff>
      <xdr:row>98</xdr:row>
      <xdr:rowOff>108500</xdr:rowOff>
    </xdr:to>
    <xdr:sp macro="" textlink="">
      <xdr:nvSpPr>
        <xdr:cNvPr id="474" name="円/楕円 473"/>
        <xdr:cNvSpPr/>
      </xdr:nvSpPr>
      <xdr:spPr>
        <a:xfrm>
          <a:off x="10426700" y="1680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137727</xdr:rowOff>
    </xdr:from>
    <xdr:ext cx="599010" cy="259045"/>
    <xdr:sp macro="" textlink="">
      <xdr:nvSpPr>
        <xdr:cNvPr id="475" name="土木費該当値テキスト"/>
        <xdr:cNvSpPr txBox="1"/>
      </xdr:nvSpPr>
      <xdr:spPr>
        <a:xfrm>
          <a:off x="10528300" y="16596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179,353</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19050</xdr:rowOff>
    </xdr:from>
    <xdr:to>
      <xdr:col>14</xdr:col>
      <xdr:colOff>79375</xdr:colOff>
      <xdr:row>98</xdr:row>
      <xdr:rowOff>120650</xdr:rowOff>
    </xdr:to>
    <xdr:sp macro="" textlink="">
      <xdr:nvSpPr>
        <xdr:cNvPr id="476" name="円/楕円 475"/>
        <xdr:cNvSpPr/>
      </xdr:nvSpPr>
      <xdr:spPr>
        <a:xfrm>
          <a:off x="9588500" y="1682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137177</xdr:rowOff>
    </xdr:from>
    <xdr:ext cx="599010" cy="259045"/>
    <xdr:sp macro="" textlink="">
      <xdr:nvSpPr>
        <xdr:cNvPr id="477" name="テキスト ボックス 476"/>
        <xdr:cNvSpPr txBox="1"/>
      </xdr:nvSpPr>
      <xdr:spPr>
        <a:xfrm>
          <a:off x="9339794" y="16596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152,779</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16032</xdr:rowOff>
    </xdr:from>
    <xdr:to>
      <xdr:col>12</xdr:col>
      <xdr:colOff>561975</xdr:colOff>
      <xdr:row>98</xdr:row>
      <xdr:rowOff>117632</xdr:rowOff>
    </xdr:to>
    <xdr:sp macro="" textlink="">
      <xdr:nvSpPr>
        <xdr:cNvPr id="478" name="円/楕円 477"/>
        <xdr:cNvSpPr/>
      </xdr:nvSpPr>
      <xdr:spPr>
        <a:xfrm>
          <a:off x="8699500" y="1681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98</xdr:row>
      <xdr:rowOff>108759</xdr:rowOff>
    </xdr:from>
    <xdr:ext cx="599010" cy="259045"/>
    <xdr:sp macro="" textlink="">
      <xdr:nvSpPr>
        <xdr:cNvPr id="479" name="テキスト ボックス 478"/>
        <xdr:cNvSpPr txBox="1"/>
      </xdr:nvSpPr>
      <xdr:spPr>
        <a:xfrm>
          <a:off x="8450794" y="16910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159,379</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22168</xdr:rowOff>
    </xdr:from>
    <xdr:to>
      <xdr:col>11</xdr:col>
      <xdr:colOff>358775</xdr:colOff>
      <xdr:row>98</xdr:row>
      <xdr:rowOff>123768</xdr:rowOff>
    </xdr:to>
    <xdr:sp macro="" textlink="">
      <xdr:nvSpPr>
        <xdr:cNvPr id="480" name="円/楕円 479"/>
        <xdr:cNvSpPr/>
      </xdr:nvSpPr>
      <xdr:spPr>
        <a:xfrm>
          <a:off x="7810500" y="16824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96</xdr:row>
      <xdr:rowOff>140295</xdr:rowOff>
    </xdr:from>
    <xdr:ext cx="599010" cy="259045"/>
    <xdr:sp macro="" textlink="">
      <xdr:nvSpPr>
        <xdr:cNvPr id="481" name="テキスト ボックス 480"/>
        <xdr:cNvSpPr txBox="1"/>
      </xdr:nvSpPr>
      <xdr:spPr>
        <a:xfrm>
          <a:off x="7561794" y="16599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145,960</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45303</xdr:rowOff>
    </xdr:from>
    <xdr:to>
      <xdr:col>10</xdr:col>
      <xdr:colOff>155575</xdr:colOff>
      <xdr:row>98</xdr:row>
      <xdr:rowOff>146903</xdr:rowOff>
    </xdr:to>
    <xdr:sp macro="" textlink="">
      <xdr:nvSpPr>
        <xdr:cNvPr id="482" name="円/楕円 481"/>
        <xdr:cNvSpPr/>
      </xdr:nvSpPr>
      <xdr:spPr>
        <a:xfrm>
          <a:off x="6921500" y="16847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138030</xdr:rowOff>
    </xdr:from>
    <xdr:ext cx="534377" cy="259045"/>
    <xdr:sp macro="" textlink="">
      <xdr:nvSpPr>
        <xdr:cNvPr id="483" name="テキスト ボックス 482"/>
        <xdr:cNvSpPr txBox="1"/>
      </xdr:nvSpPr>
      <xdr:spPr>
        <a:xfrm>
          <a:off x="6705111" y="16940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95,356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40/151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94" name="直線コネクタ 49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95" name="テキスト ボックス 49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96" name="直線コネクタ 49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97" name="テキスト ボックス 49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8" name="直線コネクタ 49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99" name="テキスト ボックス 498"/>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0" name="直線コネクタ 49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501" name="テキスト ボックス 500"/>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02" name="直線コネクタ 50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503" name="テキスト ボックス 50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5" name="テキスト ボックス 50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111247</xdr:rowOff>
    </xdr:from>
    <xdr:to>
      <xdr:col>23</xdr:col>
      <xdr:colOff>516889</xdr:colOff>
      <xdr:row>39</xdr:row>
      <xdr:rowOff>5992</xdr:rowOff>
    </xdr:to>
    <xdr:cxnSp macro="">
      <xdr:nvCxnSpPr>
        <xdr:cNvPr id="507" name="直線コネクタ 506"/>
        <xdr:cNvCxnSpPr/>
      </xdr:nvCxnSpPr>
      <xdr:spPr>
        <a:xfrm flipV="1">
          <a:off x="16317595" y="5254747"/>
          <a:ext cx="1269" cy="1437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9819</xdr:rowOff>
    </xdr:from>
    <xdr:ext cx="469744" cy="259045"/>
    <xdr:sp macro="" textlink="">
      <xdr:nvSpPr>
        <xdr:cNvPr id="508" name="消防費最小値テキスト"/>
        <xdr:cNvSpPr txBox="1"/>
      </xdr:nvSpPr>
      <xdr:spPr>
        <a:xfrm>
          <a:off x="16370300" y="6696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5,047</a:t>
          </a:r>
          <a:endParaRPr kumimoji="1" lang="ja-JP" altLang="en-US" sz="1000" b="1">
            <a:latin typeface="ＭＳ Ｐゴシック"/>
          </a:endParaRPr>
        </a:p>
      </xdr:txBody>
    </xdr:sp>
    <xdr:clientData/>
  </xdr:oneCellAnchor>
  <xdr:twoCellAnchor>
    <xdr:from>
      <xdr:col>23</xdr:col>
      <xdr:colOff>428625</xdr:colOff>
      <xdr:row>39</xdr:row>
      <xdr:rowOff>5992</xdr:rowOff>
    </xdr:from>
    <xdr:to>
      <xdr:col>23</xdr:col>
      <xdr:colOff>606425</xdr:colOff>
      <xdr:row>39</xdr:row>
      <xdr:rowOff>5992</xdr:rowOff>
    </xdr:to>
    <xdr:cxnSp macro="">
      <xdr:nvCxnSpPr>
        <xdr:cNvPr id="509" name="直線コネクタ 508"/>
        <xdr:cNvCxnSpPr/>
      </xdr:nvCxnSpPr>
      <xdr:spPr>
        <a:xfrm>
          <a:off x="16230600" y="6692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57924</xdr:rowOff>
    </xdr:from>
    <xdr:ext cx="599010" cy="259045"/>
    <xdr:sp macro="" textlink="">
      <xdr:nvSpPr>
        <xdr:cNvPr id="510" name="消防費最大値テキスト"/>
        <xdr:cNvSpPr txBox="1"/>
      </xdr:nvSpPr>
      <xdr:spPr>
        <a:xfrm>
          <a:off x="16370300" y="5029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193,734</a:t>
          </a:r>
          <a:endParaRPr kumimoji="1" lang="ja-JP" altLang="en-US" sz="1000" b="1">
            <a:latin typeface="ＭＳ Ｐゴシック"/>
          </a:endParaRPr>
        </a:p>
      </xdr:txBody>
    </xdr:sp>
    <xdr:clientData/>
  </xdr:oneCellAnchor>
  <xdr:twoCellAnchor>
    <xdr:from>
      <xdr:col>23</xdr:col>
      <xdr:colOff>428625</xdr:colOff>
      <xdr:row>30</xdr:row>
      <xdr:rowOff>111247</xdr:rowOff>
    </xdr:from>
    <xdr:to>
      <xdr:col>23</xdr:col>
      <xdr:colOff>606425</xdr:colOff>
      <xdr:row>30</xdr:row>
      <xdr:rowOff>111247</xdr:rowOff>
    </xdr:to>
    <xdr:cxnSp macro="">
      <xdr:nvCxnSpPr>
        <xdr:cNvPr id="511" name="直線コネクタ 510"/>
        <xdr:cNvCxnSpPr/>
      </xdr:nvCxnSpPr>
      <xdr:spPr>
        <a:xfrm>
          <a:off x="16230600" y="5254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50119</xdr:rowOff>
    </xdr:from>
    <xdr:to>
      <xdr:col>23</xdr:col>
      <xdr:colOff>517525</xdr:colOff>
      <xdr:row>39</xdr:row>
      <xdr:rowOff>41478</xdr:rowOff>
    </xdr:to>
    <xdr:cxnSp macro="">
      <xdr:nvCxnSpPr>
        <xdr:cNvPr id="512" name="直線コネクタ 511"/>
        <xdr:cNvCxnSpPr/>
      </xdr:nvCxnSpPr>
      <xdr:spPr>
        <a:xfrm flipV="1">
          <a:off x="15481300" y="6222319"/>
          <a:ext cx="838200" cy="505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98637</xdr:rowOff>
    </xdr:from>
    <xdr:ext cx="534377" cy="259045"/>
    <xdr:sp macro="" textlink="">
      <xdr:nvSpPr>
        <xdr:cNvPr id="513" name="消防費平均値テキスト"/>
        <xdr:cNvSpPr txBox="1"/>
      </xdr:nvSpPr>
      <xdr:spPr>
        <a:xfrm>
          <a:off x="16370300" y="62708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50,891</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120210</xdr:rowOff>
    </xdr:from>
    <xdr:to>
      <xdr:col>23</xdr:col>
      <xdr:colOff>568325</xdr:colOff>
      <xdr:row>37</xdr:row>
      <xdr:rowOff>50360</xdr:rowOff>
    </xdr:to>
    <xdr:sp macro="" textlink="">
      <xdr:nvSpPr>
        <xdr:cNvPr id="514" name="フローチャート : 判断 513"/>
        <xdr:cNvSpPr/>
      </xdr:nvSpPr>
      <xdr:spPr>
        <a:xfrm>
          <a:off x="16268700" y="629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80805</xdr:rowOff>
    </xdr:from>
    <xdr:to>
      <xdr:col>22</xdr:col>
      <xdr:colOff>365125</xdr:colOff>
      <xdr:row>39</xdr:row>
      <xdr:rowOff>41478</xdr:rowOff>
    </xdr:to>
    <xdr:cxnSp macro="">
      <xdr:nvCxnSpPr>
        <xdr:cNvPr id="515" name="直線コネクタ 514"/>
        <xdr:cNvCxnSpPr/>
      </xdr:nvCxnSpPr>
      <xdr:spPr>
        <a:xfrm>
          <a:off x="14592300" y="6595905"/>
          <a:ext cx="889000" cy="132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117223</xdr:rowOff>
    </xdr:from>
    <xdr:to>
      <xdr:col>22</xdr:col>
      <xdr:colOff>415925</xdr:colOff>
      <xdr:row>37</xdr:row>
      <xdr:rowOff>47373</xdr:rowOff>
    </xdr:to>
    <xdr:sp macro="" textlink="">
      <xdr:nvSpPr>
        <xdr:cNvPr id="516" name="フローチャート : 判断 515"/>
        <xdr:cNvSpPr/>
      </xdr:nvSpPr>
      <xdr:spPr>
        <a:xfrm>
          <a:off x="15430500" y="6289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63900</xdr:rowOff>
    </xdr:from>
    <xdr:ext cx="534377" cy="259045"/>
    <xdr:sp macro="" textlink="">
      <xdr:nvSpPr>
        <xdr:cNvPr id="517" name="テキスト ボックス 516"/>
        <xdr:cNvSpPr txBox="1"/>
      </xdr:nvSpPr>
      <xdr:spPr>
        <a:xfrm>
          <a:off x="15214111" y="6064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51,283</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80805</xdr:rowOff>
    </xdr:from>
    <xdr:to>
      <xdr:col>21</xdr:col>
      <xdr:colOff>161925</xdr:colOff>
      <xdr:row>39</xdr:row>
      <xdr:rowOff>43650</xdr:rowOff>
    </xdr:to>
    <xdr:cxnSp macro="">
      <xdr:nvCxnSpPr>
        <xdr:cNvPr id="518" name="直線コネクタ 517"/>
        <xdr:cNvCxnSpPr/>
      </xdr:nvCxnSpPr>
      <xdr:spPr>
        <a:xfrm flipV="1">
          <a:off x="13703300" y="6595905"/>
          <a:ext cx="889000" cy="13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56698</xdr:rowOff>
    </xdr:from>
    <xdr:to>
      <xdr:col>21</xdr:col>
      <xdr:colOff>212725</xdr:colOff>
      <xdr:row>36</xdr:row>
      <xdr:rowOff>158298</xdr:rowOff>
    </xdr:to>
    <xdr:sp macro="" textlink="">
      <xdr:nvSpPr>
        <xdr:cNvPr id="519" name="フローチャート : 判断 518"/>
        <xdr:cNvSpPr/>
      </xdr:nvSpPr>
      <xdr:spPr>
        <a:xfrm>
          <a:off x="14541500" y="622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3375</xdr:rowOff>
    </xdr:from>
    <xdr:ext cx="534377" cy="259045"/>
    <xdr:sp macro="" textlink="">
      <xdr:nvSpPr>
        <xdr:cNvPr id="520" name="テキスト ボックス 519"/>
        <xdr:cNvSpPr txBox="1"/>
      </xdr:nvSpPr>
      <xdr:spPr>
        <a:xfrm>
          <a:off x="14325111" y="6004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59,226</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43414</xdr:rowOff>
    </xdr:from>
    <xdr:to>
      <xdr:col>19</xdr:col>
      <xdr:colOff>644525</xdr:colOff>
      <xdr:row>39</xdr:row>
      <xdr:rowOff>43650</xdr:rowOff>
    </xdr:to>
    <xdr:cxnSp macro="">
      <xdr:nvCxnSpPr>
        <xdr:cNvPr id="521" name="直線コネクタ 520"/>
        <xdr:cNvCxnSpPr/>
      </xdr:nvCxnSpPr>
      <xdr:spPr>
        <a:xfrm>
          <a:off x="12814300" y="6729964"/>
          <a:ext cx="889000" cy="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142095</xdr:rowOff>
    </xdr:from>
    <xdr:to>
      <xdr:col>20</xdr:col>
      <xdr:colOff>9525</xdr:colOff>
      <xdr:row>37</xdr:row>
      <xdr:rowOff>72245</xdr:rowOff>
    </xdr:to>
    <xdr:sp macro="" textlink="">
      <xdr:nvSpPr>
        <xdr:cNvPr id="522" name="フローチャート : 判断 521"/>
        <xdr:cNvSpPr/>
      </xdr:nvSpPr>
      <xdr:spPr>
        <a:xfrm>
          <a:off x="13652500" y="631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88772</xdr:rowOff>
    </xdr:from>
    <xdr:ext cx="534377" cy="259045"/>
    <xdr:sp macro="" textlink="">
      <xdr:nvSpPr>
        <xdr:cNvPr id="523" name="テキスト ボックス 522"/>
        <xdr:cNvSpPr txBox="1"/>
      </xdr:nvSpPr>
      <xdr:spPr>
        <a:xfrm>
          <a:off x="13436111" y="6089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48,019</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165108</xdr:rowOff>
    </xdr:from>
    <xdr:to>
      <xdr:col>18</xdr:col>
      <xdr:colOff>492125</xdr:colOff>
      <xdr:row>37</xdr:row>
      <xdr:rowOff>95258</xdr:rowOff>
    </xdr:to>
    <xdr:sp macro="" textlink="">
      <xdr:nvSpPr>
        <xdr:cNvPr id="524" name="フローチャート : 判断 523"/>
        <xdr:cNvSpPr/>
      </xdr:nvSpPr>
      <xdr:spPr>
        <a:xfrm>
          <a:off x="12763500" y="633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111785</xdr:rowOff>
    </xdr:from>
    <xdr:ext cx="534377" cy="259045"/>
    <xdr:sp macro="" textlink="">
      <xdr:nvSpPr>
        <xdr:cNvPr id="525" name="テキスト ボックス 524"/>
        <xdr:cNvSpPr txBox="1"/>
      </xdr:nvSpPr>
      <xdr:spPr>
        <a:xfrm>
          <a:off x="12547111" y="611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44,999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35</xdr:row>
      <xdr:rowOff>170769</xdr:rowOff>
    </xdr:from>
    <xdr:to>
      <xdr:col>23</xdr:col>
      <xdr:colOff>568325</xdr:colOff>
      <xdr:row>36</xdr:row>
      <xdr:rowOff>100919</xdr:rowOff>
    </xdr:to>
    <xdr:sp macro="" textlink="">
      <xdr:nvSpPr>
        <xdr:cNvPr id="531" name="円/楕円 530"/>
        <xdr:cNvSpPr/>
      </xdr:nvSpPr>
      <xdr:spPr>
        <a:xfrm>
          <a:off x="16268700" y="6171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22196</xdr:rowOff>
    </xdr:from>
    <xdr:ext cx="534377" cy="259045"/>
    <xdr:sp macro="" textlink="">
      <xdr:nvSpPr>
        <xdr:cNvPr id="532" name="消防費該当値テキスト"/>
        <xdr:cNvSpPr txBox="1"/>
      </xdr:nvSpPr>
      <xdr:spPr>
        <a:xfrm>
          <a:off x="16370300" y="6022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66,756</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162128</xdr:rowOff>
    </xdr:from>
    <xdr:to>
      <xdr:col>22</xdr:col>
      <xdr:colOff>415925</xdr:colOff>
      <xdr:row>39</xdr:row>
      <xdr:rowOff>92278</xdr:rowOff>
    </xdr:to>
    <xdr:sp macro="" textlink="">
      <xdr:nvSpPr>
        <xdr:cNvPr id="533" name="円/楕円 532"/>
        <xdr:cNvSpPr/>
      </xdr:nvSpPr>
      <xdr:spPr>
        <a:xfrm>
          <a:off x="15430500" y="6677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83405</xdr:rowOff>
    </xdr:from>
    <xdr:ext cx="378565" cy="259045"/>
    <xdr:sp macro="" textlink="">
      <xdr:nvSpPr>
        <xdr:cNvPr id="534" name="テキスト ボックス 533"/>
        <xdr:cNvSpPr txBox="1"/>
      </xdr:nvSpPr>
      <xdr:spPr>
        <a:xfrm>
          <a:off x="15292017" y="67699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30005</xdr:rowOff>
    </xdr:from>
    <xdr:to>
      <xdr:col>21</xdr:col>
      <xdr:colOff>212725</xdr:colOff>
      <xdr:row>38</xdr:row>
      <xdr:rowOff>131605</xdr:rowOff>
    </xdr:to>
    <xdr:sp macro="" textlink="">
      <xdr:nvSpPr>
        <xdr:cNvPr id="535" name="円/楕円 534"/>
        <xdr:cNvSpPr/>
      </xdr:nvSpPr>
      <xdr:spPr>
        <a:xfrm>
          <a:off x="14541500" y="6545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122732</xdr:rowOff>
    </xdr:from>
    <xdr:ext cx="534377" cy="259045"/>
    <xdr:sp macro="" textlink="">
      <xdr:nvSpPr>
        <xdr:cNvPr id="536" name="テキスト ボックス 535"/>
        <xdr:cNvSpPr txBox="1"/>
      </xdr:nvSpPr>
      <xdr:spPr>
        <a:xfrm>
          <a:off x="14325111" y="6637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17,729</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164300</xdr:rowOff>
    </xdr:from>
    <xdr:to>
      <xdr:col>20</xdr:col>
      <xdr:colOff>9525</xdr:colOff>
      <xdr:row>39</xdr:row>
      <xdr:rowOff>94450</xdr:rowOff>
    </xdr:to>
    <xdr:sp macro="" textlink="">
      <xdr:nvSpPr>
        <xdr:cNvPr id="537" name="円/楕円 536"/>
        <xdr:cNvSpPr/>
      </xdr:nvSpPr>
      <xdr:spPr>
        <a:xfrm>
          <a:off x="13652500" y="667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85577</xdr:rowOff>
    </xdr:from>
    <xdr:ext cx="378565" cy="259045"/>
    <xdr:sp macro="" textlink="">
      <xdr:nvSpPr>
        <xdr:cNvPr id="538" name="テキスト ボックス 537"/>
        <xdr:cNvSpPr txBox="1"/>
      </xdr:nvSpPr>
      <xdr:spPr>
        <a:xfrm>
          <a:off x="13514017" y="67721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164064</xdr:rowOff>
    </xdr:from>
    <xdr:to>
      <xdr:col>18</xdr:col>
      <xdr:colOff>492125</xdr:colOff>
      <xdr:row>39</xdr:row>
      <xdr:rowOff>94214</xdr:rowOff>
    </xdr:to>
    <xdr:sp macro="" textlink="">
      <xdr:nvSpPr>
        <xdr:cNvPr id="539" name="円/楕円 538"/>
        <xdr:cNvSpPr/>
      </xdr:nvSpPr>
      <xdr:spPr>
        <a:xfrm>
          <a:off x="12763500" y="667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85341</xdr:rowOff>
    </xdr:from>
    <xdr:ext cx="378565" cy="259045"/>
    <xdr:sp macro="" textlink="">
      <xdr:nvSpPr>
        <xdr:cNvPr id="540" name="テキスト ボックス 539"/>
        <xdr:cNvSpPr txBox="1"/>
      </xdr:nvSpPr>
      <xdr:spPr>
        <a:xfrm>
          <a:off x="12625017" y="67718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30/151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57,928</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51" name="直線コネクタ 55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52" name="テキスト ボックス 551"/>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53" name="直線コネクタ 55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35577</xdr:rowOff>
    </xdr:from>
    <xdr:ext cx="595419" cy="259045"/>
    <xdr:sp macro="" textlink="">
      <xdr:nvSpPr>
        <xdr:cNvPr id="554" name="テキスト ボックス 553"/>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56" name="テキスト ボックス 555"/>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57" name="直線コネクタ 55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58" name="テキスト ボックス 557"/>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59" name="直線コネクタ 55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0" name="テキスト ボックス 55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47</xdr:row>
      <xdr:rowOff>54627</xdr:rowOff>
    </xdr:from>
    <xdr:ext cx="685572" cy="259045"/>
    <xdr:sp macro="" textlink="">
      <xdr:nvSpPr>
        <xdr:cNvPr id="562" name="テキスト ボックス 561"/>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48214</xdr:rowOff>
    </xdr:from>
    <xdr:to>
      <xdr:col>23</xdr:col>
      <xdr:colOff>516889</xdr:colOff>
      <xdr:row>58</xdr:row>
      <xdr:rowOff>150966</xdr:rowOff>
    </xdr:to>
    <xdr:cxnSp macro="">
      <xdr:nvCxnSpPr>
        <xdr:cNvPr id="564" name="直線コネクタ 563"/>
        <xdr:cNvCxnSpPr/>
      </xdr:nvCxnSpPr>
      <xdr:spPr>
        <a:xfrm flipV="1">
          <a:off x="16317595" y="8792164"/>
          <a:ext cx="1269" cy="1302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154793</xdr:rowOff>
    </xdr:from>
    <xdr:ext cx="534377" cy="259045"/>
    <xdr:sp macro="" textlink="">
      <xdr:nvSpPr>
        <xdr:cNvPr id="565" name="教育費最小値テキスト"/>
        <xdr:cNvSpPr txBox="1"/>
      </xdr:nvSpPr>
      <xdr:spPr>
        <a:xfrm>
          <a:off x="16370300" y="1009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34,086</a:t>
          </a:r>
          <a:endParaRPr kumimoji="1" lang="ja-JP" altLang="en-US" sz="1000" b="1">
            <a:latin typeface="ＭＳ Ｐゴシック"/>
          </a:endParaRPr>
        </a:p>
      </xdr:txBody>
    </xdr:sp>
    <xdr:clientData/>
  </xdr:oneCellAnchor>
  <xdr:twoCellAnchor>
    <xdr:from>
      <xdr:col>23</xdr:col>
      <xdr:colOff>428625</xdr:colOff>
      <xdr:row>58</xdr:row>
      <xdr:rowOff>150966</xdr:rowOff>
    </xdr:from>
    <xdr:to>
      <xdr:col>23</xdr:col>
      <xdr:colOff>606425</xdr:colOff>
      <xdr:row>58</xdr:row>
      <xdr:rowOff>150966</xdr:rowOff>
    </xdr:to>
    <xdr:cxnSp macro="">
      <xdr:nvCxnSpPr>
        <xdr:cNvPr id="566" name="直線コネクタ 565"/>
        <xdr:cNvCxnSpPr/>
      </xdr:nvCxnSpPr>
      <xdr:spPr>
        <a:xfrm>
          <a:off x="16230600" y="10095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166341</xdr:rowOff>
    </xdr:from>
    <xdr:ext cx="599010" cy="259045"/>
    <xdr:sp macro="" textlink="">
      <xdr:nvSpPr>
        <xdr:cNvPr id="567" name="教育費最大値テキスト"/>
        <xdr:cNvSpPr txBox="1"/>
      </xdr:nvSpPr>
      <xdr:spPr>
        <a:xfrm>
          <a:off x="16370300" y="8567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718,024</a:t>
          </a:r>
          <a:endParaRPr kumimoji="1" lang="ja-JP" altLang="en-US" sz="1000" b="1">
            <a:latin typeface="ＭＳ Ｐゴシック"/>
          </a:endParaRPr>
        </a:p>
      </xdr:txBody>
    </xdr:sp>
    <xdr:clientData/>
  </xdr:oneCellAnchor>
  <xdr:twoCellAnchor>
    <xdr:from>
      <xdr:col>23</xdr:col>
      <xdr:colOff>428625</xdr:colOff>
      <xdr:row>51</xdr:row>
      <xdr:rowOff>48214</xdr:rowOff>
    </xdr:from>
    <xdr:to>
      <xdr:col>23</xdr:col>
      <xdr:colOff>606425</xdr:colOff>
      <xdr:row>51</xdr:row>
      <xdr:rowOff>48214</xdr:rowOff>
    </xdr:to>
    <xdr:cxnSp macro="">
      <xdr:nvCxnSpPr>
        <xdr:cNvPr id="568" name="直線コネクタ 567"/>
        <xdr:cNvCxnSpPr/>
      </xdr:nvCxnSpPr>
      <xdr:spPr>
        <a:xfrm>
          <a:off x="16230600" y="8792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39204</xdr:rowOff>
    </xdr:from>
    <xdr:to>
      <xdr:col>23</xdr:col>
      <xdr:colOff>517525</xdr:colOff>
      <xdr:row>57</xdr:row>
      <xdr:rowOff>43463</xdr:rowOff>
    </xdr:to>
    <xdr:cxnSp macro="">
      <xdr:nvCxnSpPr>
        <xdr:cNvPr id="569" name="直線コネクタ 568"/>
        <xdr:cNvCxnSpPr/>
      </xdr:nvCxnSpPr>
      <xdr:spPr>
        <a:xfrm>
          <a:off x="15481300" y="9297504"/>
          <a:ext cx="838200" cy="518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77317</xdr:rowOff>
    </xdr:from>
    <xdr:ext cx="599010" cy="259045"/>
    <xdr:sp macro="" textlink="">
      <xdr:nvSpPr>
        <xdr:cNvPr id="570" name="教育費平均値テキスト"/>
        <xdr:cNvSpPr txBox="1"/>
      </xdr:nvSpPr>
      <xdr:spPr>
        <a:xfrm>
          <a:off x="16370300" y="98499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124,756</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98890</xdr:rowOff>
    </xdr:from>
    <xdr:to>
      <xdr:col>23</xdr:col>
      <xdr:colOff>568325</xdr:colOff>
      <xdr:row>58</xdr:row>
      <xdr:rowOff>29040</xdr:rowOff>
    </xdr:to>
    <xdr:sp macro="" textlink="">
      <xdr:nvSpPr>
        <xdr:cNvPr id="571" name="フローチャート : 判断 570"/>
        <xdr:cNvSpPr/>
      </xdr:nvSpPr>
      <xdr:spPr>
        <a:xfrm>
          <a:off x="16268700" y="987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39204</xdr:rowOff>
    </xdr:from>
    <xdr:to>
      <xdr:col>22</xdr:col>
      <xdr:colOff>365125</xdr:colOff>
      <xdr:row>57</xdr:row>
      <xdr:rowOff>16931</xdr:rowOff>
    </xdr:to>
    <xdr:cxnSp macro="">
      <xdr:nvCxnSpPr>
        <xdr:cNvPr id="572" name="直線コネクタ 571"/>
        <xdr:cNvCxnSpPr/>
      </xdr:nvCxnSpPr>
      <xdr:spPr>
        <a:xfrm flipV="1">
          <a:off x="14592300" y="9297504"/>
          <a:ext cx="889000" cy="492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84572</xdr:rowOff>
    </xdr:from>
    <xdr:to>
      <xdr:col>22</xdr:col>
      <xdr:colOff>415925</xdr:colOff>
      <xdr:row>58</xdr:row>
      <xdr:rowOff>14722</xdr:rowOff>
    </xdr:to>
    <xdr:sp macro="" textlink="">
      <xdr:nvSpPr>
        <xdr:cNvPr id="573" name="フローチャート : 判断 572"/>
        <xdr:cNvSpPr/>
      </xdr:nvSpPr>
      <xdr:spPr>
        <a:xfrm>
          <a:off x="15430500" y="98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58</xdr:row>
      <xdr:rowOff>5849</xdr:rowOff>
    </xdr:from>
    <xdr:ext cx="599010" cy="259045"/>
    <xdr:sp macro="" textlink="">
      <xdr:nvSpPr>
        <xdr:cNvPr id="574" name="テキスト ボックス 573"/>
        <xdr:cNvSpPr txBox="1"/>
      </xdr:nvSpPr>
      <xdr:spPr>
        <a:xfrm>
          <a:off x="15181794" y="9949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132,272</a:t>
          </a:r>
          <a:endParaRPr kumimoji="1" lang="ja-JP" altLang="en-US" sz="1000" b="1">
            <a:solidFill>
              <a:srgbClr val="000080"/>
            </a:solidFill>
            <a:latin typeface="ＭＳ Ｐゴシック"/>
          </a:endParaRPr>
        </a:p>
      </xdr:txBody>
    </xdr:sp>
    <xdr:clientData/>
  </xdr:oneCellAnchor>
  <xdr:twoCellAnchor>
    <xdr:from>
      <xdr:col>19</xdr:col>
      <xdr:colOff>644525</xdr:colOff>
      <xdr:row>53</xdr:row>
      <xdr:rowOff>153496</xdr:rowOff>
    </xdr:from>
    <xdr:to>
      <xdr:col>21</xdr:col>
      <xdr:colOff>161925</xdr:colOff>
      <xdr:row>57</xdr:row>
      <xdr:rowOff>16931</xdr:rowOff>
    </xdr:to>
    <xdr:cxnSp macro="">
      <xdr:nvCxnSpPr>
        <xdr:cNvPr id="575" name="直線コネクタ 574"/>
        <xdr:cNvCxnSpPr/>
      </xdr:nvCxnSpPr>
      <xdr:spPr>
        <a:xfrm>
          <a:off x="13703300" y="9240346"/>
          <a:ext cx="889000" cy="549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93468</xdr:rowOff>
    </xdr:from>
    <xdr:to>
      <xdr:col>21</xdr:col>
      <xdr:colOff>212725</xdr:colOff>
      <xdr:row>58</xdr:row>
      <xdr:rowOff>23618</xdr:rowOff>
    </xdr:to>
    <xdr:sp macro="" textlink="">
      <xdr:nvSpPr>
        <xdr:cNvPr id="576" name="フローチャート : 判断 575"/>
        <xdr:cNvSpPr/>
      </xdr:nvSpPr>
      <xdr:spPr>
        <a:xfrm>
          <a:off x="14541500" y="98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58</xdr:row>
      <xdr:rowOff>14745</xdr:rowOff>
    </xdr:from>
    <xdr:ext cx="599010" cy="259045"/>
    <xdr:sp macro="" textlink="">
      <xdr:nvSpPr>
        <xdr:cNvPr id="577" name="テキスト ボックス 576"/>
        <xdr:cNvSpPr txBox="1"/>
      </xdr:nvSpPr>
      <xdr:spPr>
        <a:xfrm>
          <a:off x="14292794" y="9958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127,602</a:t>
          </a:r>
          <a:endParaRPr kumimoji="1" lang="ja-JP" altLang="en-US" sz="1000" b="1">
            <a:solidFill>
              <a:srgbClr val="000080"/>
            </a:solidFill>
            <a:latin typeface="ＭＳ Ｐゴシック"/>
          </a:endParaRPr>
        </a:p>
      </xdr:txBody>
    </xdr:sp>
    <xdr:clientData/>
  </xdr:oneCellAnchor>
  <xdr:twoCellAnchor>
    <xdr:from>
      <xdr:col>18</xdr:col>
      <xdr:colOff>441325</xdr:colOff>
      <xdr:row>53</xdr:row>
      <xdr:rowOff>153496</xdr:rowOff>
    </xdr:from>
    <xdr:to>
      <xdr:col>19</xdr:col>
      <xdr:colOff>644525</xdr:colOff>
      <xdr:row>57</xdr:row>
      <xdr:rowOff>79832</xdr:rowOff>
    </xdr:to>
    <xdr:cxnSp macro="">
      <xdr:nvCxnSpPr>
        <xdr:cNvPr id="578" name="直線コネクタ 577"/>
        <xdr:cNvCxnSpPr/>
      </xdr:nvCxnSpPr>
      <xdr:spPr>
        <a:xfrm flipV="1">
          <a:off x="12814300" y="9240346"/>
          <a:ext cx="889000" cy="612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100145</xdr:rowOff>
    </xdr:from>
    <xdr:to>
      <xdr:col>20</xdr:col>
      <xdr:colOff>9525</xdr:colOff>
      <xdr:row>58</xdr:row>
      <xdr:rowOff>30295</xdr:rowOff>
    </xdr:to>
    <xdr:sp macro="" textlink="">
      <xdr:nvSpPr>
        <xdr:cNvPr id="579" name="フローチャート : 判断 578"/>
        <xdr:cNvSpPr/>
      </xdr:nvSpPr>
      <xdr:spPr>
        <a:xfrm>
          <a:off x="13652500" y="987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58</xdr:row>
      <xdr:rowOff>21422</xdr:rowOff>
    </xdr:from>
    <xdr:ext cx="599010" cy="259045"/>
    <xdr:sp macro="" textlink="">
      <xdr:nvSpPr>
        <xdr:cNvPr id="580" name="テキスト ボックス 579"/>
        <xdr:cNvSpPr txBox="1"/>
      </xdr:nvSpPr>
      <xdr:spPr>
        <a:xfrm>
          <a:off x="13403794" y="9965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124,097</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127000</xdr:rowOff>
    </xdr:from>
    <xdr:to>
      <xdr:col>18</xdr:col>
      <xdr:colOff>492125</xdr:colOff>
      <xdr:row>58</xdr:row>
      <xdr:rowOff>57150</xdr:rowOff>
    </xdr:to>
    <xdr:sp macro="" textlink="">
      <xdr:nvSpPr>
        <xdr:cNvPr id="581" name="フローチャート : 判断 580"/>
        <xdr:cNvSpPr/>
      </xdr:nvSpPr>
      <xdr:spPr>
        <a:xfrm>
          <a:off x="12763500" y="989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58</xdr:row>
      <xdr:rowOff>48277</xdr:rowOff>
    </xdr:from>
    <xdr:ext cx="599010" cy="259045"/>
    <xdr:sp macro="" textlink="">
      <xdr:nvSpPr>
        <xdr:cNvPr id="582" name="テキスト ボックス 581"/>
        <xdr:cNvSpPr txBox="1"/>
      </xdr:nvSpPr>
      <xdr:spPr>
        <a:xfrm>
          <a:off x="12514794" y="9992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110,000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164113</xdr:rowOff>
    </xdr:from>
    <xdr:to>
      <xdr:col>23</xdr:col>
      <xdr:colOff>568325</xdr:colOff>
      <xdr:row>57</xdr:row>
      <xdr:rowOff>94263</xdr:rowOff>
    </xdr:to>
    <xdr:sp macro="" textlink="">
      <xdr:nvSpPr>
        <xdr:cNvPr id="588" name="円/楕円 587"/>
        <xdr:cNvSpPr/>
      </xdr:nvSpPr>
      <xdr:spPr>
        <a:xfrm>
          <a:off x="16268700" y="976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15540</xdr:rowOff>
    </xdr:from>
    <xdr:ext cx="599010" cy="259045"/>
    <xdr:sp macro="" textlink="">
      <xdr:nvSpPr>
        <xdr:cNvPr id="589" name="教育費該当値テキスト"/>
        <xdr:cNvSpPr txBox="1"/>
      </xdr:nvSpPr>
      <xdr:spPr>
        <a:xfrm>
          <a:off x="16370300" y="9616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180,518</a:t>
          </a:r>
          <a:endParaRPr kumimoji="1" lang="ja-JP" altLang="en-US" sz="1000" b="1">
            <a:solidFill>
              <a:srgbClr val="FF0000"/>
            </a:solidFill>
            <a:latin typeface="ＭＳ Ｐゴシック"/>
          </a:endParaRPr>
        </a:p>
      </xdr:txBody>
    </xdr:sp>
    <xdr:clientData/>
  </xdr:oneCellAnchor>
  <xdr:twoCellAnchor>
    <xdr:from>
      <xdr:col>22</xdr:col>
      <xdr:colOff>314325</xdr:colOff>
      <xdr:row>53</xdr:row>
      <xdr:rowOff>159854</xdr:rowOff>
    </xdr:from>
    <xdr:to>
      <xdr:col>22</xdr:col>
      <xdr:colOff>415925</xdr:colOff>
      <xdr:row>54</xdr:row>
      <xdr:rowOff>90004</xdr:rowOff>
    </xdr:to>
    <xdr:sp macro="" textlink="">
      <xdr:nvSpPr>
        <xdr:cNvPr id="590" name="円/楕円 589"/>
        <xdr:cNvSpPr/>
      </xdr:nvSpPr>
      <xdr:spPr>
        <a:xfrm>
          <a:off x="15430500" y="9246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52</xdr:row>
      <xdr:rowOff>106531</xdr:rowOff>
    </xdr:from>
    <xdr:ext cx="599010" cy="259045"/>
    <xdr:sp macro="" textlink="">
      <xdr:nvSpPr>
        <xdr:cNvPr id="591" name="テキスト ボックス 590"/>
        <xdr:cNvSpPr txBox="1"/>
      </xdr:nvSpPr>
      <xdr:spPr>
        <a:xfrm>
          <a:off x="15181794" y="9021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452,754</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137581</xdr:rowOff>
    </xdr:from>
    <xdr:to>
      <xdr:col>21</xdr:col>
      <xdr:colOff>212725</xdr:colOff>
      <xdr:row>57</xdr:row>
      <xdr:rowOff>67731</xdr:rowOff>
    </xdr:to>
    <xdr:sp macro="" textlink="">
      <xdr:nvSpPr>
        <xdr:cNvPr id="592" name="円/楕円 591"/>
        <xdr:cNvSpPr/>
      </xdr:nvSpPr>
      <xdr:spPr>
        <a:xfrm>
          <a:off x="14541500" y="9738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55</xdr:row>
      <xdr:rowOff>84258</xdr:rowOff>
    </xdr:from>
    <xdr:ext cx="599010" cy="259045"/>
    <xdr:sp macro="" textlink="">
      <xdr:nvSpPr>
        <xdr:cNvPr id="593" name="テキスト ボックス 592"/>
        <xdr:cNvSpPr txBox="1"/>
      </xdr:nvSpPr>
      <xdr:spPr>
        <a:xfrm>
          <a:off x="14292794" y="9514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194,446</a:t>
          </a:r>
          <a:endParaRPr kumimoji="1" lang="ja-JP" altLang="en-US" sz="1000" b="1">
            <a:solidFill>
              <a:srgbClr val="FF0000"/>
            </a:solidFill>
            <a:latin typeface="ＭＳ Ｐゴシック"/>
          </a:endParaRPr>
        </a:p>
      </xdr:txBody>
    </xdr:sp>
    <xdr:clientData/>
  </xdr:oneCellAnchor>
  <xdr:twoCellAnchor>
    <xdr:from>
      <xdr:col>19</xdr:col>
      <xdr:colOff>593725</xdr:colOff>
      <xdr:row>53</xdr:row>
      <xdr:rowOff>102696</xdr:rowOff>
    </xdr:from>
    <xdr:to>
      <xdr:col>20</xdr:col>
      <xdr:colOff>9525</xdr:colOff>
      <xdr:row>54</xdr:row>
      <xdr:rowOff>32846</xdr:rowOff>
    </xdr:to>
    <xdr:sp macro="" textlink="">
      <xdr:nvSpPr>
        <xdr:cNvPr id="594" name="円/楕円 593"/>
        <xdr:cNvSpPr/>
      </xdr:nvSpPr>
      <xdr:spPr>
        <a:xfrm>
          <a:off x="13652500" y="9189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52</xdr:row>
      <xdr:rowOff>49373</xdr:rowOff>
    </xdr:from>
    <xdr:ext cx="599010" cy="259045"/>
    <xdr:sp macro="" textlink="">
      <xdr:nvSpPr>
        <xdr:cNvPr id="595" name="テキスト ボックス 594"/>
        <xdr:cNvSpPr txBox="1"/>
      </xdr:nvSpPr>
      <xdr:spPr>
        <a:xfrm>
          <a:off x="13403794" y="8964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482,758</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29032</xdr:rowOff>
    </xdr:from>
    <xdr:to>
      <xdr:col>18</xdr:col>
      <xdr:colOff>492125</xdr:colOff>
      <xdr:row>57</xdr:row>
      <xdr:rowOff>130632</xdr:rowOff>
    </xdr:to>
    <xdr:sp macro="" textlink="">
      <xdr:nvSpPr>
        <xdr:cNvPr id="596" name="円/楕円 595"/>
        <xdr:cNvSpPr/>
      </xdr:nvSpPr>
      <xdr:spPr>
        <a:xfrm>
          <a:off x="12763500" y="9801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55</xdr:row>
      <xdr:rowOff>147159</xdr:rowOff>
    </xdr:from>
    <xdr:ext cx="599010" cy="259045"/>
    <xdr:sp macro="" textlink="">
      <xdr:nvSpPr>
        <xdr:cNvPr id="597" name="テキスト ボックス 596"/>
        <xdr:cNvSpPr txBox="1"/>
      </xdr:nvSpPr>
      <xdr:spPr>
        <a:xfrm>
          <a:off x="12514794" y="9576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161,427</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8" name="直線コネクタ 60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9" name="テキスト ボックス 60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0" name="直線コネクタ 60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611" name="テキスト ボックス 610"/>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2" name="直線コネクタ 61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13" name="テキスト ボックス 61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4" name="直線コネクタ 61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15" name="テキスト ボックス 61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6" name="直線コネクタ 61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17" name="テキスト ボックス 61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60597</xdr:rowOff>
    </xdr:from>
    <xdr:to>
      <xdr:col>23</xdr:col>
      <xdr:colOff>516889</xdr:colOff>
      <xdr:row>79</xdr:row>
      <xdr:rowOff>44450</xdr:rowOff>
    </xdr:to>
    <xdr:cxnSp macro="">
      <xdr:nvCxnSpPr>
        <xdr:cNvPr id="621" name="直線コネクタ 620"/>
        <xdr:cNvCxnSpPr/>
      </xdr:nvCxnSpPr>
      <xdr:spPr>
        <a:xfrm flipV="1">
          <a:off x="16317595" y="12233547"/>
          <a:ext cx="1269" cy="1355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3" name="直線コネクタ 62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7274</xdr:rowOff>
    </xdr:from>
    <xdr:ext cx="599010" cy="259045"/>
    <xdr:sp macro="" textlink="">
      <xdr:nvSpPr>
        <xdr:cNvPr id="624" name="災害復旧費最大値テキスト"/>
        <xdr:cNvSpPr txBox="1"/>
      </xdr:nvSpPr>
      <xdr:spPr>
        <a:xfrm>
          <a:off x="16370300" y="12008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355,762</a:t>
          </a:r>
          <a:endParaRPr kumimoji="1" lang="ja-JP" altLang="en-US" sz="1000" b="1">
            <a:latin typeface="ＭＳ Ｐゴシック"/>
          </a:endParaRPr>
        </a:p>
      </xdr:txBody>
    </xdr:sp>
    <xdr:clientData/>
  </xdr:oneCellAnchor>
  <xdr:twoCellAnchor>
    <xdr:from>
      <xdr:col>23</xdr:col>
      <xdr:colOff>428625</xdr:colOff>
      <xdr:row>71</xdr:row>
      <xdr:rowOff>60597</xdr:rowOff>
    </xdr:from>
    <xdr:to>
      <xdr:col>23</xdr:col>
      <xdr:colOff>606425</xdr:colOff>
      <xdr:row>71</xdr:row>
      <xdr:rowOff>60597</xdr:rowOff>
    </xdr:to>
    <xdr:cxnSp macro="">
      <xdr:nvCxnSpPr>
        <xdr:cNvPr id="625" name="直線コネクタ 624"/>
        <xdr:cNvCxnSpPr/>
      </xdr:nvCxnSpPr>
      <xdr:spPr>
        <a:xfrm>
          <a:off x="16230600" y="12233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72</xdr:row>
      <xdr:rowOff>143518</xdr:rowOff>
    </xdr:from>
    <xdr:to>
      <xdr:col>23</xdr:col>
      <xdr:colOff>517525</xdr:colOff>
      <xdr:row>79</xdr:row>
      <xdr:rowOff>44450</xdr:rowOff>
    </xdr:to>
    <xdr:cxnSp macro="">
      <xdr:nvCxnSpPr>
        <xdr:cNvPr id="626" name="直線コネクタ 625"/>
        <xdr:cNvCxnSpPr/>
      </xdr:nvCxnSpPr>
      <xdr:spPr>
        <a:xfrm flipV="1">
          <a:off x="15481300" y="12487918"/>
          <a:ext cx="838200" cy="1101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72631</xdr:rowOff>
    </xdr:from>
    <xdr:ext cx="534377" cy="259045"/>
    <xdr:sp macro="" textlink="">
      <xdr:nvSpPr>
        <xdr:cNvPr id="627" name="災害復旧費平均値テキスト"/>
        <xdr:cNvSpPr txBox="1"/>
      </xdr:nvSpPr>
      <xdr:spPr>
        <a:xfrm>
          <a:off x="16370300" y="13445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18,608</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94204</xdr:rowOff>
    </xdr:from>
    <xdr:to>
      <xdr:col>23</xdr:col>
      <xdr:colOff>568325</xdr:colOff>
      <xdr:row>79</xdr:row>
      <xdr:rowOff>24354</xdr:rowOff>
    </xdr:to>
    <xdr:sp macro="" textlink="">
      <xdr:nvSpPr>
        <xdr:cNvPr id="628" name="フローチャート : 判断 627"/>
        <xdr:cNvSpPr/>
      </xdr:nvSpPr>
      <xdr:spPr>
        <a:xfrm>
          <a:off x="16268700" y="1346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44450</xdr:rowOff>
    </xdr:from>
    <xdr:to>
      <xdr:col>22</xdr:col>
      <xdr:colOff>365125</xdr:colOff>
      <xdr:row>79</xdr:row>
      <xdr:rowOff>44450</xdr:rowOff>
    </xdr:to>
    <xdr:cxnSp macro="">
      <xdr:nvCxnSpPr>
        <xdr:cNvPr id="629" name="直線コネクタ 628"/>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109722</xdr:rowOff>
    </xdr:from>
    <xdr:to>
      <xdr:col>22</xdr:col>
      <xdr:colOff>415925</xdr:colOff>
      <xdr:row>79</xdr:row>
      <xdr:rowOff>39872</xdr:rowOff>
    </xdr:to>
    <xdr:sp macro="" textlink="">
      <xdr:nvSpPr>
        <xdr:cNvPr id="630" name="フローチャート : 判断 629"/>
        <xdr:cNvSpPr/>
      </xdr:nvSpPr>
      <xdr:spPr>
        <a:xfrm>
          <a:off x="15430500" y="13482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56399</xdr:rowOff>
    </xdr:from>
    <xdr:ext cx="534377" cy="259045"/>
    <xdr:sp macro="" textlink="">
      <xdr:nvSpPr>
        <xdr:cNvPr id="631" name="テキスト ボックス 630"/>
        <xdr:cNvSpPr txBox="1"/>
      </xdr:nvSpPr>
      <xdr:spPr>
        <a:xfrm>
          <a:off x="15214111" y="13258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14,535</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44450</xdr:rowOff>
    </xdr:from>
    <xdr:to>
      <xdr:col>21</xdr:col>
      <xdr:colOff>161925</xdr:colOff>
      <xdr:row>79</xdr:row>
      <xdr:rowOff>44450</xdr:rowOff>
    </xdr:to>
    <xdr:cxnSp macro="">
      <xdr:nvCxnSpPr>
        <xdr:cNvPr id="632" name="直線コネクタ 631"/>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95960</xdr:rowOff>
    </xdr:from>
    <xdr:to>
      <xdr:col>21</xdr:col>
      <xdr:colOff>212725</xdr:colOff>
      <xdr:row>79</xdr:row>
      <xdr:rowOff>26110</xdr:rowOff>
    </xdr:to>
    <xdr:sp macro="" textlink="">
      <xdr:nvSpPr>
        <xdr:cNvPr id="633" name="フローチャート : 判断 632"/>
        <xdr:cNvSpPr/>
      </xdr:nvSpPr>
      <xdr:spPr>
        <a:xfrm>
          <a:off x="14541500" y="1346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42637</xdr:rowOff>
    </xdr:from>
    <xdr:ext cx="534377" cy="259045"/>
    <xdr:sp macro="" textlink="">
      <xdr:nvSpPr>
        <xdr:cNvPr id="634" name="テキスト ボックス 633"/>
        <xdr:cNvSpPr txBox="1"/>
      </xdr:nvSpPr>
      <xdr:spPr>
        <a:xfrm>
          <a:off x="14325111" y="13244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18,147</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44450</xdr:rowOff>
    </xdr:from>
    <xdr:to>
      <xdr:col>19</xdr:col>
      <xdr:colOff>644525</xdr:colOff>
      <xdr:row>79</xdr:row>
      <xdr:rowOff>44450</xdr:rowOff>
    </xdr:to>
    <xdr:cxnSp macro="">
      <xdr:nvCxnSpPr>
        <xdr:cNvPr id="635" name="直線コネクタ 634"/>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74719</xdr:rowOff>
    </xdr:from>
    <xdr:to>
      <xdr:col>20</xdr:col>
      <xdr:colOff>9525</xdr:colOff>
      <xdr:row>79</xdr:row>
      <xdr:rowOff>4869</xdr:rowOff>
    </xdr:to>
    <xdr:sp macro="" textlink="">
      <xdr:nvSpPr>
        <xdr:cNvPr id="636" name="フローチャート : 判断 635"/>
        <xdr:cNvSpPr/>
      </xdr:nvSpPr>
      <xdr:spPr>
        <a:xfrm>
          <a:off x="13652500" y="13447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21396</xdr:rowOff>
    </xdr:from>
    <xdr:ext cx="534377" cy="259045"/>
    <xdr:sp macro="" textlink="">
      <xdr:nvSpPr>
        <xdr:cNvPr id="637" name="テキスト ボックス 636"/>
        <xdr:cNvSpPr txBox="1"/>
      </xdr:nvSpPr>
      <xdr:spPr>
        <a:xfrm>
          <a:off x="13436111" y="13223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23,722</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82251</xdr:rowOff>
    </xdr:from>
    <xdr:to>
      <xdr:col>18</xdr:col>
      <xdr:colOff>492125</xdr:colOff>
      <xdr:row>79</xdr:row>
      <xdr:rowOff>12401</xdr:rowOff>
    </xdr:to>
    <xdr:sp macro="" textlink="">
      <xdr:nvSpPr>
        <xdr:cNvPr id="638" name="フローチャート : 判断 637"/>
        <xdr:cNvSpPr/>
      </xdr:nvSpPr>
      <xdr:spPr>
        <a:xfrm>
          <a:off x="12763500" y="13455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28928</xdr:rowOff>
    </xdr:from>
    <xdr:ext cx="534377" cy="259045"/>
    <xdr:sp macro="" textlink="">
      <xdr:nvSpPr>
        <xdr:cNvPr id="639" name="テキスト ボックス 638"/>
        <xdr:cNvSpPr txBox="1"/>
      </xdr:nvSpPr>
      <xdr:spPr>
        <a:xfrm>
          <a:off x="12547111" y="13230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21,745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72</xdr:row>
      <xdr:rowOff>92718</xdr:rowOff>
    </xdr:from>
    <xdr:to>
      <xdr:col>23</xdr:col>
      <xdr:colOff>568325</xdr:colOff>
      <xdr:row>73</xdr:row>
      <xdr:rowOff>22868</xdr:rowOff>
    </xdr:to>
    <xdr:sp macro="" textlink="">
      <xdr:nvSpPr>
        <xdr:cNvPr id="645" name="円/楕円 644"/>
        <xdr:cNvSpPr/>
      </xdr:nvSpPr>
      <xdr:spPr>
        <a:xfrm>
          <a:off x="16268700" y="12437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71</xdr:row>
      <xdr:rowOff>115595</xdr:rowOff>
    </xdr:from>
    <xdr:ext cx="599010" cy="259045"/>
    <xdr:sp macro="" textlink="">
      <xdr:nvSpPr>
        <xdr:cNvPr id="646" name="災害復旧費該当値テキスト"/>
        <xdr:cNvSpPr txBox="1"/>
      </xdr:nvSpPr>
      <xdr:spPr>
        <a:xfrm>
          <a:off x="16370300" y="12288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288,998</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47" name="円/楕円 646"/>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48" name="テキスト ボックス 647"/>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165100</xdr:rowOff>
    </xdr:from>
    <xdr:to>
      <xdr:col>21</xdr:col>
      <xdr:colOff>212725</xdr:colOff>
      <xdr:row>79</xdr:row>
      <xdr:rowOff>95250</xdr:rowOff>
    </xdr:to>
    <xdr:sp macro="" textlink="">
      <xdr:nvSpPr>
        <xdr:cNvPr id="649" name="円/楕円 648"/>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86377</xdr:rowOff>
    </xdr:from>
    <xdr:ext cx="249299" cy="259045"/>
    <xdr:sp macro="" textlink="">
      <xdr:nvSpPr>
        <xdr:cNvPr id="650" name="テキスト ボックス 649"/>
        <xdr:cNvSpPr txBox="1"/>
      </xdr:nvSpPr>
      <xdr:spPr>
        <a:xfrm>
          <a:off x="14467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165100</xdr:rowOff>
    </xdr:from>
    <xdr:to>
      <xdr:col>20</xdr:col>
      <xdr:colOff>9525</xdr:colOff>
      <xdr:row>79</xdr:row>
      <xdr:rowOff>95250</xdr:rowOff>
    </xdr:to>
    <xdr:sp macro="" textlink="">
      <xdr:nvSpPr>
        <xdr:cNvPr id="651" name="円/楕円 650"/>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86377</xdr:rowOff>
    </xdr:from>
    <xdr:ext cx="249299" cy="259045"/>
    <xdr:sp macro="" textlink="">
      <xdr:nvSpPr>
        <xdr:cNvPr id="652" name="テキスト ボックス 651"/>
        <xdr:cNvSpPr txBox="1"/>
      </xdr:nvSpPr>
      <xdr:spPr>
        <a:xfrm>
          <a:off x="13578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165100</xdr:rowOff>
    </xdr:from>
    <xdr:to>
      <xdr:col>18</xdr:col>
      <xdr:colOff>492125</xdr:colOff>
      <xdr:row>79</xdr:row>
      <xdr:rowOff>95250</xdr:rowOff>
    </xdr:to>
    <xdr:sp macro="" textlink="">
      <xdr:nvSpPr>
        <xdr:cNvPr id="653" name="円/楕円 652"/>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86377</xdr:rowOff>
    </xdr:from>
    <xdr:ext cx="249299" cy="259045"/>
    <xdr:sp macro="" textlink="">
      <xdr:nvSpPr>
        <xdr:cNvPr id="654" name="テキスト ボックス 653"/>
        <xdr:cNvSpPr txBox="1"/>
      </xdr:nvSpPr>
      <xdr:spPr>
        <a:xfrm>
          <a:off x="12689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10/151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62,051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65" name="直線コネクタ 66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66" name="テキスト ボックス 66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67" name="直線コネクタ 66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68" name="テキスト ボックス 66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69" name="直線コネクタ 66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0" name="テキスト ボックス 66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1" name="直線コネクタ 67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72" name="テキスト ボックス 67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3" name="直線コネクタ 67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92727</xdr:rowOff>
    </xdr:from>
    <xdr:ext cx="685572" cy="259045"/>
    <xdr:sp macro="" textlink="">
      <xdr:nvSpPr>
        <xdr:cNvPr id="674" name="テキスト ボックス 673"/>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76" name="テキスト ボックス 67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130601</xdr:rowOff>
    </xdr:from>
    <xdr:to>
      <xdr:col>23</xdr:col>
      <xdr:colOff>516889</xdr:colOff>
      <xdr:row>99</xdr:row>
      <xdr:rowOff>43500</xdr:rowOff>
    </xdr:to>
    <xdr:cxnSp macro="">
      <xdr:nvCxnSpPr>
        <xdr:cNvPr id="678" name="直線コネクタ 677"/>
        <xdr:cNvCxnSpPr/>
      </xdr:nvCxnSpPr>
      <xdr:spPr>
        <a:xfrm flipV="1">
          <a:off x="16317595" y="15732551"/>
          <a:ext cx="1269" cy="1284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47327</xdr:rowOff>
    </xdr:from>
    <xdr:ext cx="378565" cy="259045"/>
    <xdr:sp macro="" textlink="">
      <xdr:nvSpPr>
        <xdr:cNvPr id="679" name="公債費最小値テキスト"/>
        <xdr:cNvSpPr txBox="1"/>
      </xdr:nvSpPr>
      <xdr:spPr>
        <a:xfrm>
          <a:off x="16370300" y="17020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a:t>
          </a:r>
          <a:endParaRPr kumimoji="1" lang="ja-JP" altLang="en-US" sz="1000" b="1">
            <a:latin typeface="ＭＳ Ｐゴシック"/>
          </a:endParaRPr>
        </a:p>
      </xdr:txBody>
    </xdr:sp>
    <xdr:clientData/>
  </xdr:oneCellAnchor>
  <xdr:twoCellAnchor>
    <xdr:from>
      <xdr:col>23</xdr:col>
      <xdr:colOff>428625</xdr:colOff>
      <xdr:row>99</xdr:row>
      <xdr:rowOff>43500</xdr:rowOff>
    </xdr:from>
    <xdr:to>
      <xdr:col>23</xdr:col>
      <xdr:colOff>606425</xdr:colOff>
      <xdr:row>99</xdr:row>
      <xdr:rowOff>43500</xdr:rowOff>
    </xdr:to>
    <xdr:cxnSp macro="">
      <xdr:nvCxnSpPr>
        <xdr:cNvPr id="680" name="直線コネクタ 679"/>
        <xdr:cNvCxnSpPr/>
      </xdr:nvCxnSpPr>
      <xdr:spPr>
        <a:xfrm>
          <a:off x="16230600" y="17017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77278</xdr:rowOff>
    </xdr:from>
    <xdr:ext cx="690189" cy="259045"/>
    <xdr:sp macro="" textlink="">
      <xdr:nvSpPr>
        <xdr:cNvPr id="681" name="公債費最大値テキスト"/>
        <xdr:cNvSpPr txBox="1"/>
      </xdr:nvSpPr>
      <xdr:spPr>
        <a:xfrm>
          <a:off x="16370300" y="1550777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1,012,164</a:t>
          </a:r>
          <a:endParaRPr kumimoji="1" lang="ja-JP" altLang="en-US" sz="1000" b="1">
            <a:latin typeface="ＭＳ Ｐゴシック"/>
          </a:endParaRPr>
        </a:p>
      </xdr:txBody>
    </xdr:sp>
    <xdr:clientData/>
  </xdr:oneCellAnchor>
  <xdr:twoCellAnchor>
    <xdr:from>
      <xdr:col>23</xdr:col>
      <xdr:colOff>428625</xdr:colOff>
      <xdr:row>91</xdr:row>
      <xdr:rowOff>130601</xdr:rowOff>
    </xdr:from>
    <xdr:to>
      <xdr:col>23</xdr:col>
      <xdr:colOff>606425</xdr:colOff>
      <xdr:row>91</xdr:row>
      <xdr:rowOff>130601</xdr:rowOff>
    </xdr:to>
    <xdr:cxnSp macro="">
      <xdr:nvCxnSpPr>
        <xdr:cNvPr id="682" name="直線コネクタ 681"/>
        <xdr:cNvCxnSpPr/>
      </xdr:nvCxnSpPr>
      <xdr:spPr>
        <a:xfrm>
          <a:off x="16230600" y="15732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11387</xdr:rowOff>
    </xdr:from>
    <xdr:to>
      <xdr:col>23</xdr:col>
      <xdr:colOff>517525</xdr:colOff>
      <xdr:row>97</xdr:row>
      <xdr:rowOff>41117</xdr:rowOff>
    </xdr:to>
    <xdr:cxnSp macro="">
      <xdr:nvCxnSpPr>
        <xdr:cNvPr id="683" name="直線コネクタ 682"/>
        <xdr:cNvCxnSpPr/>
      </xdr:nvCxnSpPr>
      <xdr:spPr>
        <a:xfrm flipV="1">
          <a:off x="15481300" y="16642037"/>
          <a:ext cx="838200" cy="29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129298</xdr:rowOff>
    </xdr:from>
    <xdr:ext cx="599010" cy="259045"/>
    <xdr:sp macro="" textlink="">
      <xdr:nvSpPr>
        <xdr:cNvPr id="684" name="公債費平均値テキスト"/>
        <xdr:cNvSpPr txBox="1"/>
      </xdr:nvSpPr>
      <xdr:spPr>
        <a:xfrm>
          <a:off x="16370300" y="167599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146,204</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150871</xdr:rowOff>
    </xdr:from>
    <xdr:to>
      <xdr:col>23</xdr:col>
      <xdr:colOff>568325</xdr:colOff>
      <xdr:row>98</xdr:row>
      <xdr:rowOff>81021</xdr:rowOff>
    </xdr:to>
    <xdr:sp macro="" textlink="">
      <xdr:nvSpPr>
        <xdr:cNvPr id="685" name="フローチャート : 判断 684"/>
        <xdr:cNvSpPr/>
      </xdr:nvSpPr>
      <xdr:spPr>
        <a:xfrm>
          <a:off x="16268700" y="16781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24981</xdr:rowOff>
    </xdr:from>
    <xdr:to>
      <xdr:col>22</xdr:col>
      <xdr:colOff>365125</xdr:colOff>
      <xdr:row>97</xdr:row>
      <xdr:rowOff>41117</xdr:rowOff>
    </xdr:to>
    <xdr:cxnSp macro="">
      <xdr:nvCxnSpPr>
        <xdr:cNvPr id="686" name="直線コネクタ 685"/>
        <xdr:cNvCxnSpPr/>
      </xdr:nvCxnSpPr>
      <xdr:spPr>
        <a:xfrm>
          <a:off x="14592300" y="16655631"/>
          <a:ext cx="889000" cy="16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150794</xdr:rowOff>
    </xdr:from>
    <xdr:to>
      <xdr:col>22</xdr:col>
      <xdr:colOff>415925</xdr:colOff>
      <xdr:row>98</xdr:row>
      <xdr:rowOff>80944</xdr:rowOff>
    </xdr:to>
    <xdr:sp macro="" textlink="">
      <xdr:nvSpPr>
        <xdr:cNvPr id="687" name="フローチャート : 判断 686"/>
        <xdr:cNvSpPr/>
      </xdr:nvSpPr>
      <xdr:spPr>
        <a:xfrm>
          <a:off x="15430500" y="16781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98</xdr:row>
      <xdr:rowOff>72071</xdr:rowOff>
    </xdr:from>
    <xdr:ext cx="599010" cy="259045"/>
    <xdr:sp macro="" textlink="">
      <xdr:nvSpPr>
        <xdr:cNvPr id="688" name="テキスト ボックス 687"/>
        <xdr:cNvSpPr txBox="1"/>
      </xdr:nvSpPr>
      <xdr:spPr>
        <a:xfrm>
          <a:off x="15181794" y="16874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146,265</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24981</xdr:rowOff>
    </xdr:from>
    <xdr:to>
      <xdr:col>21</xdr:col>
      <xdr:colOff>161925</xdr:colOff>
      <xdr:row>97</xdr:row>
      <xdr:rowOff>47075</xdr:rowOff>
    </xdr:to>
    <xdr:cxnSp macro="">
      <xdr:nvCxnSpPr>
        <xdr:cNvPr id="689" name="直線コネクタ 688"/>
        <xdr:cNvCxnSpPr/>
      </xdr:nvCxnSpPr>
      <xdr:spPr>
        <a:xfrm flipV="1">
          <a:off x="13703300" y="16655631"/>
          <a:ext cx="889000" cy="22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147262</xdr:rowOff>
    </xdr:from>
    <xdr:to>
      <xdr:col>21</xdr:col>
      <xdr:colOff>212725</xdr:colOff>
      <xdr:row>98</xdr:row>
      <xdr:rowOff>77412</xdr:rowOff>
    </xdr:to>
    <xdr:sp macro="" textlink="">
      <xdr:nvSpPr>
        <xdr:cNvPr id="690" name="フローチャート : 判断 689"/>
        <xdr:cNvSpPr/>
      </xdr:nvSpPr>
      <xdr:spPr>
        <a:xfrm>
          <a:off x="14541500" y="1677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98</xdr:row>
      <xdr:rowOff>68539</xdr:rowOff>
    </xdr:from>
    <xdr:ext cx="599010" cy="259045"/>
    <xdr:sp macro="" textlink="">
      <xdr:nvSpPr>
        <xdr:cNvPr id="691" name="テキスト ボックス 690"/>
        <xdr:cNvSpPr txBox="1"/>
      </xdr:nvSpPr>
      <xdr:spPr>
        <a:xfrm>
          <a:off x="14292794" y="16870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149,046</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47075</xdr:rowOff>
    </xdr:from>
    <xdr:to>
      <xdr:col>19</xdr:col>
      <xdr:colOff>644525</xdr:colOff>
      <xdr:row>97</xdr:row>
      <xdr:rowOff>88292</xdr:rowOff>
    </xdr:to>
    <xdr:cxnSp macro="">
      <xdr:nvCxnSpPr>
        <xdr:cNvPr id="692" name="直線コネクタ 691"/>
        <xdr:cNvCxnSpPr/>
      </xdr:nvCxnSpPr>
      <xdr:spPr>
        <a:xfrm flipV="1">
          <a:off x="12814300" y="16677725"/>
          <a:ext cx="889000" cy="41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139774</xdr:rowOff>
    </xdr:from>
    <xdr:to>
      <xdr:col>20</xdr:col>
      <xdr:colOff>9525</xdr:colOff>
      <xdr:row>98</xdr:row>
      <xdr:rowOff>69924</xdr:rowOff>
    </xdr:to>
    <xdr:sp macro="" textlink="">
      <xdr:nvSpPr>
        <xdr:cNvPr id="693" name="フローチャート : 判断 692"/>
        <xdr:cNvSpPr/>
      </xdr:nvSpPr>
      <xdr:spPr>
        <a:xfrm>
          <a:off x="13652500" y="16770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98</xdr:row>
      <xdr:rowOff>61051</xdr:rowOff>
    </xdr:from>
    <xdr:ext cx="599010" cy="259045"/>
    <xdr:sp macro="" textlink="">
      <xdr:nvSpPr>
        <xdr:cNvPr id="694" name="テキスト ボックス 693"/>
        <xdr:cNvSpPr txBox="1"/>
      </xdr:nvSpPr>
      <xdr:spPr>
        <a:xfrm>
          <a:off x="13403794" y="16863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154,941</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146438</xdr:rowOff>
    </xdr:from>
    <xdr:to>
      <xdr:col>18</xdr:col>
      <xdr:colOff>492125</xdr:colOff>
      <xdr:row>98</xdr:row>
      <xdr:rowOff>76588</xdr:rowOff>
    </xdr:to>
    <xdr:sp macro="" textlink="">
      <xdr:nvSpPr>
        <xdr:cNvPr id="695" name="フローチャート : 判断 694"/>
        <xdr:cNvSpPr/>
      </xdr:nvSpPr>
      <xdr:spPr>
        <a:xfrm>
          <a:off x="12763500" y="16777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98</xdr:row>
      <xdr:rowOff>67715</xdr:rowOff>
    </xdr:from>
    <xdr:ext cx="599010" cy="259045"/>
    <xdr:sp macro="" textlink="">
      <xdr:nvSpPr>
        <xdr:cNvPr id="696" name="テキスト ボックス 695"/>
        <xdr:cNvSpPr txBox="1"/>
      </xdr:nvSpPr>
      <xdr:spPr>
        <a:xfrm>
          <a:off x="12514794" y="16869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149,695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132037</xdr:rowOff>
    </xdr:from>
    <xdr:to>
      <xdr:col>23</xdr:col>
      <xdr:colOff>568325</xdr:colOff>
      <xdr:row>97</xdr:row>
      <xdr:rowOff>62187</xdr:rowOff>
    </xdr:to>
    <xdr:sp macro="" textlink="">
      <xdr:nvSpPr>
        <xdr:cNvPr id="702" name="円/楕円 701"/>
        <xdr:cNvSpPr/>
      </xdr:nvSpPr>
      <xdr:spPr>
        <a:xfrm>
          <a:off x="16268700" y="16591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154914</xdr:rowOff>
    </xdr:from>
    <xdr:ext cx="599010" cy="259045"/>
    <xdr:sp macro="" textlink="">
      <xdr:nvSpPr>
        <xdr:cNvPr id="703" name="公債費該当値テキスト"/>
        <xdr:cNvSpPr txBox="1"/>
      </xdr:nvSpPr>
      <xdr:spPr>
        <a:xfrm>
          <a:off x="16370300" y="16442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296,034</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161767</xdr:rowOff>
    </xdr:from>
    <xdr:to>
      <xdr:col>22</xdr:col>
      <xdr:colOff>415925</xdr:colOff>
      <xdr:row>97</xdr:row>
      <xdr:rowOff>91917</xdr:rowOff>
    </xdr:to>
    <xdr:sp macro="" textlink="">
      <xdr:nvSpPr>
        <xdr:cNvPr id="704" name="円/楕円 703"/>
        <xdr:cNvSpPr/>
      </xdr:nvSpPr>
      <xdr:spPr>
        <a:xfrm>
          <a:off x="15430500" y="16620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95</xdr:row>
      <xdr:rowOff>108444</xdr:rowOff>
    </xdr:from>
    <xdr:ext cx="599010" cy="259045"/>
    <xdr:sp macro="" textlink="">
      <xdr:nvSpPr>
        <xdr:cNvPr id="705" name="テキスト ボックス 704"/>
        <xdr:cNvSpPr txBox="1"/>
      </xdr:nvSpPr>
      <xdr:spPr>
        <a:xfrm>
          <a:off x="15181794" y="16396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272,625</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145631</xdr:rowOff>
    </xdr:from>
    <xdr:to>
      <xdr:col>21</xdr:col>
      <xdr:colOff>212725</xdr:colOff>
      <xdr:row>97</xdr:row>
      <xdr:rowOff>75781</xdr:rowOff>
    </xdr:to>
    <xdr:sp macro="" textlink="">
      <xdr:nvSpPr>
        <xdr:cNvPr id="706" name="円/楕円 705"/>
        <xdr:cNvSpPr/>
      </xdr:nvSpPr>
      <xdr:spPr>
        <a:xfrm>
          <a:off x="14541500" y="16604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95</xdr:row>
      <xdr:rowOff>92308</xdr:rowOff>
    </xdr:from>
    <xdr:ext cx="599010" cy="259045"/>
    <xdr:sp macro="" textlink="">
      <xdr:nvSpPr>
        <xdr:cNvPr id="707" name="テキスト ボックス 706"/>
        <xdr:cNvSpPr txBox="1"/>
      </xdr:nvSpPr>
      <xdr:spPr>
        <a:xfrm>
          <a:off x="14292794" y="16380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285,330</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167725</xdr:rowOff>
    </xdr:from>
    <xdr:to>
      <xdr:col>20</xdr:col>
      <xdr:colOff>9525</xdr:colOff>
      <xdr:row>97</xdr:row>
      <xdr:rowOff>97875</xdr:rowOff>
    </xdr:to>
    <xdr:sp macro="" textlink="">
      <xdr:nvSpPr>
        <xdr:cNvPr id="708" name="円/楕円 707"/>
        <xdr:cNvSpPr/>
      </xdr:nvSpPr>
      <xdr:spPr>
        <a:xfrm>
          <a:off x="13652500" y="16626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95</xdr:row>
      <xdr:rowOff>114402</xdr:rowOff>
    </xdr:from>
    <xdr:ext cx="599010" cy="259045"/>
    <xdr:sp macro="" textlink="">
      <xdr:nvSpPr>
        <xdr:cNvPr id="709" name="テキスト ボックス 708"/>
        <xdr:cNvSpPr txBox="1"/>
      </xdr:nvSpPr>
      <xdr:spPr>
        <a:xfrm>
          <a:off x="13403794" y="16402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267,933</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37492</xdr:rowOff>
    </xdr:from>
    <xdr:to>
      <xdr:col>18</xdr:col>
      <xdr:colOff>492125</xdr:colOff>
      <xdr:row>97</xdr:row>
      <xdr:rowOff>139092</xdr:rowOff>
    </xdr:to>
    <xdr:sp macro="" textlink="">
      <xdr:nvSpPr>
        <xdr:cNvPr id="710" name="円/楕円 709"/>
        <xdr:cNvSpPr/>
      </xdr:nvSpPr>
      <xdr:spPr>
        <a:xfrm>
          <a:off x="12763500" y="16668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95</xdr:row>
      <xdr:rowOff>155619</xdr:rowOff>
    </xdr:from>
    <xdr:ext cx="599010" cy="259045"/>
    <xdr:sp macro="" textlink="">
      <xdr:nvSpPr>
        <xdr:cNvPr id="711" name="テキスト ボックス 710"/>
        <xdr:cNvSpPr txBox="1"/>
      </xdr:nvSpPr>
      <xdr:spPr>
        <a:xfrm>
          <a:off x="12514794" y="16443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235,479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18/151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22" name="直線コネクタ 721"/>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23" name="テキスト ボックス 722"/>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24" name="直線コネクタ 723"/>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144434</xdr:rowOff>
    </xdr:from>
    <xdr:ext cx="531299" cy="259045"/>
    <xdr:sp macro="" textlink="">
      <xdr:nvSpPr>
        <xdr:cNvPr id="725" name="テキスト ボックス 724"/>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26" name="直線コネクタ 725"/>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160763</xdr:rowOff>
    </xdr:from>
    <xdr:ext cx="531299" cy="259045"/>
    <xdr:sp macro="" textlink="">
      <xdr:nvSpPr>
        <xdr:cNvPr id="727" name="テキスト ボックス 726"/>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28" name="直線コネクタ 727"/>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5641</xdr:rowOff>
    </xdr:from>
    <xdr:ext cx="531299" cy="259045"/>
    <xdr:sp macro="" textlink="">
      <xdr:nvSpPr>
        <xdr:cNvPr id="729" name="テキスト ボックス 728"/>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30" name="直線コネクタ 729"/>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31" name="テキスト ボックス 730"/>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32" name="直線コネクタ 731"/>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33" name="テキスト ボックス 732"/>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5" name="テキスト ボックス 73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42480</xdr:rowOff>
    </xdr:from>
    <xdr:to>
      <xdr:col>32</xdr:col>
      <xdr:colOff>186689</xdr:colOff>
      <xdr:row>39</xdr:row>
      <xdr:rowOff>98878</xdr:rowOff>
    </xdr:to>
    <xdr:cxnSp macro="">
      <xdr:nvCxnSpPr>
        <xdr:cNvPr id="737" name="直線コネクタ 736"/>
        <xdr:cNvCxnSpPr/>
      </xdr:nvCxnSpPr>
      <xdr:spPr>
        <a:xfrm flipV="1">
          <a:off x="22159595" y="5357430"/>
          <a:ext cx="1269" cy="1427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133290</xdr:rowOff>
    </xdr:from>
    <xdr:ext cx="249299" cy="259045"/>
    <xdr:sp macro="" textlink="">
      <xdr:nvSpPr>
        <xdr:cNvPr id="738" name="諸支出金最小値テキスト"/>
        <xdr:cNvSpPr txBox="1"/>
      </xdr:nvSpPr>
      <xdr:spPr>
        <a:xfrm>
          <a:off x="22212300" y="681984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39" name="直線コネクタ 738"/>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160607</xdr:rowOff>
    </xdr:from>
    <xdr:ext cx="534377" cy="259045"/>
    <xdr:sp macro="" textlink="">
      <xdr:nvSpPr>
        <xdr:cNvPr id="740" name="諸支出金最大値テキスト"/>
        <xdr:cNvSpPr txBox="1"/>
      </xdr:nvSpPr>
      <xdr:spPr>
        <a:xfrm>
          <a:off x="22212300" y="513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43,727</a:t>
          </a:r>
          <a:endParaRPr kumimoji="1" lang="ja-JP" altLang="en-US" sz="1000" b="1">
            <a:latin typeface="ＭＳ Ｐゴシック"/>
          </a:endParaRPr>
        </a:p>
      </xdr:txBody>
    </xdr:sp>
    <xdr:clientData/>
  </xdr:oneCellAnchor>
  <xdr:twoCellAnchor>
    <xdr:from>
      <xdr:col>32</xdr:col>
      <xdr:colOff>98425</xdr:colOff>
      <xdr:row>31</xdr:row>
      <xdr:rowOff>42480</xdr:rowOff>
    </xdr:from>
    <xdr:to>
      <xdr:col>32</xdr:col>
      <xdr:colOff>276225</xdr:colOff>
      <xdr:row>31</xdr:row>
      <xdr:rowOff>42480</xdr:rowOff>
    </xdr:to>
    <xdr:cxnSp macro="">
      <xdr:nvCxnSpPr>
        <xdr:cNvPr id="741" name="直線コネクタ 740"/>
        <xdr:cNvCxnSpPr/>
      </xdr:nvCxnSpPr>
      <xdr:spPr>
        <a:xfrm>
          <a:off x="22072600" y="5357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42" name="直線コネクタ 741"/>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50740</xdr:rowOff>
    </xdr:from>
    <xdr:ext cx="378565" cy="259045"/>
    <xdr:sp macro="" textlink="">
      <xdr:nvSpPr>
        <xdr:cNvPr id="743" name="諸支出金平均値テキスト"/>
        <xdr:cNvSpPr txBox="1"/>
      </xdr:nvSpPr>
      <xdr:spPr>
        <a:xfrm>
          <a:off x="22212300" y="656584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619</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27863</xdr:rowOff>
    </xdr:from>
    <xdr:to>
      <xdr:col>32</xdr:col>
      <xdr:colOff>238125</xdr:colOff>
      <xdr:row>39</xdr:row>
      <xdr:rowOff>129463</xdr:rowOff>
    </xdr:to>
    <xdr:sp macro="" textlink="">
      <xdr:nvSpPr>
        <xdr:cNvPr id="744" name="フローチャート : 判断 743"/>
        <xdr:cNvSpPr/>
      </xdr:nvSpPr>
      <xdr:spPr>
        <a:xfrm>
          <a:off x="22110700" y="671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94307</xdr:rowOff>
    </xdr:from>
    <xdr:to>
      <xdr:col>31</xdr:col>
      <xdr:colOff>34925</xdr:colOff>
      <xdr:row>39</xdr:row>
      <xdr:rowOff>98878</xdr:rowOff>
    </xdr:to>
    <xdr:cxnSp macro="">
      <xdr:nvCxnSpPr>
        <xdr:cNvPr id="745" name="直線コネクタ 744"/>
        <xdr:cNvCxnSpPr/>
      </xdr:nvCxnSpPr>
      <xdr:spPr>
        <a:xfrm>
          <a:off x="20434300" y="6780857"/>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39</xdr:row>
      <xdr:rowOff>29987</xdr:rowOff>
    </xdr:from>
    <xdr:to>
      <xdr:col>31</xdr:col>
      <xdr:colOff>85725</xdr:colOff>
      <xdr:row>39</xdr:row>
      <xdr:rowOff>131587</xdr:rowOff>
    </xdr:to>
    <xdr:sp macro="" textlink="">
      <xdr:nvSpPr>
        <xdr:cNvPr id="746" name="フローチャート : 判断 745"/>
        <xdr:cNvSpPr/>
      </xdr:nvSpPr>
      <xdr:spPr>
        <a:xfrm>
          <a:off x="21272500" y="671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148114</xdr:rowOff>
    </xdr:from>
    <xdr:ext cx="378565" cy="259045"/>
    <xdr:sp macro="" textlink="">
      <xdr:nvSpPr>
        <xdr:cNvPr id="747" name="テキスト ボックス 746"/>
        <xdr:cNvSpPr txBox="1"/>
      </xdr:nvSpPr>
      <xdr:spPr>
        <a:xfrm>
          <a:off x="21134017" y="64917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91</xdr:rowOff>
    </xdr:from>
    <xdr:to>
      <xdr:col>29</xdr:col>
      <xdr:colOff>517525</xdr:colOff>
      <xdr:row>39</xdr:row>
      <xdr:rowOff>94307</xdr:rowOff>
    </xdr:to>
    <xdr:cxnSp macro="">
      <xdr:nvCxnSpPr>
        <xdr:cNvPr id="748" name="直線コネクタ 747"/>
        <xdr:cNvCxnSpPr/>
      </xdr:nvCxnSpPr>
      <xdr:spPr>
        <a:xfrm>
          <a:off x="19545300" y="6515191"/>
          <a:ext cx="889000" cy="265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141902</xdr:rowOff>
    </xdr:from>
    <xdr:to>
      <xdr:col>29</xdr:col>
      <xdr:colOff>568325</xdr:colOff>
      <xdr:row>39</xdr:row>
      <xdr:rowOff>72052</xdr:rowOff>
    </xdr:to>
    <xdr:sp macro="" textlink="">
      <xdr:nvSpPr>
        <xdr:cNvPr id="749" name="フローチャート : 判断 748"/>
        <xdr:cNvSpPr/>
      </xdr:nvSpPr>
      <xdr:spPr>
        <a:xfrm>
          <a:off x="20383500" y="665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88580</xdr:rowOff>
    </xdr:from>
    <xdr:ext cx="469744" cy="259045"/>
    <xdr:sp macro="" textlink="">
      <xdr:nvSpPr>
        <xdr:cNvPr id="750" name="テキスト ボックス 749"/>
        <xdr:cNvSpPr txBox="1"/>
      </xdr:nvSpPr>
      <xdr:spPr>
        <a:xfrm>
          <a:off x="20199427" y="6432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2,377</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91</xdr:rowOff>
    </xdr:from>
    <xdr:to>
      <xdr:col>28</xdr:col>
      <xdr:colOff>314325</xdr:colOff>
      <xdr:row>39</xdr:row>
      <xdr:rowOff>73079</xdr:rowOff>
    </xdr:to>
    <xdr:cxnSp macro="">
      <xdr:nvCxnSpPr>
        <xdr:cNvPr id="751" name="直線コネクタ 750"/>
        <xdr:cNvCxnSpPr/>
      </xdr:nvCxnSpPr>
      <xdr:spPr>
        <a:xfrm flipV="1">
          <a:off x="18656300" y="6515191"/>
          <a:ext cx="889000" cy="244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39</xdr:row>
      <xdr:rowOff>24141</xdr:rowOff>
    </xdr:from>
    <xdr:to>
      <xdr:col>28</xdr:col>
      <xdr:colOff>365125</xdr:colOff>
      <xdr:row>39</xdr:row>
      <xdr:rowOff>125741</xdr:rowOff>
    </xdr:to>
    <xdr:sp macro="" textlink="">
      <xdr:nvSpPr>
        <xdr:cNvPr id="752" name="フローチャート : 判断 751"/>
        <xdr:cNvSpPr/>
      </xdr:nvSpPr>
      <xdr:spPr>
        <a:xfrm>
          <a:off x="19494500" y="6710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116868</xdr:rowOff>
    </xdr:from>
    <xdr:ext cx="378565" cy="259045"/>
    <xdr:sp macro="" textlink="">
      <xdr:nvSpPr>
        <xdr:cNvPr id="753" name="テキスト ボックス 752"/>
        <xdr:cNvSpPr txBox="1"/>
      </xdr:nvSpPr>
      <xdr:spPr>
        <a:xfrm>
          <a:off x="19356017" y="6803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27</xdr:col>
      <xdr:colOff>60325</xdr:colOff>
      <xdr:row>39</xdr:row>
      <xdr:rowOff>13495</xdr:rowOff>
    </xdr:from>
    <xdr:to>
      <xdr:col>27</xdr:col>
      <xdr:colOff>161925</xdr:colOff>
      <xdr:row>39</xdr:row>
      <xdr:rowOff>115095</xdr:rowOff>
    </xdr:to>
    <xdr:sp macro="" textlink="">
      <xdr:nvSpPr>
        <xdr:cNvPr id="754" name="フローチャート : 判断 753"/>
        <xdr:cNvSpPr/>
      </xdr:nvSpPr>
      <xdr:spPr>
        <a:xfrm>
          <a:off x="18605500" y="6700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131622</xdr:rowOff>
    </xdr:from>
    <xdr:ext cx="469744" cy="259045"/>
    <xdr:sp macro="" textlink="">
      <xdr:nvSpPr>
        <xdr:cNvPr id="755" name="テキスト ボックス 754"/>
        <xdr:cNvSpPr txBox="1"/>
      </xdr:nvSpPr>
      <xdr:spPr>
        <a:xfrm>
          <a:off x="18421427" y="6475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1,059</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61" name="円/楕円 760"/>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39</xdr:row>
      <xdr:rowOff>6290</xdr:rowOff>
    </xdr:from>
    <xdr:ext cx="249299" cy="259045"/>
    <xdr:sp macro="" textlink="">
      <xdr:nvSpPr>
        <xdr:cNvPr id="762" name="諸支出金該当値テキスト"/>
        <xdr:cNvSpPr txBox="1"/>
      </xdr:nvSpPr>
      <xdr:spPr>
        <a:xfrm>
          <a:off x="22212300" y="669284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63" name="円/楕円 762"/>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64" name="テキスト ボックス 763"/>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43507</xdr:rowOff>
    </xdr:from>
    <xdr:to>
      <xdr:col>29</xdr:col>
      <xdr:colOff>568325</xdr:colOff>
      <xdr:row>39</xdr:row>
      <xdr:rowOff>145107</xdr:rowOff>
    </xdr:to>
    <xdr:sp macro="" textlink="">
      <xdr:nvSpPr>
        <xdr:cNvPr id="765" name="円/楕円 764"/>
        <xdr:cNvSpPr/>
      </xdr:nvSpPr>
      <xdr:spPr>
        <a:xfrm>
          <a:off x="20383500" y="673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136234</xdr:rowOff>
    </xdr:from>
    <xdr:ext cx="378565" cy="259045"/>
    <xdr:sp macro="" textlink="">
      <xdr:nvSpPr>
        <xdr:cNvPr id="766" name="テキスト ボックス 765"/>
        <xdr:cNvSpPr txBox="1"/>
      </xdr:nvSpPr>
      <xdr:spPr>
        <a:xfrm>
          <a:off x="20245017" y="68227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120741</xdr:rowOff>
    </xdr:from>
    <xdr:to>
      <xdr:col>28</xdr:col>
      <xdr:colOff>365125</xdr:colOff>
      <xdr:row>38</xdr:row>
      <xdr:rowOff>50891</xdr:rowOff>
    </xdr:to>
    <xdr:sp macro="" textlink="">
      <xdr:nvSpPr>
        <xdr:cNvPr id="767" name="円/楕円 766"/>
        <xdr:cNvSpPr/>
      </xdr:nvSpPr>
      <xdr:spPr>
        <a:xfrm>
          <a:off x="19494500" y="646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67418</xdr:rowOff>
    </xdr:from>
    <xdr:ext cx="469744" cy="259045"/>
    <xdr:sp macro="" textlink="">
      <xdr:nvSpPr>
        <xdr:cNvPr id="768" name="テキスト ボックス 767"/>
        <xdr:cNvSpPr txBox="1"/>
      </xdr:nvSpPr>
      <xdr:spPr>
        <a:xfrm>
          <a:off x="19310427" y="6239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8,275</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22279</xdr:rowOff>
    </xdr:from>
    <xdr:to>
      <xdr:col>27</xdr:col>
      <xdr:colOff>161925</xdr:colOff>
      <xdr:row>39</xdr:row>
      <xdr:rowOff>123879</xdr:rowOff>
    </xdr:to>
    <xdr:sp macro="" textlink="">
      <xdr:nvSpPr>
        <xdr:cNvPr id="769" name="円/楕円 768"/>
        <xdr:cNvSpPr/>
      </xdr:nvSpPr>
      <xdr:spPr>
        <a:xfrm>
          <a:off x="18605500" y="6708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115006</xdr:rowOff>
    </xdr:from>
    <xdr:ext cx="378565" cy="259045"/>
    <xdr:sp macro="" textlink="">
      <xdr:nvSpPr>
        <xdr:cNvPr id="770" name="テキスト ボックス 769"/>
        <xdr:cNvSpPr txBox="1"/>
      </xdr:nvSpPr>
      <xdr:spPr>
        <a:xfrm>
          <a:off x="18467017" y="68015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2" name="テキスト ボックス 78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4" name="テキスト ボックス 78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6" name="直線コネクタ 78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8" name="直線コネクタ 78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1" name="直線コネクタ 79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3" name="フローチャート : 判断 79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4" name="直線コネクタ 79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5" name="フローチャート : 判断 79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6" name="テキスト ボックス 795"/>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7" name="直線コネクタ 79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8" name="フローチャート : 判断 79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9" name="テキスト ボックス 798"/>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0" name="直線コネクタ 79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1" name="フローチャート : 判断 80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2" name="テキスト ボックス 801"/>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3" name="フローチャート : 判断 80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4" name="テキスト ボックス 803"/>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0" name="円/楕円 80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2" name="円/楕円 81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3" name="テキスト ボックス 812"/>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4" name="円/楕円 81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5" name="テキスト ボックス 814"/>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6" name="円/楕円 81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7" name="テキスト ボックス 816"/>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8" name="円/楕円 81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9" name="テキスト ボックス 818"/>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0" name="正方形/長方形 8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1" name="正方形/長方形 8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2" name="テキスト ボックス 8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連続台風により甚大な被害を受けたことにより、災害救助に伴う経費（民生費）や、災害廃棄物処理（民生費）、道路や公共施設等の復旧事業に係る費用（災害復旧費）が増加した。消防費や衛生費については富良野広域連合に係る経費を目的別としたことにより増加し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北海道南富良野町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過去には基金を取り崩す財政運営を余儀なくされてきたが、地方交付税や臨時財政対策債の増額等により、平成</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27</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までは決算として基金に依存しない財政運営となっている。しかし人口減少や歳出特別枠の縮小などの影響から本年度は地方交付税が減額となり、また災害復旧事業に要する一般財源からの支出が増加したことにより実質収支額、実質単年度収支額が減少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今後、地方交付税の更なる減額が予想されることから、行財政改革を一層推進し、財政の健全化に努める。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北海道南富良野町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一般会計については、基金の取崩しにより、また特別会計においては一般会計からの繰入金により、赤字となることなく推移してきている。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今後も地方交付税の更なる減額が予想されることから、行財政改革を一層推進し、基金に依存しない財政運営に努め健全化を図る。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北海道南富良野町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小学校校舎改築事業や特別養護老人ホーム整備事業などに係る起債の元利償還金により増加してきている。今後も、統合学校や保育所などの地方債元利償還金による増加が見込まれるが、計画的な事業実施による地方債発行額の抑制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北海道南富良野町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近年、地方債残高は減少してきていたが小学校校舎改築事業などにより増加傾向となっている。今後も、公営住宅建設事業や保育所改築事業などの地方債元利償還金の増加が見込まれるが、計画的な事業実施による地方債発行額の抑制に努め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また、地方交付税、臨時財政対策債の増額等により、一時的に充当可能基金は増額に転じていたが、本年度は地方交付税の減額され、更に今後も増加が見込めないことから、行財政改革の取り組みを一層推進しながら、充当可能基金の増額を図り、財政の健全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北海道南富良野町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2,592
2,581
665.54
5,614,810
5,198,732
89,792
2,915,318
6,765,819</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11.2
57.4</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類似団体に比べ高く、老朽した施設が多く存在することが伺え、特に道路や保育所が老朽しており、減価償却率を押し上げているものと思われる。</a:t>
          </a:r>
          <a:endParaRPr lang="ja-JP" altLang="ja-JP">
            <a:effectLst/>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45.0</a:t>
          </a:r>
          <a:endParaRPr kumimoji="1" lang="ja-JP" altLang="en-US" sz="800">
            <a:latin typeface="ＭＳ Ｐゴシック"/>
          </a:endParaRPr>
        </a:p>
      </xdr:txBody>
    </xdr:sp>
    <xdr:clientData/>
  </xdr:oneCellAnchor>
  <xdr:twoCellAnchor>
    <xdr:from>
      <xdr:col>1</xdr:col>
      <xdr:colOff>784225</xdr:colOff>
      <xdr:row>34</xdr:row>
      <xdr:rowOff>141817</xdr:rowOff>
    </xdr:from>
    <xdr:to>
      <xdr:col>4</xdr:col>
      <xdr:colOff>539750</xdr:colOff>
      <xdr:row>34</xdr:row>
      <xdr:rowOff>141817</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48016</xdr:rowOff>
    </xdr:from>
    <xdr:ext cx="359393" cy="225703"/>
    <xdr:sp macro="" textlink="">
      <xdr:nvSpPr>
        <xdr:cNvPr id="52" name="テキスト ボックス 51"/>
        <xdr:cNvSpPr txBox="1"/>
      </xdr:nvSpPr>
      <xdr:spPr>
        <a:xfrm>
          <a:off x="847107" y="66583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32</xdr:row>
      <xdr:rowOff>124883</xdr:rowOff>
    </xdr:from>
    <xdr:to>
      <xdr:col>4</xdr:col>
      <xdr:colOff>539750</xdr:colOff>
      <xdr:row>32</xdr:row>
      <xdr:rowOff>124883</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31082</xdr:rowOff>
    </xdr:from>
    <xdr:ext cx="359393" cy="225703"/>
    <xdr:sp macro="" textlink="">
      <xdr:nvSpPr>
        <xdr:cNvPr id="54" name="テキスト ボックス 53"/>
        <xdr:cNvSpPr txBox="1"/>
      </xdr:nvSpPr>
      <xdr:spPr>
        <a:xfrm>
          <a:off x="847107" y="62985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55.0</a:t>
          </a:r>
          <a:endParaRPr kumimoji="1" lang="ja-JP" altLang="en-US" sz="800">
            <a:latin typeface="ＭＳ Ｐゴシック"/>
          </a:endParaRPr>
        </a:p>
      </xdr:txBody>
    </xdr:sp>
    <xdr:clientData/>
  </xdr:oneCellAnchor>
  <xdr:twoCellAnchor>
    <xdr:from>
      <xdr:col>1</xdr:col>
      <xdr:colOff>784225</xdr:colOff>
      <xdr:row>30</xdr:row>
      <xdr:rowOff>107950</xdr:rowOff>
    </xdr:from>
    <xdr:to>
      <xdr:col>4</xdr:col>
      <xdr:colOff>539750</xdr:colOff>
      <xdr:row>30</xdr:row>
      <xdr:rowOff>107950</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14149</xdr:rowOff>
    </xdr:from>
    <xdr:ext cx="359393" cy="225703"/>
    <xdr:sp macro="" textlink="">
      <xdr:nvSpPr>
        <xdr:cNvPr id="56" name="テキスト ボックス 55"/>
        <xdr:cNvSpPr txBox="1"/>
      </xdr:nvSpPr>
      <xdr:spPr>
        <a:xfrm>
          <a:off x="847107" y="59386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28</xdr:row>
      <xdr:rowOff>91017</xdr:rowOff>
    </xdr:from>
    <xdr:to>
      <xdr:col>4</xdr:col>
      <xdr:colOff>539750</xdr:colOff>
      <xdr:row>28</xdr:row>
      <xdr:rowOff>91017</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168666</xdr:rowOff>
    </xdr:from>
    <xdr:ext cx="359393" cy="225703"/>
    <xdr:sp macro="" textlink="">
      <xdr:nvSpPr>
        <xdr:cNvPr id="58" name="テキスト ボックス 57"/>
        <xdr:cNvSpPr txBox="1"/>
      </xdr:nvSpPr>
      <xdr:spPr>
        <a:xfrm>
          <a:off x="847107" y="55788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65.0</a:t>
          </a:r>
          <a:endParaRPr kumimoji="1" lang="ja-JP" altLang="en-US" sz="800">
            <a:latin typeface="ＭＳ Ｐゴシック"/>
          </a:endParaRPr>
        </a:p>
      </xdr:txBody>
    </xdr:sp>
    <xdr:clientData/>
  </xdr:oneCellAnchor>
  <xdr:twoCellAnchor>
    <xdr:from>
      <xdr:col>1</xdr:col>
      <xdr:colOff>784225</xdr:colOff>
      <xdr:row>26</xdr:row>
      <xdr:rowOff>74083</xdr:rowOff>
    </xdr:from>
    <xdr:to>
      <xdr:col>4</xdr:col>
      <xdr:colOff>539750</xdr:colOff>
      <xdr:row>26</xdr:row>
      <xdr:rowOff>74083</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151732</xdr:rowOff>
    </xdr:from>
    <xdr:ext cx="359393" cy="225703"/>
    <xdr:sp macro="" textlink="">
      <xdr:nvSpPr>
        <xdr:cNvPr id="60" name="テキスト ボックス 59"/>
        <xdr:cNvSpPr txBox="1"/>
      </xdr:nvSpPr>
      <xdr:spPr>
        <a:xfrm>
          <a:off x="847107" y="52190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2" name="テキスト ボックス 61"/>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75.0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3387</xdr:rowOff>
    </xdr:from>
    <xdr:to>
      <xdr:col>3</xdr:col>
      <xdr:colOff>1170940</xdr:colOff>
      <xdr:row>34</xdr:row>
      <xdr:rowOff>62654</xdr:rowOff>
    </xdr:to>
    <xdr:cxnSp macro="">
      <xdr:nvCxnSpPr>
        <xdr:cNvPr id="64" name="直線コネクタ 63"/>
        <xdr:cNvCxnSpPr/>
      </xdr:nvCxnSpPr>
      <xdr:spPr>
        <a:xfrm flipV="1">
          <a:off x="4760595" y="5413587"/>
          <a:ext cx="1270" cy="1259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66481</xdr:rowOff>
    </xdr:from>
    <xdr:ext cx="405111" cy="259045"/>
    <xdr:sp macro="" textlink="">
      <xdr:nvSpPr>
        <xdr:cNvPr id="65" name="有形固定資産減価償却率最小値テキスト"/>
        <xdr:cNvSpPr txBox="1"/>
      </xdr:nvSpPr>
      <xdr:spPr>
        <a:xfrm>
          <a:off x="4813300" y="6676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51.1</a:t>
          </a:r>
          <a:endParaRPr kumimoji="1" lang="ja-JP" altLang="en-US" sz="1000" b="1">
            <a:latin typeface="ＭＳ Ｐゴシック"/>
          </a:endParaRPr>
        </a:p>
      </xdr:txBody>
    </xdr:sp>
    <xdr:clientData/>
  </xdr:oneCellAnchor>
  <xdr:twoCellAnchor>
    <xdr:from>
      <xdr:col>3</xdr:col>
      <xdr:colOff>1082675</xdr:colOff>
      <xdr:row>34</xdr:row>
      <xdr:rowOff>62654</xdr:rowOff>
    </xdr:from>
    <xdr:to>
      <xdr:col>3</xdr:col>
      <xdr:colOff>1260475</xdr:colOff>
      <xdr:row>34</xdr:row>
      <xdr:rowOff>62654</xdr:rowOff>
    </xdr:to>
    <xdr:cxnSp macro="">
      <xdr:nvCxnSpPr>
        <xdr:cNvPr id="66" name="直線コネクタ 65"/>
        <xdr:cNvCxnSpPr/>
      </xdr:nvCxnSpPr>
      <xdr:spPr>
        <a:xfrm>
          <a:off x="4673600" y="6673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121514</xdr:rowOff>
    </xdr:from>
    <xdr:ext cx="405111" cy="259045"/>
    <xdr:sp macro="" textlink="">
      <xdr:nvSpPr>
        <xdr:cNvPr id="67" name="有形固定資産減価償却率最大値テキスト"/>
        <xdr:cNvSpPr txBox="1"/>
      </xdr:nvSpPr>
      <xdr:spPr>
        <a:xfrm>
          <a:off x="4813300" y="5188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68.6</a:t>
          </a:r>
          <a:endParaRPr kumimoji="1" lang="ja-JP" altLang="en-US" sz="1000" b="1">
            <a:latin typeface="ＭＳ Ｐゴシック"/>
          </a:endParaRPr>
        </a:p>
      </xdr:txBody>
    </xdr:sp>
    <xdr:clientData/>
  </xdr:oneCellAnchor>
  <xdr:twoCellAnchor>
    <xdr:from>
      <xdr:col>3</xdr:col>
      <xdr:colOff>1082675</xdr:colOff>
      <xdr:row>27</xdr:row>
      <xdr:rowOff>3387</xdr:rowOff>
    </xdr:from>
    <xdr:to>
      <xdr:col>3</xdr:col>
      <xdr:colOff>1260475</xdr:colOff>
      <xdr:row>27</xdr:row>
      <xdr:rowOff>3387</xdr:rowOff>
    </xdr:to>
    <xdr:cxnSp macro="">
      <xdr:nvCxnSpPr>
        <xdr:cNvPr id="68" name="直線コネクタ 67"/>
        <xdr:cNvCxnSpPr/>
      </xdr:nvCxnSpPr>
      <xdr:spPr>
        <a:xfrm>
          <a:off x="4673600" y="5413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30</xdr:row>
      <xdr:rowOff>57167</xdr:rowOff>
    </xdr:from>
    <xdr:ext cx="405111" cy="259045"/>
    <xdr:sp macro="" textlink="">
      <xdr:nvSpPr>
        <xdr:cNvPr id="69" name="有形固定資産減価償却率平均値テキスト"/>
        <xdr:cNvSpPr txBox="1"/>
      </xdr:nvSpPr>
      <xdr:spPr>
        <a:xfrm>
          <a:off x="4813300" y="59817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59.7</a:t>
          </a:r>
          <a:endParaRPr kumimoji="1" lang="ja-JP" altLang="en-US" sz="1000" b="1">
            <a:solidFill>
              <a:srgbClr val="000080"/>
            </a:solidFill>
            <a:latin typeface="ＭＳ Ｐゴシック"/>
          </a:endParaRPr>
        </a:p>
      </xdr:txBody>
    </xdr:sp>
    <xdr:clientData/>
  </xdr:oneCellAnchor>
  <xdr:twoCellAnchor>
    <xdr:from>
      <xdr:col>3</xdr:col>
      <xdr:colOff>1120775</xdr:colOff>
      <xdr:row>30</xdr:row>
      <xdr:rowOff>78740</xdr:rowOff>
    </xdr:from>
    <xdr:to>
      <xdr:col>3</xdr:col>
      <xdr:colOff>1222375</xdr:colOff>
      <xdr:row>31</xdr:row>
      <xdr:rowOff>8890</xdr:rowOff>
    </xdr:to>
    <xdr:sp macro="" textlink="">
      <xdr:nvSpPr>
        <xdr:cNvPr id="70" name="フローチャート : 判断 69"/>
        <xdr:cNvSpPr/>
      </xdr:nvSpPr>
      <xdr:spPr>
        <a:xfrm>
          <a:off x="4711700" y="600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32</xdr:row>
      <xdr:rowOff>131657</xdr:rowOff>
    </xdr:from>
    <xdr:to>
      <xdr:col>3</xdr:col>
      <xdr:colOff>511175</xdr:colOff>
      <xdr:row>33</xdr:row>
      <xdr:rowOff>61807</xdr:rowOff>
    </xdr:to>
    <xdr:sp macro="" textlink="">
      <xdr:nvSpPr>
        <xdr:cNvPr id="71" name="フローチャート : 判断 70"/>
        <xdr:cNvSpPr/>
      </xdr:nvSpPr>
      <xdr:spPr>
        <a:xfrm>
          <a:off x="4000500" y="6399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2" name="テキスト ボックス 71"/>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3" name="テキスト ボックス 72"/>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4" name="テキスト ボックス 73"/>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5" name="テキスト ボックス 74"/>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6" name="テキスト ボックス 75"/>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26</xdr:row>
      <xdr:rowOff>37677</xdr:rowOff>
    </xdr:from>
    <xdr:to>
      <xdr:col>3</xdr:col>
      <xdr:colOff>511175</xdr:colOff>
      <xdr:row>26</xdr:row>
      <xdr:rowOff>139277</xdr:rowOff>
    </xdr:to>
    <xdr:sp macro="" textlink="">
      <xdr:nvSpPr>
        <xdr:cNvPr id="77" name="円/楕円 76"/>
        <xdr:cNvSpPr/>
      </xdr:nvSpPr>
      <xdr:spPr>
        <a:xfrm>
          <a:off x="4000500" y="5276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33</xdr:row>
      <xdr:rowOff>52933</xdr:rowOff>
    </xdr:from>
    <xdr:ext cx="405111" cy="259045"/>
    <xdr:sp macro="" textlink="">
      <xdr:nvSpPr>
        <xdr:cNvPr id="78" name="n_1aveValue有形固定資産減価償却率"/>
        <xdr:cNvSpPr txBox="1"/>
      </xdr:nvSpPr>
      <xdr:spPr>
        <a:xfrm>
          <a:off x="3836043" y="649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a:t>
          </a:r>
          <a:endParaRPr kumimoji="1" lang="ja-JP" altLang="en-US" sz="1000" b="1">
            <a:solidFill>
              <a:srgbClr val="000080"/>
            </a:solidFill>
            <a:latin typeface="ＭＳ Ｐゴシック"/>
          </a:endParaRPr>
        </a:p>
      </xdr:txBody>
    </xdr:sp>
    <xdr:clientData/>
  </xdr:oneCellAnchor>
  <xdr:oneCellAnchor>
    <xdr:from>
      <xdr:col>3</xdr:col>
      <xdr:colOff>245118</xdr:colOff>
      <xdr:row>24</xdr:row>
      <xdr:rowOff>155804</xdr:rowOff>
    </xdr:from>
    <xdr:ext cx="405111" cy="259045"/>
    <xdr:sp macro="" textlink="">
      <xdr:nvSpPr>
        <xdr:cNvPr id="79" name="n_1mainValue有形固定資産減価償却率"/>
        <xdr:cNvSpPr txBox="1"/>
      </xdr:nvSpPr>
      <xdr:spPr>
        <a:xfrm>
          <a:off x="3836043" y="5051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69.8</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0" name="正方形/長方形 7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1" name="正方形/長方形 80"/>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2" name="正方形/長方形 81"/>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3" name="正方形/長方形 8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4" name="正方形/長方形 83"/>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5" name="正方形/長方形 8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6" name="テキスト ボックス 85"/>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債務償還可能年数は総務省で算出式を精査中であり、財政状況資料集においては、平成２９年度より公表する</a:t>
          </a: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7" name="正方形/長方形 8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88" name="正方形/長方形 8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89" name="正方形/長方形 8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0" name="テキスト ボックス 89"/>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1" name="テキスト ボックス 90"/>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2" name="テキスト ボックス 9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3" name="テキスト ボックス 9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北海道南富良野町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2,592
2,581
665.54
5,614,810
5,198,732
89,792
2,915,318
6,765,819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11.2
57.4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62.6</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67056</xdr:rowOff>
    </xdr:from>
    <xdr:to>
      <xdr:col>6</xdr:col>
      <xdr:colOff>510540</xdr:colOff>
      <xdr:row>40</xdr:row>
      <xdr:rowOff>158496</xdr:rowOff>
    </xdr:to>
    <xdr:cxnSp macro="">
      <xdr:nvCxnSpPr>
        <xdr:cNvPr id="55" name="直線コネクタ 54"/>
        <xdr:cNvCxnSpPr/>
      </xdr:nvCxnSpPr>
      <xdr:spPr>
        <a:xfrm flipV="1">
          <a:off x="4634865" y="5896356"/>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40</xdr:row>
      <xdr:rowOff>162323</xdr:rowOff>
    </xdr:from>
    <xdr:ext cx="405111" cy="259045"/>
    <xdr:sp macro="" textlink="">
      <xdr:nvSpPr>
        <xdr:cNvPr id="56" name="【道路】&#10;有形固定資産減価償却率最小値テキスト"/>
        <xdr:cNvSpPr txBox="1"/>
      </xdr:nvSpPr>
      <xdr:spPr>
        <a:xfrm>
          <a:off x="4724400" y="7020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53.2</a:t>
          </a:r>
          <a:endParaRPr kumimoji="1" lang="ja-JP" altLang="en-US" sz="1000" b="1">
            <a:latin typeface="ＭＳ Ｐゴシック"/>
          </a:endParaRPr>
        </a:p>
      </xdr:txBody>
    </xdr:sp>
    <xdr:clientData/>
  </xdr:oneCellAnchor>
  <xdr:twoCellAnchor>
    <xdr:from>
      <xdr:col>6</xdr:col>
      <xdr:colOff>422275</xdr:colOff>
      <xdr:row>40</xdr:row>
      <xdr:rowOff>158496</xdr:rowOff>
    </xdr:from>
    <xdr:to>
      <xdr:col>6</xdr:col>
      <xdr:colOff>600075</xdr:colOff>
      <xdr:row>40</xdr:row>
      <xdr:rowOff>158496</xdr:rowOff>
    </xdr:to>
    <xdr:cxnSp macro="">
      <xdr:nvCxnSpPr>
        <xdr:cNvPr id="57" name="直線コネクタ 56"/>
        <xdr:cNvCxnSpPr/>
      </xdr:nvCxnSpPr>
      <xdr:spPr>
        <a:xfrm>
          <a:off x="4546600" y="7016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33</xdr:row>
      <xdr:rowOff>13733</xdr:rowOff>
    </xdr:from>
    <xdr:ext cx="405111" cy="259045"/>
    <xdr:sp macro="" textlink="">
      <xdr:nvSpPr>
        <xdr:cNvPr id="58" name="【道路】&#10;有形固定資産減価償却率最大値テキスト"/>
        <xdr:cNvSpPr txBox="1"/>
      </xdr:nvSpPr>
      <xdr:spPr>
        <a:xfrm>
          <a:off x="4724400" y="5671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77.7</a:t>
          </a:r>
          <a:endParaRPr kumimoji="1" lang="ja-JP" altLang="en-US" sz="1000" b="1">
            <a:latin typeface="ＭＳ Ｐゴシック"/>
          </a:endParaRPr>
        </a:p>
      </xdr:txBody>
    </xdr:sp>
    <xdr:clientData/>
  </xdr:oneCellAnchor>
  <xdr:twoCellAnchor>
    <xdr:from>
      <xdr:col>6</xdr:col>
      <xdr:colOff>422275</xdr:colOff>
      <xdr:row>34</xdr:row>
      <xdr:rowOff>67056</xdr:rowOff>
    </xdr:from>
    <xdr:to>
      <xdr:col>6</xdr:col>
      <xdr:colOff>600075</xdr:colOff>
      <xdr:row>34</xdr:row>
      <xdr:rowOff>67056</xdr:rowOff>
    </xdr:to>
    <xdr:cxnSp macro="">
      <xdr:nvCxnSpPr>
        <xdr:cNvPr id="59" name="直線コネクタ 58"/>
        <xdr:cNvCxnSpPr/>
      </xdr:nvCxnSpPr>
      <xdr:spPr>
        <a:xfrm>
          <a:off x="4546600" y="5896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124985</xdr:rowOff>
    </xdr:from>
    <xdr:ext cx="405111" cy="259045"/>
    <xdr:sp macro="" textlink="">
      <xdr:nvSpPr>
        <xdr:cNvPr id="60" name="【道路】&#10;有形固定資産減価償却率平均値テキスト"/>
        <xdr:cNvSpPr txBox="1"/>
      </xdr:nvSpPr>
      <xdr:spPr>
        <a:xfrm>
          <a:off x="4724400" y="64686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63.6</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146558</xdr:rowOff>
    </xdr:from>
    <xdr:to>
      <xdr:col>6</xdr:col>
      <xdr:colOff>561975</xdr:colOff>
      <xdr:row>38</xdr:row>
      <xdr:rowOff>76708</xdr:rowOff>
    </xdr:to>
    <xdr:sp macro="" textlink="">
      <xdr:nvSpPr>
        <xdr:cNvPr id="61" name="フローチャート : 判断 60"/>
        <xdr:cNvSpPr/>
      </xdr:nvSpPr>
      <xdr:spPr>
        <a:xfrm>
          <a:off x="4584700" y="649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40</xdr:row>
      <xdr:rowOff>11684</xdr:rowOff>
    </xdr:from>
    <xdr:to>
      <xdr:col>5</xdr:col>
      <xdr:colOff>409575</xdr:colOff>
      <xdr:row>40</xdr:row>
      <xdr:rowOff>113284</xdr:rowOff>
    </xdr:to>
    <xdr:sp macro="" textlink="">
      <xdr:nvSpPr>
        <xdr:cNvPr id="62" name="フローチャート : 判断 61"/>
        <xdr:cNvSpPr/>
      </xdr:nvSpPr>
      <xdr:spPr>
        <a:xfrm>
          <a:off x="3746500" y="686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34</xdr:row>
      <xdr:rowOff>57404</xdr:rowOff>
    </xdr:from>
    <xdr:to>
      <xdr:col>5</xdr:col>
      <xdr:colOff>409575</xdr:colOff>
      <xdr:row>34</xdr:row>
      <xdr:rowOff>159004</xdr:rowOff>
    </xdr:to>
    <xdr:sp macro="" textlink="">
      <xdr:nvSpPr>
        <xdr:cNvPr id="68" name="円/楕円 67"/>
        <xdr:cNvSpPr/>
      </xdr:nvSpPr>
      <xdr:spPr>
        <a:xfrm>
          <a:off x="3746500" y="5886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40</xdr:row>
      <xdr:rowOff>104411</xdr:rowOff>
    </xdr:from>
    <xdr:ext cx="405111" cy="259045"/>
    <xdr:sp macro="" textlink="">
      <xdr:nvSpPr>
        <xdr:cNvPr id="69" name="n_1aveValue【道路】&#10;有形固定資産減価償却率"/>
        <xdr:cNvSpPr txBox="1"/>
      </xdr:nvSpPr>
      <xdr:spPr>
        <a:xfrm>
          <a:off x="3582043" y="6962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a:t>
          </a:r>
          <a:endParaRPr kumimoji="1" lang="ja-JP" altLang="en-US" sz="1000" b="1">
            <a:solidFill>
              <a:srgbClr val="000080"/>
            </a:solidFill>
            <a:latin typeface="ＭＳ Ｐゴシック"/>
          </a:endParaRPr>
        </a:p>
      </xdr:txBody>
    </xdr:sp>
    <xdr:clientData/>
  </xdr:oneCellAnchor>
  <xdr:oneCellAnchor>
    <xdr:from>
      <xdr:col>5</xdr:col>
      <xdr:colOff>143518</xdr:colOff>
      <xdr:row>33</xdr:row>
      <xdr:rowOff>4081</xdr:rowOff>
    </xdr:from>
    <xdr:ext cx="405111" cy="259045"/>
    <xdr:sp macro="" textlink="">
      <xdr:nvSpPr>
        <xdr:cNvPr id="70" name="n_1mainValue【道路】&#10;有形固定資産減価償却率"/>
        <xdr:cNvSpPr txBox="1"/>
      </xdr:nvSpPr>
      <xdr:spPr>
        <a:xfrm>
          <a:off x="3582043" y="5661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76.8</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1" name="正方形/長方形 7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31.633</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8" name="正方形/長方形 7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9" name="テキスト ボックス 7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1" name="直線コネクタ 8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2" name="テキスト ボックス 8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3" name="直線コネクタ 8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39</xdr:row>
      <xdr:rowOff>29227</xdr:rowOff>
    </xdr:from>
    <xdr:ext cx="595419" cy="259045"/>
    <xdr:sp macro="" textlink="">
      <xdr:nvSpPr>
        <xdr:cNvPr id="84" name="テキスト ボックス 83"/>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5" name="直線コネクタ 8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162577</xdr:rowOff>
    </xdr:from>
    <xdr:ext cx="595419" cy="259045"/>
    <xdr:sp macro="" textlink="">
      <xdr:nvSpPr>
        <xdr:cNvPr id="86" name="テキスト ボックス 85"/>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87" name="直線コネクタ 8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124477</xdr:rowOff>
    </xdr:from>
    <xdr:ext cx="595419" cy="259045"/>
    <xdr:sp macro="" textlink="">
      <xdr:nvSpPr>
        <xdr:cNvPr id="88" name="テキスト ボックス 87"/>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89" name="直線コネクタ 8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86377</xdr:rowOff>
    </xdr:from>
    <xdr:ext cx="595419" cy="259045"/>
    <xdr:sp macro="" textlink="">
      <xdr:nvSpPr>
        <xdr:cNvPr id="90" name="テキスト ボックス 89"/>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1" name="直線コネクタ 9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30</xdr:row>
      <xdr:rowOff>48277</xdr:rowOff>
    </xdr:from>
    <xdr:ext cx="685572" cy="259045"/>
    <xdr:sp macro="" textlink="">
      <xdr:nvSpPr>
        <xdr:cNvPr id="92" name="テキスト ボックス 91"/>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170197</xdr:rowOff>
    </xdr:from>
    <xdr:to>
      <xdr:col>15</xdr:col>
      <xdr:colOff>180340</xdr:colOff>
      <xdr:row>41</xdr:row>
      <xdr:rowOff>154972</xdr:rowOff>
    </xdr:to>
    <xdr:cxnSp macro="">
      <xdr:nvCxnSpPr>
        <xdr:cNvPr id="94" name="直線コネクタ 93"/>
        <xdr:cNvCxnSpPr/>
      </xdr:nvCxnSpPr>
      <xdr:spPr>
        <a:xfrm flipV="1">
          <a:off x="10476865" y="5828047"/>
          <a:ext cx="0" cy="135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158799</xdr:rowOff>
    </xdr:from>
    <xdr:ext cx="534377" cy="259045"/>
    <xdr:sp macro="" textlink="">
      <xdr:nvSpPr>
        <xdr:cNvPr id="95" name="【道路】&#10;一人当たり延長最小値テキスト"/>
        <xdr:cNvSpPr txBox="1"/>
      </xdr:nvSpPr>
      <xdr:spPr>
        <a:xfrm>
          <a:off x="10566400" y="7188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28.650</a:t>
          </a:r>
          <a:endParaRPr kumimoji="1" lang="ja-JP" altLang="en-US" sz="1000" b="1">
            <a:latin typeface="ＭＳ Ｐゴシック"/>
          </a:endParaRPr>
        </a:p>
      </xdr:txBody>
    </xdr:sp>
    <xdr:clientData/>
  </xdr:oneCellAnchor>
  <xdr:twoCellAnchor>
    <xdr:from>
      <xdr:col>15</xdr:col>
      <xdr:colOff>92075</xdr:colOff>
      <xdr:row>41</xdr:row>
      <xdr:rowOff>154972</xdr:rowOff>
    </xdr:from>
    <xdr:to>
      <xdr:col>15</xdr:col>
      <xdr:colOff>269875</xdr:colOff>
      <xdr:row>41</xdr:row>
      <xdr:rowOff>154972</xdr:rowOff>
    </xdr:to>
    <xdr:cxnSp macro="">
      <xdr:nvCxnSpPr>
        <xdr:cNvPr id="96" name="直線コネクタ 95"/>
        <xdr:cNvCxnSpPr/>
      </xdr:nvCxnSpPr>
      <xdr:spPr>
        <a:xfrm>
          <a:off x="10388600" y="7184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116874</xdr:rowOff>
    </xdr:from>
    <xdr:ext cx="599010" cy="259045"/>
    <xdr:sp macro="" textlink="">
      <xdr:nvSpPr>
        <xdr:cNvPr id="97" name="【道路】&#10;一人当たり延長最大値テキスト"/>
        <xdr:cNvSpPr txBox="1"/>
      </xdr:nvSpPr>
      <xdr:spPr>
        <a:xfrm>
          <a:off x="10566400" y="5603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740.658</a:t>
          </a:r>
          <a:endParaRPr kumimoji="1" lang="ja-JP" altLang="en-US" sz="1000" b="1">
            <a:latin typeface="ＭＳ Ｐゴシック"/>
          </a:endParaRPr>
        </a:p>
      </xdr:txBody>
    </xdr:sp>
    <xdr:clientData/>
  </xdr:oneCellAnchor>
  <xdr:twoCellAnchor>
    <xdr:from>
      <xdr:col>15</xdr:col>
      <xdr:colOff>92075</xdr:colOff>
      <xdr:row>33</xdr:row>
      <xdr:rowOff>170197</xdr:rowOff>
    </xdr:from>
    <xdr:to>
      <xdr:col>15</xdr:col>
      <xdr:colOff>269875</xdr:colOff>
      <xdr:row>33</xdr:row>
      <xdr:rowOff>170197</xdr:rowOff>
    </xdr:to>
    <xdr:cxnSp macro="">
      <xdr:nvCxnSpPr>
        <xdr:cNvPr id="98" name="直線コネクタ 97"/>
        <xdr:cNvCxnSpPr/>
      </xdr:nvCxnSpPr>
      <xdr:spPr>
        <a:xfrm>
          <a:off x="10388600" y="5828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40</xdr:row>
      <xdr:rowOff>31371</xdr:rowOff>
    </xdr:from>
    <xdr:ext cx="599010" cy="259045"/>
    <xdr:sp macro="" textlink="">
      <xdr:nvSpPr>
        <xdr:cNvPr id="99" name="【道路】&#10;一人当たり延長平均値テキスト"/>
        <xdr:cNvSpPr txBox="1"/>
      </xdr:nvSpPr>
      <xdr:spPr>
        <a:xfrm>
          <a:off x="10566400" y="68893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145.541</a:t>
          </a:r>
          <a:endParaRPr kumimoji="1" lang="ja-JP" altLang="en-US" sz="1000" b="1">
            <a:solidFill>
              <a:srgbClr val="000080"/>
            </a:solidFill>
            <a:latin typeface="ＭＳ Ｐゴシック"/>
          </a:endParaRPr>
        </a:p>
      </xdr:txBody>
    </xdr:sp>
    <xdr:clientData/>
  </xdr:oneCellAnchor>
  <xdr:twoCellAnchor>
    <xdr:from>
      <xdr:col>15</xdr:col>
      <xdr:colOff>130175</xdr:colOff>
      <xdr:row>40</xdr:row>
      <xdr:rowOff>52944</xdr:rowOff>
    </xdr:from>
    <xdr:to>
      <xdr:col>15</xdr:col>
      <xdr:colOff>231775</xdr:colOff>
      <xdr:row>40</xdr:row>
      <xdr:rowOff>154544</xdr:rowOff>
    </xdr:to>
    <xdr:sp macro="" textlink="">
      <xdr:nvSpPr>
        <xdr:cNvPr id="100" name="フローチャート : 判断 99"/>
        <xdr:cNvSpPr/>
      </xdr:nvSpPr>
      <xdr:spPr>
        <a:xfrm>
          <a:off x="10426700" y="6910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41</xdr:row>
      <xdr:rowOff>10524</xdr:rowOff>
    </xdr:from>
    <xdr:to>
      <xdr:col>14</xdr:col>
      <xdr:colOff>79375</xdr:colOff>
      <xdr:row>41</xdr:row>
      <xdr:rowOff>112124</xdr:rowOff>
    </xdr:to>
    <xdr:sp macro="" textlink="">
      <xdr:nvSpPr>
        <xdr:cNvPr id="101" name="フローチャート : 判断 100"/>
        <xdr:cNvSpPr/>
      </xdr:nvSpPr>
      <xdr:spPr>
        <a:xfrm>
          <a:off x="9588500" y="703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2" name="テキスト ボックス 10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3" name="テキスト ボックス 10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4" name="テキスト ボックス 10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5" name="テキスト ボックス 10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6" name="テキスト ボックス 10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41</xdr:row>
      <xdr:rowOff>81695</xdr:rowOff>
    </xdr:from>
    <xdr:to>
      <xdr:col>14</xdr:col>
      <xdr:colOff>79375</xdr:colOff>
      <xdr:row>42</xdr:row>
      <xdr:rowOff>11845</xdr:rowOff>
    </xdr:to>
    <xdr:sp macro="" textlink="">
      <xdr:nvSpPr>
        <xdr:cNvPr id="107" name="円/楕円 106"/>
        <xdr:cNvSpPr/>
      </xdr:nvSpPr>
      <xdr:spPr>
        <a:xfrm>
          <a:off x="9588500" y="7111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39</xdr:row>
      <xdr:rowOff>128651</xdr:rowOff>
    </xdr:from>
    <xdr:ext cx="534377" cy="259045"/>
    <xdr:sp macro="" textlink="">
      <xdr:nvSpPr>
        <xdr:cNvPr id="108" name="n_1aveValue【道路】&#10;一人当たり延長"/>
        <xdr:cNvSpPr txBox="1"/>
      </xdr:nvSpPr>
      <xdr:spPr>
        <a:xfrm>
          <a:off x="9359410" y="681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77.809</a:t>
          </a:r>
          <a:endParaRPr kumimoji="1" lang="ja-JP" altLang="en-US" sz="1000" b="1">
            <a:solidFill>
              <a:srgbClr val="000080"/>
            </a:solidFill>
            <a:latin typeface="ＭＳ Ｐゴシック"/>
          </a:endParaRPr>
        </a:p>
      </xdr:txBody>
    </xdr:sp>
    <xdr:clientData/>
  </xdr:oneCellAnchor>
  <xdr:oneCellAnchor>
    <xdr:from>
      <xdr:col>13</xdr:col>
      <xdr:colOff>434485</xdr:colOff>
      <xdr:row>42</xdr:row>
      <xdr:rowOff>2972</xdr:rowOff>
    </xdr:from>
    <xdr:ext cx="534377" cy="259045"/>
    <xdr:sp macro="" textlink="">
      <xdr:nvSpPr>
        <xdr:cNvPr id="109" name="n_1mainValue【道路】&#10;一人当たり延長"/>
        <xdr:cNvSpPr txBox="1"/>
      </xdr:nvSpPr>
      <xdr:spPr>
        <a:xfrm>
          <a:off x="9359410" y="7203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40.449</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0" name="正方形/長方形 10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1" name="正方形/長方形 11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2" name="正方形/長方形 11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3" name="正方形/長方形 11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4" name="正方形/長方形 11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5" name="正方形/長方形 11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6" name="正方形/長方形 11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7" name="正方形/長方形 11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8" name="テキスト ボックス 11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9" name="直線コネクタ 11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0" name="テキスト ボックス 119"/>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1" name="直線コネクタ 120"/>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2" name="テキスト ボックス 121"/>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23" name="直線コネクタ 122"/>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24" name="テキスト ボックス 123"/>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25" name="直線コネクタ 124"/>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26" name="テキスト ボックス 125"/>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27" name="直線コネクタ 126"/>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28" name="テキスト ボックス 127"/>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29" name="直線コネクタ 12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0" name="テキスト ボックス 129"/>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123444</xdr:rowOff>
    </xdr:from>
    <xdr:to>
      <xdr:col>6</xdr:col>
      <xdr:colOff>510540</xdr:colOff>
      <xdr:row>63</xdr:row>
      <xdr:rowOff>166878</xdr:rowOff>
    </xdr:to>
    <xdr:cxnSp macro="">
      <xdr:nvCxnSpPr>
        <xdr:cNvPr id="132" name="直線コネクタ 131"/>
        <xdr:cNvCxnSpPr/>
      </xdr:nvCxnSpPr>
      <xdr:spPr>
        <a:xfrm flipV="1">
          <a:off x="4634865" y="9724644"/>
          <a:ext cx="0" cy="1243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170705</xdr:rowOff>
    </xdr:from>
    <xdr:ext cx="405111" cy="259045"/>
    <xdr:sp macro="" textlink="">
      <xdr:nvSpPr>
        <xdr:cNvPr id="133" name="【橋りょう・トンネル】&#10;有形固定資産減価償却率最小値テキスト"/>
        <xdr:cNvSpPr txBox="1"/>
      </xdr:nvSpPr>
      <xdr:spPr>
        <a:xfrm>
          <a:off x="4724400" y="1097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50.1</a:t>
          </a:r>
          <a:endParaRPr kumimoji="1" lang="ja-JP" altLang="en-US" sz="1000" b="1">
            <a:latin typeface="ＭＳ Ｐゴシック"/>
          </a:endParaRPr>
        </a:p>
      </xdr:txBody>
    </xdr:sp>
    <xdr:clientData/>
  </xdr:oneCellAnchor>
  <xdr:twoCellAnchor>
    <xdr:from>
      <xdr:col>6</xdr:col>
      <xdr:colOff>422275</xdr:colOff>
      <xdr:row>63</xdr:row>
      <xdr:rowOff>166878</xdr:rowOff>
    </xdr:from>
    <xdr:to>
      <xdr:col>6</xdr:col>
      <xdr:colOff>600075</xdr:colOff>
      <xdr:row>63</xdr:row>
      <xdr:rowOff>166878</xdr:rowOff>
    </xdr:to>
    <xdr:cxnSp macro="">
      <xdr:nvCxnSpPr>
        <xdr:cNvPr id="134" name="直線コネクタ 133"/>
        <xdr:cNvCxnSpPr/>
      </xdr:nvCxnSpPr>
      <xdr:spPr>
        <a:xfrm>
          <a:off x="4546600" y="1096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70121</xdr:rowOff>
    </xdr:from>
    <xdr:ext cx="405111" cy="259045"/>
    <xdr:sp macro="" textlink="">
      <xdr:nvSpPr>
        <xdr:cNvPr id="135" name="【橋りょう・トンネル】&#10;有形固定資産減価償却率最大値テキスト"/>
        <xdr:cNvSpPr txBox="1"/>
      </xdr:nvSpPr>
      <xdr:spPr>
        <a:xfrm>
          <a:off x="4724400" y="9499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77.3</a:t>
          </a:r>
          <a:endParaRPr kumimoji="1" lang="ja-JP" altLang="en-US" sz="1000" b="1">
            <a:latin typeface="ＭＳ Ｐゴシック"/>
          </a:endParaRPr>
        </a:p>
      </xdr:txBody>
    </xdr:sp>
    <xdr:clientData/>
  </xdr:oneCellAnchor>
  <xdr:twoCellAnchor>
    <xdr:from>
      <xdr:col>6</xdr:col>
      <xdr:colOff>422275</xdr:colOff>
      <xdr:row>56</xdr:row>
      <xdr:rowOff>123444</xdr:rowOff>
    </xdr:from>
    <xdr:to>
      <xdr:col>6</xdr:col>
      <xdr:colOff>600075</xdr:colOff>
      <xdr:row>56</xdr:row>
      <xdr:rowOff>123444</xdr:rowOff>
    </xdr:to>
    <xdr:cxnSp macro="">
      <xdr:nvCxnSpPr>
        <xdr:cNvPr id="136" name="直線コネクタ 135"/>
        <xdr:cNvCxnSpPr/>
      </xdr:nvCxnSpPr>
      <xdr:spPr>
        <a:xfrm>
          <a:off x="4546600" y="9724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64787</xdr:rowOff>
    </xdr:from>
    <xdr:ext cx="405111" cy="259045"/>
    <xdr:sp macro="" textlink="">
      <xdr:nvSpPr>
        <xdr:cNvPr id="137" name="【橋りょう・トンネル】&#10;有形固定資産減価償却率平均値テキスト"/>
        <xdr:cNvSpPr txBox="1"/>
      </xdr:nvSpPr>
      <xdr:spPr>
        <a:xfrm>
          <a:off x="4724400" y="10351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62.0</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86360</xdr:rowOff>
    </xdr:from>
    <xdr:to>
      <xdr:col>6</xdr:col>
      <xdr:colOff>561975</xdr:colOff>
      <xdr:row>61</xdr:row>
      <xdr:rowOff>16510</xdr:rowOff>
    </xdr:to>
    <xdr:sp macro="" textlink="">
      <xdr:nvSpPr>
        <xdr:cNvPr id="138" name="フローチャート : 判断 137"/>
        <xdr:cNvSpPr/>
      </xdr:nvSpPr>
      <xdr:spPr>
        <a:xfrm>
          <a:off x="45847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62</xdr:row>
      <xdr:rowOff>118364</xdr:rowOff>
    </xdr:from>
    <xdr:to>
      <xdr:col>5</xdr:col>
      <xdr:colOff>409575</xdr:colOff>
      <xdr:row>63</xdr:row>
      <xdr:rowOff>48514</xdr:rowOff>
    </xdr:to>
    <xdr:sp macro="" textlink="">
      <xdr:nvSpPr>
        <xdr:cNvPr id="139" name="フローチャート : 判断 138"/>
        <xdr:cNvSpPr/>
      </xdr:nvSpPr>
      <xdr:spPr>
        <a:xfrm>
          <a:off x="3746500" y="1074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0" name="テキスト ボックス 13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1" name="テキスト ボックス 14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2" name="テキスト ボックス 14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3" name="テキスト ボックス 14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4" name="テキスト ボックス 14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60</xdr:row>
      <xdr:rowOff>145796</xdr:rowOff>
    </xdr:from>
    <xdr:to>
      <xdr:col>5</xdr:col>
      <xdr:colOff>409575</xdr:colOff>
      <xdr:row>61</xdr:row>
      <xdr:rowOff>75946</xdr:rowOff>
    </xdr:to>
    <xdr:sp macro="" textlink="">
      <xdr:nvSpPr>
        <xdr:cNvPr id="145" name="円/楕円 144"/>
        <xdr:cNvSpPr/>
      </xdr:nvSpPr>
      <xdr:spPr>
        <a:xfrm>
          <a:off x="3746500" y="1043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63</xdr:row>
      <xdr:rowOff>39641</xdr:rowOff>
    </xdr:from>
    <xdr:ext cx="405111" cy="259045"/>
    <xdr:sp macro="" textlink="">
      <xdr:nvSpPr>
        <xdr:cNvPr id="146" name="n_1aveValue【橋りょう・トンネル】&#10;有形固定資産減価償却率"/>
        <xdr:cNvSpPr txBox="1"/>
      </xdr:nvSpPr>
      <xdr:spPr>
        <a:xfrm>
          <a:off x="3582043" y="10840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a:t>
          </a:r>
          <a:endParaRPr kumimoji="1" lang="ja-JP" altLang="en-US" sz="1000" b="1">
            <a:solidFill>
              <a:srgbClr val="000080"/>
            </a:solidFill>
            <a:latin typeface="ＭＳ Ｐゴシック"/>
          </a:endParaRPr>
        </a:p>
      </xdr:txBody>
    </xdr:sp>
    <xdr:clientData/>
  </xdr:oneCellAnchor>
  <xdr:oneCellAnchor>
    <xdr:from>
      <xdr:col>5</xdr:col>
      <xdr:colOff>143518</xdr:colOff>
      <xdr:row>59</xdr:row>
      <xdr:rowOff>92473</xdr:rowOff>
    </xdr:from>
    <xdr:ext cx="405111" cy="259045"/>
    <xdr:sp macro="" textlink="">
      <xdr:nvSpPr>
        <xdr:cNvPr id="147" name="n_1mainValue【橋りょう・トンネル】&#10;有形固定資産減価償却率"/>
        <xdr:cNvSpPr txBox="1"/>
      </xdr:nvSpPr>
      <xdr:spPr>
        <a:xfrm>
          <a:off x="3582043" y="10208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60.7</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48" name="正方形/長方形 14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49" name="正方形/長方形 14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0" name="正方形/長方形 14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1" name="正方形/長方形 15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2" name="正方形/長方形 15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3" name="正方形/長方形 15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4" name="正方形/長方形 15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254,850</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5" name="正方形/長方形 15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6" name="テキスト ボックス 15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7" name="直線コネクタ 15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58" name="直線コネクタ 15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59" name="テキスト ボックス 158"/>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0" name="直線コネクタ 15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61" name="テキスト ボックス 160"/>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2" name="直線コネクタ 16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59</xdr:row>
      <xdr:rowOff>29227</xdr:rowOff>
    </xdr:from>
    <xdr:ext cx="685572" cy="259045"/>
    <xdr:sp macro="" textlink="">
      <xdr:nvSpPr>
        <xdr:cNvPr id="163" name="テキスト ボックス 162"/>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4" name="直線コネクタ 16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162577</xdr:rowOff>
    </xdr:from>
    <xdr:ext cx="685572" cy="259045"/>
    <xdr:sp macro="" textlink="">
      <xdr:nvSpPr>
        <xdr:cNvPr id="165" name="テキスト ボックス 164"/>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66" name="直線コネクタ 16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54</xdr:row>
      <xdr:rowOff>124477</xdr:rowOff>
    </xdr:from>
    <xdr:ext cx="685572" cy="259045"/>
    <xdr:sp macro="" textlink="">
      <xdr:nvSpPr>
        <xdr:cNvPr id="167" name="テキスト ボックス 166"/>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8" name="直線コネクタ 16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69" name="テキスト ボックス 168"/>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6565</xdr:rowOff>
    </xdr:from>
    <xdr:to>
      <xdr:col>15</xdr:col>
      <xdr:colOff>180340</xdr:colOff>
      <xdr:row>63</xdr:row>
      <xdr:rowOff>152868</xdr:rowOff>
    </xdr:to>
    <xdr:cxnSp macro="">
      <xdr:nvCxnSpPr>
        <xdr:cNvPr id="171" name="直線コネクタ 170"/>
        <xdr:cNvCxnSpPr/>
      </xdr:nvCxnSpPr>
      <xdr:spPr>
        <a:xfrm flipV="1">
          <a:off x="10476865" y="9436315"/>
          <a:ext cx="0" cy="15179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156695</xdr:rowOff>
    </xdr:from>
    <xdr:ext cx="599010" cy="259045"/>
    <xdr:sp macro="" textlink="">
      <xdr:nvSpPr>
        <xdr:cNvPr id="172" name="【橋りょう・トンネル】&#10;一人当たり有形固定資産（償却資産）額最小値テキスト"/>
        <xdr:cNvSpPr txBox="1"/>
      </xdr:nvSpPr>
      <xdr:spPr>
        <a:xfrm>
          <a:off x="10566400" y="10958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124,386</a:t>
          </a:r>
          <a:endParaRPr kumimoji="1" lang="ja-JP" altLang="en-US" sz="1000" b="1">
            <a:latin typeface="ＭＳ Ｐゴシック"/>
          </a:endParaRPr>
        </a:p>
      </xdr:txBody>
    </xdr:sp>
    <xdr:clientData/>
  </xdr:oneCellAnchor>
  <xdr:twoCellAnchor>
    <xdr:from>
      <xdr:col>15</xdr:col>
      <xdr:colOff>92075</xdr:colOff>
      <xdr:row>63</xdr:row>
      <xdr:rowOff>152868</xdr:rowOff>
    </xdr:from>
    <xdr:to>
      <xdr:col>15</xdr:col>
      <xdr:colOff>269875</xdr:colOff>
      <xdr:row>63</xdr:row>
      <xdr:rowOff>152868</xdr:rowOff>
    </xdr:to>
    <xdr:cxnSp macro="">
      <xdr:nvCxnSpPr>
        <xdr:cNvPr id="173" name="直線コネクタ 172"/>
        <xdr:cNvCxnSpPr/>
      </xdr:nvCxnSpPr>
      <xdr:spPr>
        <a:xfrm>
          <a:off x="10388600" y="10954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53</xdr:row>
      <xdr:rowOff>124692</xdr:rowOff>
    </xdr:from>
    <xdr:ext cx="690189" cy="259045"/>
    <xdr:sp macro="" textlink="">
      <xdr:nvSpPr>
        <xdr:cNvPr id="174" name="【橋りょう・トンネル】&#10;一人当たり有形固定資産（償却資産）額最大値テキスト"/>
        <xdr:cNvSpPr txBox="1"/>
      </xdr:nvSpPr>
      <xdr:spPr>
        <a:xfrm>
          <a:off x="10566400" y="92115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2,116,385</a:t>
          </a:r>
          <a:endParaRPr kumimoji="1" lang="ja-JP" altLang="en-US" sz="1000" b="1">
            <a:latin typeface="ＭＳ Ｐゴシック"/>
          </a:endParaRPr>
        </a:p>
      </xdr:txBody>
    </xdr:sp>
    <xdr:clientData/>
  </xdr:oneCellAnchor>
  <xdr:twoCellAnchor>
    <xdr:from>
      <xdr:col>15</xdr:col>
      <xdr:colOff>92075</xdr:colOff>
      <xdr:row>55</xdr:row>
      <xdr:rowOff>6565</xdr:rowOff>
    </xdr:from>
    <xdr:to>
      <xdr:col>15</xdr:col>
      <xdr:colOff>269875</xdr:colOff>
      <xdr:row>55</xdr:row>
      <xdr:rowOff>6565</xdr:rowOff>
    </xdr:to>
    <xdr:cxnSp macro="">
      <xdr:nvCxnSpPr>
        <xdr:cNvPr id="175" name="直線コネクタ 174"/>
        <xdr:cNvCxnSpPr/>
      </xdr:nvCxnSpPr>
      <xdr:spPr>
        <a:xfrm>
          <a:off x="10388600" y="9436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107067</xdr:rowOff>
    </xdr:from>
    <xdr:ext cx="599010" cy="259045"/>
    <xdr:sp macro="" textlink="">
      <xdr:nvSpPr>
        <xdr:cNvPr id="176" name="【橋りょう・トンネル】&#10;一人当たり有形固定資産（償却資産）額平均値テキスト"/>
        <xdr:cNvSpPr txBox="1"/>
      </xdr:nvSpPr>
      <xdr:spPr>
        <a:xfrm>
          <a:off x="10566400" y="102226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989,514</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128640</xdr:rowOff>
    </xdr:from>
    <xdr:to>
      <xdr:col>15</xdr:col>
      <xdr:colOff>231775</xdr:colOff>
      <xdr:row>60</xdr:row>
      <xdr:rowOff>58790</xdr:rowOff>
    </xdr:to>
    <xdr:sp macro="" textlink="">
      <xdr:nvSpPr>
        <xdr:cNvPr id="177" name="フローチャート : 判断 176"/>
        <xdr:cNvSpPr/>
      </xdr:nvSpPr>
      <xdr:spPr>
        <a:xfrm>
          <a:off x="10426700" y="10244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18434</xdr:rowOff>
    </xdr:from>
    <xdr:to>
      <xdr:col>14</xdr:col>
      <xdr:colOff>79375</xdr:colOff>
      <xdr:row>60</xdr:row>
      <xdr:rowOff>120034</xdr:rowOff>
    </xdr:to>
    <xdr:sp macro="" textlink="">
      <xdr:nvSpPr>
        <xdr:cNvPr id="178" name="フローチャート : 判断 177"/>
        <xdr:cNvSpPr/>
      </xdr:nvSpPr>
      <xdr:spPr>
        <a:xfrm>
          <a:off x="9588500" y="10305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79" name="テキスト ボックス 17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0" name="テキスト ボックス 17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1" name="テキスト ボックス 18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2" name="テキスト ボックス 18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3" name="テキスト ボックス 18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59</xdr:row>
      <xdr:rowOff>164201</xdr:rowOff>
    </xdr:from>
    <xdr:to>
      <xdr:col>14</xdr:col>
      <xdr:colOff>79375</xdr:colOff>
      <xdr:row>60</xdr:row>
      <xdr:rowOff>94351</xdr:rowOff>
    </xdr:to>
    <xdr:sp macro="" textlink="">
      <xdr:nvSpPr>
        <xdr:cNvPr id="184" name="円/楕円 183"/>
        <xdr:cNvSpPr/>
      </xdr:nvSpPr>
      <xdr:spPr>
        <a:xfrm>
          <a:off x="9588500" y="10279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60</xdr:row>
      <xdr:rowOff>111161</xdr:rowOff>
    </xdr:from>
    <xdr:ext cx="599010" cy="259045"/>
    <xdr:sp macro="" textlink="">
      <xdr:nvSpPr>
        <xdr:cNvPr id="185" name="n_1aveValue【橋りょう・トンネル】&#10;一人当たり有形固定資産（償却資産）額"/>
        <xdr:cNvSpPr txBox="1"/>
      </xdr:nvSpPr>
      <xdr:spPr>
        <a:xfrm>
          <a:off x="9327094" y="10398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909,142</a:t>
          </a:r>
          <a:endParaRPr kumimoji="1" lang="ja-JP" altLang="en-US" sz="1000" b="1">
            <a:solidFill>
              <a:srgbClr val="000080"/>
            </a:solidFill>
            <a:latin typeface="ＭＳ Ｐゴシック"/>
          </a:endParaRPr>
        </a:p>
      </xdr:txBody>
    </xdr:sp>
    <xdr:clientData/>
  </xdr:oneCellAnchor>
  <xdr:oneCellAnchor>
    <xdr:from>
      <xdr:col>13</xdr:col>
      <xdr:colOff>402169</xdr:colOff>
      <xdr:row>58</xdr:row>
      <xdr:rowOff>110878</xdr:rowOff>
    </xdr:from>
    <xdr:ext cx="599010" cy="259045"/>
    <xdr:sp macro="" textlink="">
      <xdr:nvSpPr>
        <xdr:cNvPr id="186" name="n_1mainValue【橋りょう・トンネル】&#10;一人当たり有形固定資産（償却資産）額"/>
        <xdr:cNvSpPr txBox="1"/>
      </xdr:nvSpPr>
      <xdr:spPr>
        <a:xfrm>
          <a:off x="9327094" y="10054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942,847</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7" name="正方形/長方形 18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8" name="正方形/長方形 18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89" name="正方形/長方形 18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0" name="正方形/長方形 18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1" name="正方形/長方形 19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2" name="正方形/長方形 19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3" name="正方形/長方形 19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4" name="正方形/長方形 19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5" name="テキスト ボックス 19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6" name="直線コネクタ 19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197" name="テキスト ボックス 196"/>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198" name="直線コネクタ 197"/>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199" name="テキスト ボックス 198"/>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00" name="直線コネクタ 199"/>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01" name="テキスト ボックス 200"/>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02" name="直線コネクタ 201"/>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03" name="テキスト ボックス 202"/>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04" name="直線コネクタ 203"/>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77</xdr:row>
      <xdr:rowOff>67327</xdr:rowOff>
    </xdr:from>
    <xdr:ext cx="403059" cy="259045"/>
    <xdr:sp macro="" textlink="">
      <xdr:nvSpPr>
        <xdr:cNvPr id="205" name="テキスト ボックス 204"/>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6" name="直線コネクタ 20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07" name="テキスト ボックス 206"/>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0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104394</xdr:rowOff>
    </xdr:from>
    <xdr:to>
      <xdr:col>6</xdr:col>
      <xdr:colOff>510540</xdr:colOff>
      <xdr:row>85</xdr:row>
      <xdr:rowOff>1524</xdr:rowOff>
    </xdr:to>
    <xdr:cxnSp macro="">
      <xdr:nvCxnSpPr>
        <xdr:cNvPr id="209" name="直線コネクタ 208"/>
        <xdr:cNvCxnSpPr/>
      </xdr:nvCxnSpPr>
      <xdr:spPr>
        <a:xfrm flipV="1">
          <a:off x="4634865" y="13306044"/>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5351</xdr:rowOff>
    </xdr:from>
    <xdr:ext cx="405111" cy="259045"/>
    <xdr:sp macro="" textlink="">
      <xdr:nvSpPr>
        <xdr:cNvPr id="210" name="【公営住宅】&#10;有形固定資産減価償却率最小値テキスト"/>
        <xdr:cNvSpPr txBox="1"/>
      </xdr:nvSpPr>
      <xdr:spPr>
        <a:xfrm>
          <a:off x="4724400" y="14578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29.1</a:t>
          </a:r>
          <a:endParaRPr kumimoji="1" lang="ja-JP" altLang="en-US" sz="1000" b="1">
            <a:latin typeface="ＭＳ Ｐゴシック"/>
          </a:endParaRPr>
        </a:p>
      </xdr:txBody>
    </xdr:sp>
    <xdr:clientData/>
  </xdr:oneCellAnchor>
  <xdr:twoCellAnchor>
    <xdr:from>
      <xdr:col>6</xdr:col>
      <xdr:colOff>422275</xdr:colOff>
      <xdr:row>85</xdr:row>
      <xdr:rowOff>1524</xdr:rowOff>
    </xdr:from>
    <xdr:to>
      <xdr:col>6</xdr:col>
      <xdr:colOff>600075</xdr:colOff>
      <xdr:row>85</xdr:row>
      <xdr:rowOff>1524</xdr:rowOff>
    </xdr:to>
    <xdr:cxnSp macro="">
      <xdr:nvCxnSpPr>
        <xdr:cNvPr id="211" name="直線コネクタ 210"/>
        <xdr:cNvCxnSpPr/>
      </xdr:nvCxnSpPr>
      <xdr:spPr>
        <a:xfrm>
          <a:off x="4546600" y="14574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51071</xdr:rowOff>
    </xdr:from>
    <xdr:ext cx="405111" cy="259045"/>
    <xdr:sp macro="" textlink="">
      <xdr:nvSpPr>
        <xdr:cNvPr id="212" name="【公営住宅】&#10;有形固定資産減価償却率最大値テキスト"/>
        <xdr:cNvSpPr txBox="1"/>
      </xdr:nvSpPr>
      <xdr:spPr>
        <a:xfrm>
          <a:off x="4724400" y="13081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84.6</a:t>
          </a:r>
          <a:endParaRPr kumimoji="1" lang="ja-JP" altLang="en-US" sz="1000" b="1">
            <a:latin typeface="ＭＳ Ｐゴシック"/>
          </a:endParaRPr>
        </a:p>
      </xdr:txBody>
    </xdr:sp>
    <xdr:clientData/>
  </xdr:oneCellAnchor>
  <xdr:twoCellAnchor>
    <xdr:from>
      <xdr:col>6</xdr:col>
      <xdr:colOff>422275</xdr:colOff>
      <xdr:row>77</xdr:row>
      <xdr:rowOff>104394</xdr:rowOff>
    </xdr:from>
    <xdr:to>
      <xdr:col>6</xdr:col>
      <xdr:colOff>600075</xdr:colOff>
      <xdr:row>77</xdr:row>
      <xdr:rowOff>104394</xdr:rowOff>
    </xdr:to>
    <xdr:cxnSp macro="">
      <xdr:nvCxnSpPr>
        <xdr:cNvPr id="213" name="直線コネクタ 212"/>
        <xdr:cNvCxnSpPr/>
      </xdr:nvCxnSpPr>
      <xdr:spPr>
        <a:xfrm>
          <a:off x="4546600" y="1330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81</xdr:row>
      <xdr:rowOff>52595</xdr:rowOff>
    </xdr:from>
    <xdr:ext cx="405111" cy="259045"/>
    <xdr:sp macro="" textlink="">
      <xdr:nvSpPr>
        <xdr:cNvPr id="214" name="【公営住宅】&#10;有形固定資産減価償却率平均値テキスト"/>
        <xdr:cNvSpPr txBox="1"/>
      </xdr:nvSpPr>
      <xdr:spPr>
        <a:xfrm>
          <a:off x="4724400" y="139400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53.7</a:t>
          </a:r>
          <a:endParaRPr kumimoji="1" lang="ja-JP" altLang="en-US" sz="1000" b="1">
            <a:solidFill>
              <a:srgbClr val="000080"/>
            </a:solidFill>
            <a:latin typeface="ＭＳ Ｐゴシック"/>
          </a:endParaRPr>
        </a:p>
      </xdr:txBody>
    </xdr:sp>
    <xdr:clientData/>
  </xdr:oneCellAnchor>
  <xdr:twoCellAnchor>
    <xdr:from>
      <xdr:col>6</xdr:col>
      <xdr:colOff>460375</xdr:colOff>
      <xdr:row>81</xdr:row>
      <xdr:rowOff>74168</xdr:rowOff>
    </xdr:from>
    <xdr:to>
      <xdr:col>6</xdr:col>
      <xdr:colOff>561975</xdr:colOff>
      <xdr:row>82</xdr:row>
      <xdr:rowOff>4318</xdr:rowOff>
    </xdr:to>
    <xdr:sp macro="" textlink="">
      <xdr:nvSpPr>
        <xdr:cNvPr id="215" name="フローチャート : 判断 214"/>
        <xdr:cNvSpPr/>
      </xdr:nvSpPr>
      <xdr:spPr>
        <a:xfrm>
          <a:off x="4584700" y="1396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81</xdr:row>
      <xdr:rowOff>33020</xdr:rowOff>
    </xdr:from>
    <xdr:to>
      <xdr:col>5</xdr:col>
      <xdr:colOff>409575</xdr:colOff>
      <xdr:row>81</xdr:row>
      <xdr:rowOff>134620</xdr:rowOff>
    </xdr:to>
    <xdr:sp macro="" textlink="">
      <xdr:nvSpPr>
        <xdr:cNvPr id="216" name="フローチャート : 判断 215"/>
        <xdr:cNvSpPr/>
      </xdr:nvSpPr>
      <xdr:spPr>
        <a:xfrm>
          <a:off x="3746500" y="1392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17" name="テキスト ボックス 21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18" name="テキスト ボックス 21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19" name="テキスト ボックス 21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0" name="テキスト ボックス 21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1" name="テキスト ボックス 22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80</xdr:row>
      <xdr:rowOff>46737</xdr:rowOff>
    </xdr:from>
    <xdr:to>
      <xdr:col>5</xdr:col>
      <xdr:colOff>409575</xdr:colOff>
      <xdr:row>80</xdr:row>
      <xdr:rowOff>148337</xdr:rowOff>
    </xdr:to>
    <xdr:sp macro="" textlink="">
      <xdr:nvSpPr>
        <xdr:cNvPr id="222" name="円/楕円 221"/>
        <xdr:cNvSpPr/>
      </xdr:nvSpPr>
      <xdr:spPr>
        <a:xfrm>
          <a:off x="3746500" y="13762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81</xdr:row>
      <xdr:rowOff>125747</xdr:rowOff>
    </xdr:from>
    <xdr:ext cx="405111" cy="259045"/>
    <xdr:sp macro="" textlink="">
      <xdr:nvSpPr>
        <xdr:cNvPr id="223" name="n_1aveValue【公営住宅】&#10;有形固定資産減価償却率"/>
        <xdr:cNvSpPr txBox="1"/>
      </xdr:nvSpPr>
      <xdr:spPr>
        <a:xfrm>
          <a:off x="3582043" y="1401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oneCellAnchor>
    <xdr:from>
      <xdr:col>5</xdr:col>
      <xdr:colOff>143518</xdr:colOff>
      <xdr:row>78</xdr:row>
      <xdr:rowOff>164864</xdr:rowOff>
    </xdr:from>
    <xdr:ext cx="405111" cy="259045"/>
    <xdr:sp macro="" textlink="">
      <xdr:nvSpPr>
        <xdr:cNvPr id="224" name="n_1mainValue【公営住宅】&#10;有形固定資産減価償却率"/>
        <xdr:cNvSpPr txBox="1"/>
      </xdr:nvSpPr>
      <xdr:spPr>
        <a:xfrm>
          <a:off x="3582043" y="13537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62.4</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5" name="正方形/長方形 22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6" name="正方形/長方形 22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27" name="正方形/長方形 22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28" name="正方形/長方形 22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29" name="正方形/長方形 22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0" name="正方形/長方形 22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1" name="正方形/長方形 23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189.671</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2" name="正方形/長方形 23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3" name="テキスト ボックス 23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4" name="直線コネクタ 23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88</xdr:row>
      <xdr:rowOff>10177</xdr:rowOff>
    </xdr:from>
    <xdr:ext cx="467179" cy="259045"/>
    <xdr:sp macro="" textlink="">
      <xdr:nvSpPr>
        <xdr:cNvPr id="235" name="テキスト ボックス 234"/>
        <xdr:cNvSpPr txBox="1"/>
      </xdr:nvSpPr>
      <xdr:spPr>
        <a:xfrm>
          <a:off x="6136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87</xdr:row>
      <xdr:rowOff>38100</xdr:rowOff>
    </xdr:from>
    <xdr:to>
      <xdr:col>16</xdr:col>
      <xdr:colOff>307975</xdr:colOff>
      <xdr:row>87</xdr:row>
      <xdr:rowOff>38100</xdr:rowOff>
    </xdr:to>
    <xdr:cxnSp macro="">
      <xdr:nvCxnSpPr>
        <xdr:cNvPr id="236" name="直線コネクタ 235"/>
        <xdr:cNvCxnSpPr/>
      </xdr:nvCxnSpPr>
      <xdr:spPr>
        <a:xfrm>
          <a:off x="6604000" y="1495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67327</xdr:rowOff>
    </xdr:from>
    <xdr:ext cx="467179" cy="259045"/>
    <xdr:sp macro="" textlink="">
      <xdr:nvSpPr>
        <xdr:cNvPr id="237" name="テキスト ボックス 236"/>
        <xdr:cNvSpPr txBox="1"/>
      </xdr:nvSpPr>
      <xdr:spPr>
        <a:xfrm>
          <a:off x="6136821" y="1481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85</xdr:row>
      <xdr:rowOff>95250</xdr:rowOff>
    </xdr:from>
    <xdr:to>
      <xdr:col>16</xdr:col>
      <xdr:colOff>307975</xdr:colOff>
      <xdr:row>85</xdr:row>
      <xdr:rowOff>95250</xdr:rowOff>
    </xdr:to>
    <xdr:cxnSp macro="">
      <xdr:nvCxnSpPr>
        <xdr:cNvPr id="238" name="直線コネクタ 237"/>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124477</xdr:rowOff>
    </xdr:from>
    <xdr:ext cx="467179" cy="259045"/>
    <xdr:sp macro="" textlink="">
      <xdr:nvSpPr>
        <xdr:cNvPr id="239" name="テキスト ボックス 238"/>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83</xdr:row>
      <xdr:rowOff>152400</xdr:rowOff>
    </xdr:from>
    <xdr:to>
      <xdr:col>16</xdr:col>
      <xdr:colOff>307975</xdr:colOff>
      <xdr:row>83</xdr:row>
      <xdr:rowOff>152400</xdr:rowOff>
    </xdr:to>
    <xdr:cxnSp macro="">
      <xdr:nvCxnSpPr>
        <xdr:cNvPr id="240" name="直線コネクタ 239"/>
        <xdr:cNvCxnSpPr/>
      </xdr:nvCxnSpPr>
      <xdr:spPr>
        <a:xfrm>
          <a:off x="6604000" y="1438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10177</xdr:rowOff>
    </xdr:from>
    <xdr:ext cx="467179" cy="259045"/>
    <xdr:sp macro="" textlink="">
      <xdr:nvSpPr>
        <xdr:cNvPr id="241" name="テキスト ボックス 240"/>
        <xdr:cNvSpPr txBox="1"/>
      </xdr:nvSpPr>
      <xdr:spPr>
        <a:xfrm>
          <a:off x="6136821" y="1424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42" name="直線コネクタ 24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43" name="テキスト ボックス 24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80</xdr:row>
      <xdr:rowOff>95250</xdr:rowOff>
    </xdr:from>
    <xdr:to>
      <xdr:col>16</xdr:col>
      <xdr:colOff>307975</xdr:colOff>
      <xdr:row>80</xdr:row>
      <xdr:rowOff>95250</xdr:rowOff>
    </xdr:to>
    <xdr:cxnSp macro="">
      <xdr:nvCxnSpPr>
        <xdr:cNvPr id="244" name="直線コネクタ 243"/>
        <xdr:cNvCxnSpPr/>
      </xdr:nvCxnSpPr>
      <xdr:spPr>
        <a:xfrm>
          <a:off x="6604000" y="1381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79</xdr:row>
      <xdr:rowOff>124477</xdr:rowOff>
    </xdr:from>
    <xdr:ext cx="531299" cy="259045"/>
    <xdr:sp macro="" textlink="">
      <xdr:nvSpPr>
        <xdr:cNvPr id="245" name="テキスト ボックス 244"/>
        <xdr:cNvSpPr txBox="1"/>
      </xdr:nvSpPr>
      <xdr:spPr>
        <a:xfrm>
          <a:off x="6072701" y="1366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78</xdr:row>
      <xdr:rowOff>152400</xdr:rowOff>
    </xdr:from>
    <xdr:to>
      <xdr:col>16</xdr:col>
      <xdr:colOff>307975</xdr:colOff>
      <xdr:row>78</xdr:row>
      <xdr:rowOff>152400</xdr:rowOff>
    </xdr:to>
    <xdr:cxnSp macro="">
      <xdr:nvCxnSpPr>
        <xdr:cNvPr id="246" name="直線コネクタ 245"/>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78</xdr:row>
      <xdr:rowOff>10177</xdr:rowOff>
    </xdr:from>
    <xdr:ext cx="531299" cy="259045"/>
    <xdr:sp macro="" textlink="">
      <xdr:nvSpPr>
        <xdr:cNvPr id="247" name="テキスト ボックス 246"/>
        <xdr:cNvSpPr txBox="1"/>
      </xdr:nvSpPr>
      <xdr:spPr>
        <a:xfrm>
          <a:off x="6072701" y="1338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77</xdr:row>
      <xdr:rowOff>38100</xdr:rowOff>
    </xdr:from>
    <xdr:to>
      <xdr:col>16</xdr:col>
      <xdr:colOff>307975</xdr:colOff>
      <xdr:row>77</xdr:row>
      <xdr:rowOff>38100</xdr:rowOff>
    </xdr:to>
    <xdr:cxnSp macro="">
      <xdr:nvCxnSpPr>
        <xdr:cNvPr id="248" name="直線コネクタ 247"/>
        <xdr:cNvCxnSpPr/>
      </xdr:nvCxnSpPr>
      <xdr:spPr>
        <a:xfrm>
          <a:off x="6604000" y="1323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67327</xdr:rowOff>
    </xdr:from>
    <xdr:ext cx="531299" cy="259045"/>
    <xdr:sp macro="" textlink="">
      <xdr:nvSpPr>
        <xdr:cNvPr id="249" name="テキスト ボックス 248"/>
        <xdr:cNvSpPr txBox="1"/>
      </xdr:nvSpPr>
      <xdr:spPr>
        <a:xfrm>
          <a:off x="6072701" y="1309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0" name="直線コネクタ 24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124477</xdr:rowOff>
    </xdr:from>
    <xdr:ext cx="531299" cy="259045"/>
    <xdr:sp macro="" textlink="">
      <xdr:nvSpPr>
        <xdr:cNvPr id="251" name="テキスト ボックス 250"/>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11954</xdr:rowOff>
    </xdr:from>
    <xdr:to>
      <xdr:col>15</xdr:col>
      <xdr:colOff>180340</xdr:colOff>
      <xdr:row>86</xdr:row>
      <xdr:rowOff>4096</xdr:rowOff>
    </xdr:to>
    <xdr:cxnSp macro="">
      <xdr:nvCxnSpPr>
        <xdr:cNvPr id="253" name="直線コネクタ 252"/>
        <xdr:cNvCxnSpPr/>
      </xdr:nvCxnSpPr>
      <xdr:spPr>
        <a:xfrm flipV="1">
          <a:off x="10476865" y="13385054"/>
          <a:ext cx="0" cy="1363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7923</xdr:rowOff>
    </xdr:from>
    <xdr:ext cx="469744" cy="259045"/>
    <xdr:sp macro="" textlink="">
      <xdr:nvSpPr>
        <xdr:cNvPr id="254" name="【公営住宅】&#10;一人当たり面積最小値テキスト"/>
        <xdr:cNvSpPr txBox="1"/>
      </xdr:nvSpPr>
      <xdr:spPr>
        <a:xfrm>
          <a:off x="10566400" y="14752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3.438</a:t>
          </a:r>
          <a:endParaRPr kumimoji="1" lang="ja-JP" altLang="en-US" sz="1000" b="1">
            <a:latin typeface="ＭＳ Ｐゴシック"/>
          </a:endParaRPr>
        </a:p>
      </xdr:txBody>
    </xdr:sp>
    <xdr:clientData/>
  </xdr:oneCellAnchor>
  <xdr:twoCellAnchor>
    <xdr:from>
      <xdr:col>15</xdr:col>
      <xdr:colOff>92075</xdr:colOff>
      <xdr:row>86</xdr:row>
      <xdr:rowOff>4096</xdr:rowOff>
    </xdr:from>
    <xdr:to>
      <xdr:col>15</xdr:col>
      <xdr:colOff>269875</xdr:colOff>
      <xdr:row>86</xdr:row>
      <xdr:rowOff>4096</xdr:rowOff>
    </xdr:to>
    <xdr:cxnSp macro="">
      <xdr:nvCxnSpPr>
        <xdr:cNvPr id="255" name="直線コネクタ 254"/>
        <xdr:cNvCxnSpPr/>
      </xdr:nvCxnSpPr>
      <xdr:spPr>
        <a:xfrm>
          <a:off x="10388600" y="14748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130081</xdr:rowOff>
    </xdr:from>
    <xdr:ext cx="534377" cy="259045"/>
    <xdr:sp macro="" textlink="">
      <xdr:nvSpPr>
        <xdr:cNvPr id="256" name="【公営住宅】&#10;一人当たり面積最大値テキスト"/>
        <xdr:cNvSpPr txBox="1"/>
      </xdr:nvSpPr>
      <xdr:spPr>
        <a:xfrm>
          <a:off x="10566400" y="13160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12.983</a:t>
          </a:r>
          <a:endParaRPr kumimoji="1" lang="ja-JP" altLang="en-US" sz="1000" b="1">
            <a:latin typeface="ＭＳ Ｐゴシック"/>
          </a:endParaRPr>
        </a:p>
      </xdr:txBody>
    </xdr:sp>
    <xdr:clientData/>
  </xdr:oneCellAnchor>
  <xdr:twoCellAnchor>
    <xdr:from>
      <xdr:col>15</xdr:col>
      <xdr:colOff>92075</xdr:colOff>
      <xdr:row>78</xdr:row>
      <xdr:rowOff>11954</xdr:rowOff>
    </xdr:from>
    <xdr:to>
      <xdr:col>15</xdr:col>
      <xdr:colOff>269875</xdr:colOff>
      <xdr:row>78</xdr:row>
      <xdr:rowOff>11954</xdr:rowOff>
    </xdr:to>
    <xdr:cxnSp macro="">
      <xdr:nvCxnSpPr>
        <xdr:cNvPr id="257" name="直線コネクタ 256"/>
        <xdr:cNvCxnSpPr/>
      </xdr:nvCxnSpPr>
      <xdr:spPr>
        <a:xfrm>
          <a:off x="10388600" y="13385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102601</xdr:rowOff>
    </xdr:from>
    <xdr:ext cx="469744" cy="259045"/>
    <xdr:sp macro="" textlink="">
      <xdr:nvSpPr>
        <xdr:cNvPr id="258" name="【公営住宅】&#10;一人当たり面積平均値テキスト"/>
        <xdr:cNvSpPr txBox="1"/>
      </xdr:nvSpPr>
      <xdr:spPr>
        <a:xfrm>
          <a:off x="10566400" y="143329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5.842</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124174</xdr:rowOff>
    </xdr:from>
    <xdr:to>
      <xdr:col>15</xdr:col>
      <xdr:colOff>231775</xdr:colOff>
      <xdr:row>84</xdr:row>
      <xdr:rowOff>54324</xdr:rowOff>
    </xdr:to>
    <xdr:sp macro="" textlink="">
      <xdr:nvSpPr>
        <xdr:cNvPr id="259" name="フローチャート : 判断 258"/>
        <xdr:cNvSpPr/>
      </xdr:nvSpPr>
      <xdr:spPr>
        <a:xfrm>
          <a:off x="10426700" y="14354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85</xdr:row>
      <xdr:rowOff>98743</xdr:rowOff>
    </xdr:from>
    <xdr:to>
      <xdr:col>14</xdr:col>
      <xdr:colOff>79375</xdr:colOff>
      <xdr:row>86</xdr:row>
      <xdr:rowOff>28893</xdr:rowOff>
    </xdr:to>
    <xdr:sp macro="" textlink="">
      <xdr:nvSpPr>
        <xdr:cNvPr id="260" name="フローチャート : 判断 259"/>
        <xdr:cNvSpPr/>
      </xdr:nvSpPr>
      <xdr:spPr>
        <a:xfrm>
          <a:off x="9588500" y="14671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61" name="テキスト ボックス 26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2" name="テキスト ボックス 26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3" name="テキスト ボックス 26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4" name="テキスト ボックス 26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5" name="テキスト ボックス 26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80</xdr:row>
      <xdr:rowOff>113316</xdr:rowOff>
    </xdr:from>
    <xdr:to>
      <xdr:col>14</xdr:col>
      <xdr:colOff>79375</xdr:colOff>
      <xdr:row>81</xdr:row>
      <xdr:rowOff>43466</xdr:rowOff>
    </xdr:to>
    <xdr:sp macro="" textlink="">
      <xdr:nvSpPr>
        <xdr:cNvPr id="266" name="円/楕円 265"/>
        <xdr:cNvSpPr/>
      </xdr:nvSpPr>
      <xdr:spPr>
        <a:xfrm>
          <a:off x="9588500" y="13829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86</xdr:row>
      <xdr:rowOff>20020</xdr:rowOff>
    </xdr:from>
    <xdr:ext cx="469744" cy="259045"/>
    <xdr:sp macro="" textlink="">
      <xdr:nvSpPr>
        <xdr:cNvPr id="267" name="n_1aveValue【公営住宅】&#10;一人当たり面積"/>
        <xdr:cNvSpPr txBox="1"/>
      </xdr:nvSpPr>
      <xdr:spPr>
        <a:xfrm>
          <a:off x="9391727" y="14764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3.620</a:t>
          </a:r>
          <a:endParaRPr kumimoji="1" lang="ja-JP" altLang="en-US" sz="1000" b="1">
            <a:solidFill>
              <a:srgbClr val="000080"/>
            </a:solidFill>
            <a:latin typeface="ＭＳ Ｐゴシック"/>
          </a:endParaRPr>
        </a:p>
      </xdr:txBody>
    </xdr:sp>
    <xdr:clientData/>
  </xdr:oneCellAnchor>
  <xdr:oneCellAnchor>
    <xdr:from>
      <xdr:col>13</xdr:col>
      <xdr:colOff>466802</xdr:colOff>
      <xdr:row>79</xdr:row>
      <xdr:rowOff>59993</xdr:rowOff>
    </xdr:from>
    <xdr:ext cx="469744" cy="259045"/>
    <xdr:sp macro="" textlink="">
      <xdr:nvSpPr>
        <xdr:cNvPr id="268" name="n_1mainValue【公営住宅】&#10;一人当たり面積"/>
        <xdr:cNvSpPr txBox="1"/>
      </xdr:nvSpPr>
      <xdr:spPr>
        <a:xfrm>
          <a:off x="9391727" y="13604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9.518</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9" name="正方形/長方形 26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70" name="正方形/長方形 26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71" name="正方形/長方形 27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2" name="正方形/長方形 27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3" name="正方形/長方形 27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4" name="正方形/長方形 27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5" name="正方形/長方形 27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6" name="正方形/長方形 27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77" name="正方形/長方形 27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78" name="正方形/長方形 27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79" name="正方形/長方形 27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80" name="正方形/長方形 27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81" name="正方形/長方形 28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82" name="正方形/長方形 28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83" name="正方形/長方形 28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188,146</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84" name="正方形/長方形 28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85" name="正方形/長方形 28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86" name="正方形/長方形 28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87" name="正方形/長方形 28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88" name="正方形/長方形 28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89" name="正方形/長方形 28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90" name="正方形/長方形 28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91" name="正方形/長方形 29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92" name="正方形/長方形 29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93" name="テキスト ボックス 29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94" name="直線コネクタ 29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42</xdr:row>
      <xdr:rowOff>92528</xdr:rowOff>
    </xdr:from>
    <xdr:to>
      <xdr:col>24</xdr:col>
      <xdr:colOff>644525</xdr:colOff>
      <xdr:row>42</xdr:row>
      <xdr:rowOff>92528</xdr:rowOff>
    </xdr:to>
    <xdr:cxnSp macro="">
      <xdr:nvCxnSpPr>
        <xdr:cNvPr id="295" name="直線コネクタ 294"/>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41</xdr:row>
      <xdr:rowOff>121755</xdr:rowOff>
    </xdr:from>
    <xdr:ext cx="338939" cy="259045"/>
    <xdr:sp macro="" textlink="">
      <xdr:nvSpPr>
        <xdr:cNvPr id="296" name="テキスト ボックス 295"/>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40</xdr:row>
      <xdr:rowOff>108857</xdr:rowOff>
    </xdr:from>
    <xdr:to>
      <xdr:col>24</xdr:col>
      <xdr:colOff>644525</xdr:colOff>
      <xdr:row>40</xdr:row>
      <xdr:rowOff>108857</xdr:rowOff>
    </xdr:to>
    <xdr:cxnSp macro="">
      <xdr:nvCxnSpPr>
        <xdr:cNvPr id="297" name="直線コネクタ 296"/>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138084</xdr:rowOff>
    </xdr:from>
    <xdr:ext cx="403059" cy="259045"/>
    <xdr:sp macro="" textlink="">
      <xdr:nvSpPr>
        <xdr:cNvPr id="298" name="テキスト ボックス 297"/>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38</xdr:row>
      <xdr:rowOff>125185</xdr:rowOff>
    </xdr:from>
    <xdr:to>
      <xdr:col>24</xdr:col>
      <xdr:colOff>644525</xdr:colOff>
      <xdr:row>38</xdr:row>
      <xdr:rowOff>125185</xdr:rowOff>
    </xdr:to>
    <xdr:cxnSp macro="">
      <xdr:nvCxnSpPr>
        <xdr:cNvPr id="299" name="直線コネクタ 298"/>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37</xdr:row>
      <xdr:rowOff>154412</xdr:rowOff>
    </xdr:from>
    <xdr:ext cx="403059" cy="259045"/>
    <xdr:sp macro="" textlink="">
      <xdr:nvSpPr>
        <xdr:cNvPr id="300" name="テキスト ボックス 299"/>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36</xdr:row>
      <xdr:rowOff>141514</xdr:rowOff>
    </xdr:from>
    <xdr:to>
      <xdr:col>24</xdr:col>
      <xdr:colOff>644525</xdr:colOff>
      <xdr:row>36</xdr:row>
      <xdr:rowOff>141514</xdr:rowOff>
    </xdr:to>
    <xdr:cxnSp macro="">
      <xdr:nvCxnSpPr>
        <xdr:cNvPr id="301" name="直線コネクタ 300"/>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170741</xdr:rowOff>
    </xdr:from>
    <xdr:ext cx="403059" cy="259045"/>
    <xdr:sp macro="" textlink="">
      <xdr:nvSpPr>
        <xdr:cNvPr id="302" name="テキスト ボックス 301"/>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34</xdr:row>
      <xdr:rowOff>157843</xdr:rowOff>
    </xdr:from>
    <xdr:to>
      <xdr:col>24</xdr:col>
      <xdr:colOff>644525</xdr:colOff>
      <xdr:row>34</xdr:row>
      <xdr:rowOff>157843</xdr:rowOff>
    </xdr:to>
    <xdr:cxnSp macro="">
      <xdr:nvCxnSpPr>
        <xdr:cNvPr id="303" name="直線コネクタ 302"/>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15620</xdr:rowOff>
    </xdr:from>
    <xdr:ext cx="403059" cy="259045"/>
    <xdr:sp macro="" textlink="">
      <xdr:nvSpPr>
        <xdr:cNvPr id="304" name="テキスト ボックス 303"/>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2722</xdr:rowOff>
    </xdr:from>
    <xdr:to>
      <xdr:col>24</xdr:col>
      <xdr:colOff>644525</xdr:colOff>
      <xdr:row>33</xdr:row>
      <xdr:rowOff>2722</xdr:rowOff>
    </xdr:to>
    <xdr:cxnSp macro="">
      <xdr:nvCxnSpPr>
        <xdr:cNvPr id="305" name="直線コネクタ 304"/>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31949</xdr:rowOff>
    </xdr:from>
    <xdr:ext cx="467179" cy="259045"/>
    <xdr:sp macro="" textlink="">
      <xdr:nvSpPr>
        <xdr:cNvPr id="306" name="テキスト ボックス 305"/>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07" name="直線コネクタ 30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08" name="テキスト ボックス 30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0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133350</xdr:rowOff>
    </xdr:from>
    <xdr:to>
      <xdr:col>23</xdr:col>
      <xdr:colOff>516889</xdr:colOff>
      <xdr:row>41</xdr:row>
      <xdr:rowOff>68035</xdr:rowOff>
    </xdr:to>
    <xdr:cxnSp macro="">
      <xdr:nvCxnSpPr>
        <xdr:cNvPr id="310" name="直線コネクタ 309"/>
        <xdr:cNvCxnSpPr/>
      </xdr:nvCxnSpPr>
      <xdr:spPr>
        <a:xfrm flipV="1">
          <a:off x="16318864" y="5791200"/>
          <a:ext cx="0" cy="1306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71862</xdr:rowOff>
    </xdr:from>
    <xdr:ext cx="405111" cy="259045"/>
    <xdr:sp macro="" textlink="">
      <xdr:nvSpPr>
        <xdr:cNvPr id="311" name="【認定こども園・幼稚園・保育所】&#10;有形固定資産減価償却率最小値テキスト"/>
        <xdr:cNvSpPr txBox="1"/>
      </xdr:nvSpPr>
      <xdr:spPr>
        <a:xfrm>
          <a:off x="16408400" y="710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a:t>
          </a:r>
          <a:endParaRPr kumimoji="1" lang="ja-JP" altLang="en-US" sz="1000" b="1">
            <a:latin typeface="ＭＳ Ｐゴシック"/>
          </a:endParaRPr>
        </a:p>
      </xdr:txBody>
    </xdr:sp>
    <xdr:clientData/>
  </xdr:oneCellAnchor>
  <xdr:twoCellAnchor>
    <xdr:from>
      <xdr:col>23</xdr:col>
      <xdr:colOff>428625</xdr:colOff>
      <xdr:row>41</xdr:row>
      <xdr:rowOff>68035</xdr:rowOff>
    </xdr:from>
    <xdr:to>
      <xdr:col>23</xdr:col>
      <xdr:colOff>606425</xdr:colOff>
      <xdr:row>41</xdr:row>
      <xdr:rowOff>68035</xdr:rowOff>
    </xdr:to>
    <xdr:cxnSp macro="">
      <xdr:nvCxnSpPr>
        <xdr:cNvPr id="312" name="直線コネクタ 311"/>
        <xdr:cNvCxnSpPr/>
      </xdr:nvCxnSpPr>
      <xdr:spPr>
        <a:xfrm>
          <a:off x="16230600" y="709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80027</xdr:rowOff>
    </xdr:from>
    <xdr:ext cx="405111" cy="259045"/>
    <xdr:sp macro="" textlink="">
      <xdr:nvSpPr>
        <xdr:cNvPr id="313" name="【認定こども園・幼稚園・保育所】&#10;有形固定資産減価償却率最大値テキスト"/>
        <xdr:cNvSpPr txBox="1"/>
      </xdr:nvSpPr>
      <xdr:spPr>
        <a:xfrm>
          <a:off x="16408400" y="556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92.0</a:t>
          </a:r>
          <a:endParaRPr kumimoji="1" lang="ja-JP" altLang="en-US" sz="1000" b="1">
            <a:latin typeface="ＭＳ Ｐゴシック"/>
          </a:endParaRPr>
        </a:p>
      </xdr:txBody>
    </xdr:sp>
    <xdr:clientData/>
  </xdr:oneCellAnchor>
  <xdr:twoCellAnchor>
    <xdr:from>
      <xdr:col>23</xdr:col>
      <xdr:colOff>428625</xdr:colOff>
      <xdr:row>33</xdr:row>
      <xdr:rowOff>133350</xdr:rowOff>
    </xdr:from>
    <xdr:to>
      <xdr:col>23</xdr:col>
      <xdr:colOff>606425</xdr:colOff>
      <xdr:row>33</xdr:row>
      <xdr:rowOff>133350</xdr:rowOff>
    </xdr:to>
    <xdr:cxnSp macro="">
      <xdr:nvCxnSpPr>
        <xdr:cNvPr id="314" name="直線コネクタ 313"/>
        <xdr:cNvCxnSpPr/>
      </xdr:nvCxnSpPr>
      <xdr:spPr>
        <a:xfrm>
          <a:off x="16230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118127</xdr:rowOff>
    </xdr:from>
    <xdr:ext cx="405111" cy="259045"/>
    <xdr:sp macro="" textlink="">
      <xdr:nvSpPr>
        <xdr:cNvPr id="315" name="【認定こども園・幼稚園・保育所】&#10;有形固定資産減価償却率平均値テキスト"/>
        <xdr:cNvSpPr txBox="1"/>
      </xdr:nvSpPr>
      <xdr:spPr>
        <a:xfrm>
          <a:off x="16408400" y="64617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46.5</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139700</xdr:rowOff>
    </xdr:from>
    <xdr:to>
      <xdr:col>23</xdr:col>
      <xdr:colOff>568325</xdr:colOff>
      <xdr:row>38</xdr:row>
      <xdr:rowOff>69850</xdr:rowOff>
    </xdr:to>
    <xdr:sp macro="" textlink="">
      <xdr:nvSpPr>
        <xdr:cNvPr id="316" name="フローチャート : 判断 315"/>
        <xdr:cNvSpPr/>
      </xdr:nvSpPr>
      <xdr:spPr>
        <a:xfrm>
          <a:off x="162687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36</xdr:row>
      <xdr:rowOff>159294</xdr:rowOff>
    </xdr:from>
    <xdr:to>
      <xdr:col>22</xdr:col>
      <xdr:colOff>415925</xdr:colOff>
      <xdr:row>37</xdr:row>
      <xdr:rowOff>89444</xdr:rowOff>
    </xdr:to>
    <xdr:sp macro="" textlink="">
      <xdr:nvSpPr>
        <xdr:cNvPr id="317" name="フローチャート : 判断 316"/>
        <xdr:cNvSpPr/>
      </xdr:nvSpPr>
      <xdr:spPr>
        <a:xfrm>
          <a:off x="15430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18" name="テキスト ボックス 31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19" name="テキスト ボックス 31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20" name="テキスト ボックス 31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21" name="テキスト ボックス 32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22" name="テキスト ボックス 32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33</xdr:row>
      <xdr:rowOff>40096</xdr:rowOff>
    </xdr:from>
    <xdr:to>
      <xdr:col>22</xdr:col>
      <xdr:colOff>415925</xdr:colOff>
      <xdr:row>33</xdr:row>
      <xdr:rowOff>141696</xdr:rowOff>
    </xdr:to>
    <xdr:sp macro="" textlink="">
      <xdr:nvSpPr>
        <xdr:cNvPr id="323" name="円/楕円 322"/>
        <xdr:cNvSpPr/>
      </xdr:nvSpPr>
      <xdr:spPr>
        <a:xfrm>
          <a:off x="15430500" y="5697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37</xdr:row>
      <xdr:rowOff>80571</xdr:rowOff>
    </xdr:from>
    <xdr:ext cx="405111" cy="259045"/>
    <xdr:sp macro="" textlink="">
      <xdr:nvSpPr>
        <xdr:cNvPr id="324" name="n_1aveValue【認定こども園・幼稚園・保育所】&#10;有形固定資産減価償却率"/>
        <xdr:cNvSpPr txBox="1"/>
      </xdr:nvSpPr>
      <xdr:spPr>
        <a:xfrm>
          <a:off x="15266043" y="642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55.8</a:t>
          </a:r>
          <a:endParaRPr kumimoji="1" lang="ja-JP" altLang="en-US" sz="1000" b="1">
            <a:solidFill>
              <a:srgbClr val="000080"/>
            </a:solidFill>
            <a:latin typeface="ＭＳ Ｐゴシック"/>
          </a:endParaRPr>
        </a:p>
      </xdr:txBody>
    </xdr:sp>
    <xdr:clientData/>
  </xdr:oneCellAnchor>
  <xdr:oneCellAnchor>
    <xdr:from>
      <xdr:col>22</xdr:col>
      <xdr:colOff>149868</xdr:colOff>
      <xdr:row>31</xdr:row>
      <xdr:rowOff>158223</xdr:rowOff>
    </xdr:from>
    <xdr:ext cx="405111" cy="259045"/>
    <xdr:sp macro="" textlink="">
      <xdr:nvSpPr>
        <xdr:cNvPr id="325" name="n_1mainValue【認定こども園・幼稚園・保育所】&#10;有形固定資産減価償却率"/>
        <xdr:cNvSpPr txBox="1"/>
      </xdr:nvSpPr>
      <xdr:spPr>
        <a:xfrm>
          <a:off x="15266043" y="5473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94.6</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26" name="正方形/長方形 32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27" name="正方形/長方形 32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28" name="正方形/長方形 32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29" name="正方形/長方形 32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30" name="正方形/長方形 32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31" name="正方形/長方形 33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32" name="正方形/長方形 33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0.123</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33" name="正方形/長方形 33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34" name="テキスト ボックス 33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35" name="直線コネクタ 33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336" name="直線コネクタ 335"/>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40</xdr:row>
      <xdr:rowOff>162577</xdr:rowOff>
    </xdr:from>
    <xdr:ext cx="467179" cy="259045"/>
    <xdr:sp macro="" textlink="">
      <xdr:nvSpPr>
        <xdr:cNvPr id="337" name="テキスト ボックス 336"/>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338" name="直線コネクタ 337"/>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38</xdr:row>
      <xdr:rowOff>48277</xdr:rowOff>
    </xdr:from>
    <xdr:ext cx="531299" cy="259045"/>
    <xdr:sp macro="" textlink="">
      <xdr:nvSpPr>
        <xdr:cNvPr id="339" name="テキスト ボックス 338"/>
        <xdr:cNvSpPr txBox="1"/>
      </xdr:nvSpPr>
      <xdr:spPr>
        <a:xfrm>
          <a:off x="17756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340" name="直線コネクタ 339"/>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105427</xdr:rowOff>
    </xdr:from>
    <xdr:ext cx="531299" cy="259045"/>
    <xdr:sp macro="" textlink="">
      <xdr:nvSpPr>
        <xdr:cNvPr id="341" name="テキスト ボックス 340"/>
        <xdr:cNvSpPr txBox="1"/>
      </xdr:nvSpPr>
      <xdr:spPr>
        <a:xfrm>
          <a:off x="17756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342" name="直線コネクタ 341"/>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162577</xdr:rowOff>
    </xdr:from>
    <xdr:ext cx="531299" cy="259045"/>
    <xdr:sp macro="" textlink="">
      <xdr:nvSpPr>
        <xdr:cNvPr id="343" name="テキスト ボックス 342"/>
        <xdr:cNvSpPr txBox="1"/>
      </xdr:nvSpPr>
      <xdr:spPr>
        <a:xfrm>
          <a:off x="17756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44" name="直線コネクタ 34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30</xdr:row>
      <xdr:rowOff>48277</xdr:rowOff>
    </xdr:from>
    <xdr:ext cx="531299" cy="259045"/>
    <xdr:sp macro="" textlink="">
      <xdr:nvSpPr>
        <xdr:cNvPr id="345" name="テキスト ボックス 344"/>
        <xdr:cNvSpPr txBox="1"/>
      </xdr:nvSpPr>
      <xdr:spPr>
        <a:xfrm>
          <a:off x="17756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4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129006</xdr:rowOff>
    </xdr:from>
    <xdr:to>
      <xdr:col>32</xdr:col>
      <xdr:colOff>186689</xdr:colOff>
      <xdr:row>41</xdr:row>
      <xdr:rowOff>123383</xdr:rowOff>
    </xdr:to>
    <xdr:cxnSp macro="">
      <xdr:nvCxnSpPr>
        <xdr:cNvPr id="347" name="直線コネクタ 346"/>
        <xdr:cNvCxnSpPr/>
      </xdr:nvCxnSpPr>
      <xdr:spPr>
        <a:xfrm flipV="1">
          <a:off x="22160864" y="5786856"/>
          <a:ext cx="0" cy="1365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127210</xdr:rowOff>
    </xdr:from>
    <xdr:ext cx="469744" cy="259045"/>
    <xdr:sp macro="" textlink="">
      <xdr:nvSpPr>
        <xdr:cNvPr id="348" name="【認定こども園・幼稚園・保育所】&#10;一人当たり面積最小値テキスト"/>
        <xdr:cNvSpPr txBox="1"/>
      </xdr:nvSpPr>
      <xdr:spPr>
        <a:xfrm>
          <a:off x="22250400" y="7156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0.218</a:t>
          </a:r>
          <a:endParaRPr kumimoji="1" lang="ja-JP" altLang="en-US" sz="1000" b="1">
            <a:latin typeface="ＭＳ Ｐゴシック"/>
          </a:endParaRPr>
        </a:p>
      </xdr:txBody>
    </xdr:sp>
    <xdr:clientData/>
  </xdr:oneCellAnchor>
  <xdr:twoCellAnchor>
    <xdr:from>
      <xdr:col>32</xdr:col>
      <xdr:colOff>98425</xdr:colOff>
      <xdr:row>41</xdr:row>
      <xdr:rowOff>123383</xdr:rowOff>
    </xdr:from>
    <xdr:to>
      <xdr:col>32</xdr:col>
      <xdr:colOff>276225</xdr:colOff>
      <xdr:row>41</xdr:row>
      <xdr:rowOff>123383</xdr:rowOff>
    </xdr:to>
    <xdr:cxnSp macro="">
      <xdr:nvCxnSpPr>
        <xdr:cNvPr id="349" name="直線コネクタ 348"/>
        <xdr:cNvCxnSpPr/>
      </xdr:nvCxnSpPr>
      <xdr:spPr>
        <a:xfrm>
          <a:off x="22072600" y="715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75683</xdr:rowOff>
    </xdr:from>
    <xdr:ext cx="534377" cy="259045"/>
    <xdr:sp macro="" textlink="">
      <xdr:nvSpPr>
        <xdr:cNvPr id="350" name="【認定こども園・幼稚園・保育所】&#10;一人当たり面積最大値テキスト"/>
        <xdr:cNvSpPr txBox="1"/>
      </xdr:nvSpPr>
      <xdr:spPr>
        <a:xfrm>
          <a:off x="22250400" y="556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30.095</a:t>
          </a:r>
          <a:endParaRPr kumimoji="1" lang="ja-JP" altLang="en-US" sz="1000" b="1">
            <a:latin typeface="ＭＳ Ｐゴシック"/>
          </a:endParaRPr>
        </a:p>
      </xdr:txBody>
    </xdr:sp>
    <xdr:clientData/>
  </xdr:oneCellAnchor>
  <xdr:twoCellAnchor>
    <xdr:from>
      <xdr:col>32</xdr:col>
      <xdr:colOff>98425</xdr:colOff>
      <xdr:row>33</xdr:row>
      <xdr:rowOff>129006</xdr:rowOff>
    </xdr:from>
    <xdr:to>
      <xdr:col>32</xdr:col>
      <xdr:colOff>276225</xdr:colOff>
      <xdr:row>33</xdr:row>
      <xdr:rowOff>129006</xdr:rowOff>
    </xdr:to>
    <xdr:cxnSp macro="">
      <xdr:nvCxnSpPr>
        <xdr:cNvPr id="351" name="直線コネクタ 350"/>
        <xdr:cNvCxnSpPr/>
      </xdr:nvCxnSpPr>
      <xdr:spPr>
        <a:xfrm>
          <a:off x="22072600" y="5786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40</xdr:row>
      <xdr:rowOff>42598</xdr:rowOff>
    </xdr:from>
    <xdr:ext cx="469744" cy="259045"/>
    <xdr:sp macro="" textlink="">
      <xdr:nvSpPr>
        <xdr:cNvPr id="352" name="【認定こども園・幼稚園・保育所】&#10;一人当たり面積平均値テキスト"/>
        <xdr:cNvSpPr txBox="1"/>
      </xdr:nvSpPr>
      <xdr:spPr>
        <a:xfrm>
          <a:off x="22250400" y="69005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4.152</a:t>
          </a:r>
          <a:endParaRPr kumimoji="1" lang="ja-JP" altLang="en-US" sz="1000" b="1">
            <a:solidFill>
              <a:srgbClr val="000080"/>
            </a:solidFill>
            <a:latin typeface="ＭＳ Ｐゴシック"/>
          </a:endParaRPr>
        </a:p>
      </xdr:txBody>
    </xdr:sp>
    <xdr:clientData/>
  </xdr:oneCellAnchor>
  <xdr:twoCellAnchor>
    <xdr:from>
      <xdr:col>32</xdr:col>
      <xdr:colOff>136525</xdr:colOff>
      <xdr:row>40</xdr:row>
      <xdr:rowOff>64171</xdr:rowOff>
    </xdr:from>
    <xdr:to>
      <xdr:col>32</xdr:col>
      <xdr:colOff>238125</xdr:colOff>
      <xdr:row>40</xdr:row>
      <xdr:rowOff>165771</xdr:rowOff>
    </xdr:to>
    <xdr:sp macro="" textlink="">
      <xdr:nvSpPr>
        <xdr:cNvPr id="353" name="フローチャート : 判断 352"/>
        <xdr:cNvSpPr/>
      </xdr:nvSpPr>
      <xdr:spPr>
        <a:xfrm>
          <a:off x="22110700" y="6922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41</xdr:row>
      <xdr:rowOff>65314</xdr:rowOff>
    </xdr:from>
    <xdr:to>
      <xdr:col>31</xdr:col>
      <xdr:colOff>85725</xdr:colOff>
      <xdr:row>41</xdr:row>
      <xdr:rowOff>166914</xdr:rowOff>
    </xdr:to>
    <xdr:sp macro="" textlink="">
      <xdr:nvSpPr>
        <xdr:cNvPr id="354" name="フローチャート : 判断 353"/>
        <xdr:cNvSpPr/>
      </xdr:nvSpPr>
      <xdr:spPr>
        <a:xfrm>
          <a:off x="21272500" y="709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55" name="テキスト ボックス 35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56" name="テキスト ボックス 35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57" name="テキスト ボックス 35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58" name="テキスト ボックス 35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59" name="テキスト ボックス 35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41</xdr:row>
      <xdr:rowOff>70023</xdr:rowOff>
    </xdr:from>
    <xdr:to>
      <xdr:col>31</xdr:col>
      <xdr:colOff>85725</xdr:colOff>
      <xdr:row>42</xdr:row>
      <xdr:rowOff>173</xdr:rowOff>
    </xdr:to>
    <xdr:sp macro="" textlink="">
      <xdr:nvSpPr>
        <xdr:cNvPr id="360" name="円/楕円 359"/>
        <xdr:cNvSpPr/>
      </xdr:nvSpPr>
      <xdr:spPr>
        <a:xfrm>
          <a:off x="21272500" y="7099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40</xdr:row>
      <xdr:rowOff>11991</xdr:rowOff>
    </xdr:from>
    <xdr:ext cx="469744" cy="259045"/>
    <xdr:sp macro="" textlink="">
      <xdr:nvSpPr>
        <xdr:cNvPr id="361" name="n_1aveValue【認定こども園・幼稚園・保育所】&#10;一人当たり面積"/>
        <xdr:cNvSpPr txBox="1"/>
      </xdr:nvSpPr>
      <xdr:spPr>
        <a:xfrm>
          <a:off x="21075727" y="6869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0.377</a:t>
          </a:r>
          <a:endParaRPr kumimoji="1" lang="ja-JP" altLang="en-US" sz="1000" b="1">
            <a:solidFill>
              <a:srgbClr val="000080"/>
            </a:solidFill>
            <a:latin typeface="ＭＳ Ｐゴシック"/>
          </a:endParaRPr>
        </a:p>
      </xdr:txBody>
    </xdr:sp>
    <xdr:clientData/>
  </xdr:oneCellAnchor>
  <xdr:oneCellAnchor>
    <xdr:from>
      <xdr:col>30</xdr:col>
      <xdr:colOff>473152</xdr:colOff>
      <xdr:row>41</xdr:row>
      <xdr:rowOff>162750</xdr:rowOff>
    </xdr:from>
    <xdr:ext cx="469744" cy="259045"/>
    <xdr:sp macro="" textlink="">
      <xdr:nvSpPr>
        <xdr:cNvPr id="362" name="n_1mainValue【認定こども園・幼稚園・保育所】&#10;一人当たり面積"/>
        <xdr:cNvSpPr txBox="1"/>
      </xdr:nvSpPr>
      <xdr:spPr>
        <a:xfrm>
          <a:off x="21075727" y="7192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0.274</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63" name="正方形/長方形 36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64" name="正方形/長方形 36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65" name="正方形/長方形 36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66" name="正方形/長方形 36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67" name="正方形/長方形 36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68" name="正方形/長方形 36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69" name="正方形/長方形 36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59.2</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70" name="正方形/長方形 36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71" name="テキスト ボックス 37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72" name="直線コネクタ 37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73" name="テキスト ボックス 372"/>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74" name="直線コネクタ 373"/>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75" name="テキスト ボックス 374"/>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76" name="直線コネクタ 375"/>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77" name="テキスト ボックス 376"/>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78" name="直線コネクタ 377"/>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79" name="テキスト ボックス 378"/>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80" name="直線コネクタ 379"/>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81" name="テキスト ボックス 380"/>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82" name="直線コネクタ 381"/>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83" name="テキスト ボックス 382"/>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84" name="直線コネクタ 38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85" name="テキスト ボックス 384"/>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8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64770</xdr:rowOff>
    </xdr:from>
    <xdr:to>
      <xdr:col>23</xdr:col>
      <xdr:colOff>516889</xdr:colOff>
      <xdr:row>64</xdr:row>
      <xdr:rowOff>3810</xdr:rowOff>
    </xdr:to>
    <xdr:cxnSp macro="">
      <xdr:nvCxnSpPr>
        <xdr:cNvPr id="387" name="直線コネクタ 386"/>
        <xdr:cNvCxnSpPr/>
      </xdr:nvCxnSpPr>
      <xdr:spPr>
        <a:xfrm flipV="1">
          <a:off x="16318864" y="9494520"/>
          <a:ext cx="0" cy="1482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7637</xdr:rowOff>
    </xdr:from>
    <xdr:ext cx="405111" cy="259045"/>
    <xdr:sp macro="" textlink="">
      <xdr:nvSpPr>
        <xdr:cNvPr id="388" name="【学校施設】&#10;有形固定資産減価償却率最小値テキスト"/>
        <xdr:cNvSpPr txBox="1"/>
      </xdr:nvSpPr>
      <xdr:spPr>
        <a:xfrm>
          <a:off x="16408400" y="10980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41.9</a:t>
          </a:r>
          <a:endParaRPr kumimoji="1" lang="ja-JP" altLang="en-US" sz="1000" b="1">
            <a:latin typeface="ＭＳ Ｐゴシック"/>
          </a:endParaRPr>
        </a:p>
      </xdr:txBody>
    </xdr:sp>
    <xdr:clientData/>
  </xdr:oneCellAnchor>
  <xdr:twoCellAnchor>
    <xdr:from>
      <xdr:col>23</xdr:col>
      <xdr:colOff>428625</xdr:colOff>
      <xdr:row>64</xdr:row>
      <xdr:rowOff>3810</xdr:rowOff>
    </xdr:from>
    <xdr:to>
      <xdr:col>23</xdr:col>
      <xdr:colOff>606425</xdr:colOff>
      <xdr:row>64</xdr:row>
      <xdr:rowOff>3810</xdr:rowOff>
    </xdr:to>
    <xdr:cxnSp macro="">
      <xdr:nvCxnSpPr>
        <xdr:cNvPr id="389" name="直線コネクタ 388"/>
        <xdr:cNvCxnSpPr/>
      </xdr:nvCxnSpPr>
      <xdr:spPr>
        <a:xfrm>
          <a:off x="16230600" y="10976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11447</xdr:rowOff>
    </xdr:from>
    <xdr:ext cx="405111" cy="259045"/>
    <xdr:sp macro="" textlink="">
      <xdr:nvSpPr>
        <xdr:cNvPr id="390" name="【学校施設】&#10;有形固定資産減価償却率最大値テキスト"/>
        <xdr:cNvSpPr txBox="1"/>
      </xdr:nvSpPr>
      <xdr:spPr>
        <a:xfrm>
          <a:off x="16408400" y="926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80.8</a:t>
          </a:r>
          <a:endParaRPr kumimoji="1" lang="ja-JP" altLang="en-US" sz="1000" b="1">
            <a:latin typeface="ＭＳ Ｐゴシック"/>
          </a:endParaRPr>
        </a:p>
      </xdr:txBody>
    </xdr:sp>
    <xdr:clientData/>
  </xdr:oneCellAnchor>
  <xdr:twoCellAnchor>
    <xdr:from>
      <xdr:col>23</xdr:col>
      <xdr:colOff>428625</xdr:colOff>
      <xdr:row>55</xdr:row>
      <xdr:rowOff>64770</xdr:rowOff>
    </xdr:from>
    <xdr:to>
      <xdr:col>23</xdr:col>
      <xdr:colOff>606425</xdr:colOff>
      <xdr:row>55</xdr:row>
      <xdr:rowOff>64770</xdr:rowOff>
    </xdr:to>
    <xdr:cxnSp macro="">
      <xdr:nvCxnSpPr>
        <xdr:cNvPr id="391" name="直線コネクタ 390"/>
        <xdr:cNvCxnSpPr/>
      </xdr:nvCxnSpPr>
      <xdr:spPr>
        <a:xfrm>
          <a:off x="16230600" y="949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30497</xdr:rowOff>
    </xdr:from>
    <xdr:ext cx="405111" cy="259045"/>
    <xdr:sp macro="" textlink="">
      <xdr:nvSpPr>
        <xdr:cNvPr id="392" name="【学校施設】&#10;有形固定資産減価償却率平均値テキスト"/>
        <xdr:cNvSpPr txBox="1"/>
      </xdr:nvSpPr>
      <xdr:spPr>
        <a:xfrm>
          <a:off x="16408400" y="10146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61.8</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52070</xdr:rowOff>
    </xdr:from>
    <xdr:to>
      <xdr:col>23</xdr:col>
      <xdr:colOff>568325</xdr:colOff>
      <xdr:row>59</xdr:row>
      <xdr:rowOff>153670</xdr:rowOff>
    </xdr:to>
    <xdr:sp macro="" textlink="">
      <xdr:nvSpPr>
        <xdr:cNvPr id="393" name="フローチャート : 判断 392"/>
        <xdr:cNvSpPr/>
      </xdr:nvSpPr>
      <xdr:spPr>
        <a:xfrm>
          <a:off x="162687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60</xdr:row>
      <xdr:rowOff>90170</xdr:rowOff>
    </xdr:from>
    <xdr:to>
      <xdr:col>22</xdr:col>
      <xdr:colOff>415925</xdr:colOff>
      <xdr:row>61</xdr:row>
      <xdr:rowOff>20320</xdr:rowOff>
    </xdr:to>
    <xdr:sp macro="" textlink="">
      <xdr:nvSpPr>
        <xdr:cNvPr id="394" name="フローチャート : 判断 393"/>
        <xdr:cNvSpPr/>
      </xdr:nvSpPr>
      <xdr:spPr>
        <a:xfrm>
          <a:off x="15430500" y="1037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95" name="テキスト ボックス 39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96" name="テキスト ボックス 39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97" name="テキスト ボックス 39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98" name="テキスト ボックス 39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99" name="テキスト ボックス 39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60</xdr:row>
      <xdr:rowOff>154940</xdr:rowOff>
    </xdr:from>
    <xdr:to>
      <xdr:col>22</xdr:col>
      <xdr:colOff>415925</xdr:colOff>
      <xdr:row>61</xdr:row>
      <xdr:rowOff>85090</xdr:rowOff>
    </xdr:to>
    <xdr:sp macro="" textlink="">
      <xdr:nvSpPr>
        <xdr:cNvPr id="400" name="円/楕円 399"/>
        <xdr:cNvSpPr/>
      </xdr:nvSpPr>
      <xdr:spPr>
        <a:xfrm>
          <a:off x="15430500" y="1044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59</xdr:row>
      <xdr:rowOff>36847</xdr:rowOff>
    </xdr:from>
    <xdr:ext cx="405111" cy="259045"/>
    <xdr:sp macro="" textlink="">
      <xdr:nvSpPr>
        <xdr:cNvPr id="401" name="n_1aveValue【学校施設】&#10;有形固定資産減価償却率"/>
        <xdr:cNvSpPr txBox="1"/>
      </xdr:nvSpPr>
      <xdr:spPr>
        <a:xfrm>
          <a:off x="15266043" y="1015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a:t>
          </a:r>
          <a:endParaRPr kumimoji="1" lang="ja-JP" altLang="en-US" sz="1000" b="1">
            <a:solidFill>
              <a:srgbClr val="000080"/>
            </a:solidFill>
            <a:latin typeface="ＭＳ Ｐゴシック"/>
          </a:endParaRPr>
        </a:p>
      </xdr:txBody>
    </xdr:sp>
    <xdr:clientData/>
  </xdr:oneCellAnchor>
  <xdr:oneCellAnchor>
    <xdr:from>
      <xdr:col>22</xdr:col>
      <xdr:colOff>149868</xdr:colOff>
      <xdr:row>61</xdr:row>
      <xdr:rowOff>76217</xdr:rowOff>
    </xdr:from>
    <xdr:ext cx="405111" cy="259045"/>
    <xdr:sp macro="" textlink="">
      <xdr:nvSpPr>
        <xdr:cNvPr id="402" name="n_1mainValue【学校施設】&#10;有形固定資産減価償却率"/>
        <xdr:cNvSpPr txBox="1"/>
      </xdr:nvSpPr>
      <xdr:spPr>
        <a:xfrm>
          <a:off x="15266043" y="1053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54.6</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03" name="正方形/長方形 40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04" name="正方形/長方形 40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05" name="正方形/長方形 40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06" name="正方形/長方形 40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07" name="正方形/長方形 40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08" name="正方形/長方形 40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09" name="正方形/長方形 40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1.751</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10" name="正方形/長方形 40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11" name="テキスト ボックス 41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12" name="直線コネクタ 41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76200</xdr:rowOff>
    </xdr:from>
    <xdr:to>
      <xdr:col>33</xdr:col>
      <xdr:colOff>314325</xdr:colOff>
      <xdr:row>64</xdr:row>
      <xdr:rowOff>76200</xdr:rowOff>
    </xdr:to>
    <xdr:cxnSp macro="">
      <xdr:nvCxnSpPr>
        <xdr:cNvPr id="413" name="直線コネクタ 412"/>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14" name="テキスト ボックス 413"/>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15" name="直線コネクタ 414"/>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16" name="テキスト ボックス 415"/>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17" name="直線コネクタ 416"/>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59</xdr:row>
      <xdr:rowOff>29227</xdr:rowOff>
    </xdr:from>
    <xdr:ext cx="531299" cy="259045"/>
    <xdr:sp macro="" textlink="">
      <xdr:nvSpPr>
        <xdr:cNvPr id="418" name="テキスト ボックス 417"/>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19" name="直線コネクタ 418"/>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162577</xdr:rowOff>
    </xdr:from>
    <xdr:ext cx="531299" cy="259045"/>
    <xdr:sp macro="" textlink="">
      <xdr:nvSpPr>
        <xdr:cNvPr id="420" name="テキスト ボックス 419"/>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21" name="直線コネクタ 420"/>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124477</xdr:rowOff>
    </xdr:from>
    <xdr:ext cx="531299" cy="259045"/>
    <xdr:sp macro="" textlink="">
      <xdr:nvSpPr>
        <xdr:cNvPr id="422" name="テキスト ボックス 421"/>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23" name="直線コネクタ 42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86377</xdr:rowOff>
    </xdr:from>
    <xdr:ext cx="531299" cy="259045"/>
    <xdr:sp macro="" textlink="">
      <xdr:nvSpPr>
        <xdr:cNvPr id="424" name="テキスト ボックス 423"/>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2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7696</xdr:rowOff>
    </xdr:from>
    <xdr:to>
      <xdr:col>32</xdr:col>
      <xdr:colOff>186689</xdr:colOff>
      <xdr:row>63</xdr:row>
      <xdr:rowOff>59893</xdr:rowOff>
    </xdr:to>
    <xdr:cxnSp macro="">
      <xdr:nvCxnSpPr>
        <xdr:cNvPr id="426" name="直線コネクタ 425"/>
        <xdr:cNvCxnSpPr/>
      </xdr:nvCxnSpPr>
      <xdr:spPr>
        <a:xfrm flipV="1">
          <a:off x="22160864" y="9608896"/>
          <a:ext cx="0" cy="1252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63720</xdr:rowOff>
    </xdr:from>
    <xdr:ext cx="469744" cy="259045"/>
    <xdr:sp macro="" textlink="">
      <xdr:nvSpPr>
        <xdr:cNvPr id="427" name="【学校施設】&#10;一人当たり面積最小値テキスト"/>
        <xdr:cNvSpPr txBox="1"/>
      </xdr:nvSpPr>
      <xdr:spPr>
        <a:xfrm>
          <a:off x="22250400" y="10865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2.464</a:t>
          </a:r>
          <a:endParaRPr kumimoji="1" lang="ja-JP" altLang="en-US" sz="1000" b="1">
            <a:latin typeface="ＭＳ Ｐゴシック"/>
          </a:endParaRPr>
        </a:p>
      </xdr:txBody>
    </xdr:sp>
    <xdr:clientData/>
  </xdr:oneCellAnchor>
  <xdr:twoCellAnchor>
    <xdr:from>
      <xdr:col>32</xdr:col>
      <xdr:colOff>98425</xdr:colOff>
      <xdr:row>63</xdr:row>
      <xdr:rowOff>59893</xdr:rowOff>
    </xdr:from>
    <xdr:to>
      <xdr:col>32</xdr:col>
      <xdr:colOff>276225</xdr:colOff>
      <xdr:row>63</xdr:row>
      <xdr:rowOff>59893</xdr:rowOff>
    </xdr:to>
    <xdr:cxnSp macro="">
      <xdr:nvCxnSpPr>
        <xdr:cNvPr id="428" name="直線コネクタ 427"/>
        <xdr:cNvCxnSpPr/>
      </xdr:nvCxnSpPr>
      <xdr:spPr>
        <a:xfrm>
          <a:off x="22072600" y="10861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125823</xdr:rowOff>
    </xdr:from>
    <xdr:ext cx="534377" cy="259045"/>
    <xdr:sp macro="" textlink="">
      <xdr:nvSpPr>
        <xdr:cNvPr id="429" name="【学校施設】&#10;一人当たり面積最大値テキスト"/>
        <xdr:cNvSpPr txBox="1"/>
      </xdr:nvSpPr>
      <xdr:spPr>
        <a:xfrm>
          <a:off x="22250400" y="9384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18.899</a:t>
          </a:r>
          <a:endParaRPr kumimoji="1" lang="ja-JP" altLang="en-US" sz="1000" b="1">
            <a:latin typeface="ＭＳ Ｐゴシック"/>
          </a:endParaRPr>
        </a:p>
      </xdr:txBody>
    </xdr:sp>
    <xdr:clientData/>
  </xdr:oneCellAnchor>
  <xdr:twoCellAnchor>
    <xdr:from>
      <xdr:col>32</xdr:col>
      <xdr:colOff>98425</xdr:colOff>
      <xdr:row>56</xdr:row>
      <xdr:rowOff>7696</xdr:rowOff>
    </xdr:from>
    <xdr:to>
      <xdr:col>32</xdr:col>
      <xdr:colOff>276225</xdr:colOff>
      <xdr:row>56</xdr:row>
      <xdr:rowOff>7696</xdr:rowOff>
    </xdr:to>
    <xdr:cxnSp macro="">
      <xdr:nvCxnSpPr>
        <xdr:cNvPr id="430" name="直線コネクタ 429"/>
        <xdr:cNvCxnSpPr/>
      </xdr:nvCxnSpPr>
      <xdr:spPr>
        <a:xfrm>
          <a:off x="22072600" y="9608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108755</xdr:rowOff>
    </xdr:from>
    <xdr:ext cx="469744" cy="259045"/>
    <xdr:sp macro="" textlink="">
      <xdr:nvSpPr>
        <xdr:cNvPr id="431" name="【学校施設】&#10;一人当たり面積平均値テキスト"/>
        <xdr:cNvSpPr txBox="1"/>
      </xdr:nvSpPr>
      <xdr:spPr>
        <a:xfrm>
          <a:off x="22250400" y="105672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5.373</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130328</xdr:rowOff>
    </xdr:from>
    <xdr:to>
      <xdr:col>32</xdr:col>
      <xdr:colOff>238125</xdr:colOff>
      <xdr:row>62</xdr:row>
      <xdr:rowOff>60478</xdr:rowOff>
    </xdr:to>
    <xdr:sp macro="" textlink="">
      <xdr:nvSpPr>
        <xdr:cNvPr id="432" name="フローチャート : 判断 431"/>
        <xdr:cNvSpPr/>
      </xdr:nvSpPr>
      <xdr:spPr>
        <a:xfrm>
          <a:off x="22110700" y="1058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62</xdr:row>
      <xdr:rowOff>81026</xdr:rowOff>
    </xdr:from>
    <xdr:to>
      <xdr:col>31</xdr:col>
      <xdr:colOff>85725</xdr:colOff>
      <xdr:row>63</xdr:row>
      <xdr:rowOff>11176</xdr:rowOff>
    </xdr:to>
    <xdr:sp macro="" textlink="">
      <xdr:nvSpPr>
        <xdr:cNvPr id="433" name="フローチャート : 判断 432"/>
        <xdr:cNvSpPr/>
      </xdr:nvSpPr>
      <xdr:spPr>
        <a:xfrm>
          <a:off x="21272500" y="1071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34" name="テキスト ボックス 43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35" name="テキスト ボックス 43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36" name="テキスト ボックス 43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37" name="テキスト ボックス 43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38" name="テキスト ボックス 43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60</xdr:row>
      <xdr:rowOff>75768</xdr:rowOff>
    </xdr:from>
    <xdr:to>
      <xdr:col>31</xdr:col>
      <xdr:colOff>85725</xdr:colOff>
      <xdr:row>61</xdr:row>
      <xdr:rowOff>5918</xdr:rowOff>
    </xdr:to>
    <xdr:sp macro="" textlink="">
      <xdr:nvSpPr>
        <xdr:cNvPr id="439" name="円/楕円 438"/>
        <xdr:cNvSpPr/>
      </xdr:nvSpPr>
      <xdr:spPr>
        <a:xfrm>
          <a:off x="21272500" y="10362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63</xdr:row>
      <xdr:rowOff>2303</xdr:rowOff>
    </xdr:from>
    <xdr:ext cx="469744" cy="259045"/>
    <xdr:sp macro="" textlink="">
      <xdr:nvSpPr>
        <xdr:cNvPr id="440" name="n_1aveValue【学校施設】&#10;一人当たり面積"/>
        <xdr:cNvSpPr txBox="1"/>
      </xdr:nvSpPr>
      <xdr:spPr>
        <a:xfrm>
          <a:off x="21075727" y="10803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3.770</a:t>
          </a:r>
          <a:endParaRPr kumimoji="1" lang="ja-JP" altLang="en-US" sz="1000" b="1">
            <a:solidFill>
              <a:srgbClr val="000080"/>
            </a:solidFill>
            <a:latin typeface="ＭＳ Ｐゴシック"/>
          </a:endParaRPr>
        </a:p>
      </xdr:txBody>
    </xdr:sp>
    <xdr:clientData/>
  </xdr:oneCellAnchor>
  <xdr:oneCellAnchor>
    <xdr:from>
      <xdr:col>30</xdr:col>
      <xdr:colOff>473152</xdr:colOff>
      <xdr:row>59</xdr:row>
      <xdr:rowOff>22445</xdr:rowOff>
    </xdr:from>
    <xdr:ext cx="469744" cy="259045"/>
    <xdr:sp macro="" textlink="">
      <xdr:nvSpPr>
        <xdr:cNvPr id="441" name="n_1mainValue【学校施設】&#10;一人当たり面積"/>
        <xdr:cNvSpPr txBox="1"/>
      </xdr:nvSpPr>
      <xdr:spPr>
        <a:xfrm>
          <a:off x="21075727" y="10137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8.339</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42" name="正方形/長方形 44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73025</xdr:colOff>
      <xdr:row>72</xdr:row>
      <xdr:rowOff>127000</xdr:rowOff>
    </xdr:from>
    <xdr:to>
      <xdr:col>20</xdr:col>
      <xdr:colOff>225425</xdr:colOff>
      <xdr:row>74</xdr:row>
      <xdr:rowOff>38100</xdr:rowOff>
    </xdr:to>
    <xdr:sp macro="" textlink="">
      <xdr:nvSpPr>
        <xdr:cNvPr id="443" name="正方形/長方形 442"/>
        <xdr:cNvSpPr/>
      </xdr:nvSpPr>
      <xdr:spPr>
        <a:xfrm>
          <a:off x="1244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18</xdr:col>
      <xdr:colOff>73025</xdr:colOff>
      <xdr:row>73</xdr:row>
      <xdr:rowOff>158750</xdr:rowOff>
    </xdr:from>
    <xdr:to>
      <xdr:col>20</xdr:col>
      <xdr:colOff>225425</xdr:colOff>
      <xdr:row>75</xdr:row>
      <xdr:rowOff>69850</xdr:rowOff>
    </xdr:to>
    <xdr:sp macro="" textlink="">
      <xdr:nvSpPr>
        <xdr:cNvPr id="444" name="正方形/長方形 443"/>
        <xdr:cNvSpPr/>
      </xdr:nvSpPr>
      <xdr:spPr>
        <a:xfrm>
          <a:off x="1244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19</xdr:col>
      <xdr:colOff>657225</xdr:colOff>
      <xdr:row>72</xdr:row>
      <xdr:rowOff>127000</xdr:rowOff>
    </xdr:from>
    <xdr:to>
      <xdr:col>22</xdr:col>
      <xdr:colOff>123825</xdr:colOff>
      <xdr:row>74</xdr:row>
      <xdr:rowOff>38100</xdr:rowOff>
    </xdr:to>
    <xdr:sp macro="" textlink="">
      <xdr:nvSpPr>
        <xdr:cNvPr id="445" name="正方形/長方形 444"/>
        <xdr:cNvSpPr/>
      </xdr:nvSpPr>
      <xdr:spPr>
        <a:xfrm>
          <a:off x="1371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19</xdr:col>
      <xdr:colOff>657225</xdr:colOff>
      <xdr:row>73</xdr:row>
      <xdr:rowOff>158750</xdr:rowOff>
    </xdr:from>
    <xdr:to>
      <xdr:col>22</xdr:col>
      <xdr:colOff>123825</xdr:colOff>
      <xdr:row>75</xdr:row>
      <xdr:rowOff>69850</xdr:rowOff>
    </xdr:to>
    <xdr:sp macro="" textlink="">
      <xdr:nvSpPr>
        <xdr:cNvPr id="446" name="正方形/長方形 445"/>
        <xdr:cNvSpPr/>
      </xdr:nvSpPr>
      <xdr:spPr>
        <a:xfrm>
          <a:off x="1371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47" name="正方形/長方形 446"/>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448" name="正方形/長方形 44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428625</xdr:colOff>
      <xdr:row>72</xdr:row>
      <xdr:rowOff>127000</xdr:rowOff>
    </xdr:from>
    <xdr:to>
      <xdr:col>28</xdr:col>
      <xdr:colOff>581025</xdr:colOff>
      <xdr:row>74</xdr:row>
      <xdr:rowOff>38100</xdr:rowOff>
    </xdr:to>
    <xdr:sp macro="" textlink="">
      <xdr:nvSpPr>
        <xdr:cNvPr id="449" name="正方形/長方形 448"/>
        <xdr:cNvSpPr/>
      </xdr:nvSpPr>
      <xdr:spPr>
        <a:xfrm>
          <a:off x="1828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26</xdr:col>
      <xdr:colOff>428625</xdr:colOff>
      <xdr:row>73</xdr:row>
      <xdr:rowOff>158750</xdr:rowOff>
    </xdr:from>
    <xdr:to>
      <xdr:col>28</xdr:col>
      <xdr:colOff>581025</xdr:colOff>
      <xdr:row>75</xdr:row>
      <xdr:rowOff>69850</xdr:rowOff>
    </xdr:to>
    <xdr:sp macro="" textlink="">
      <xdr:nvSpPr>
        <xdr:cNvPr id="450" name="正方形/長方形 449"/>
        <xdr:cNvSpPr/>
      </xdr:nvSpPr>
      <xdr:spPr>
        <a:xfrm>
          <a:off x="1828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28</xdr:col>
      <xdr:colOff>327025</xdr:colOff>
      <xdr:row>72</xdr:row>
      <xdr:rowOff>127000</xdr:rowOff>
    </xdr:from>
    <xdr:to>
      <xdr:col>30</xdr:col>
      <xdr:colOff>479425</xdr:colOff>
      <xdr:row>74</xdr:row>
      <xdr:rowOff>38100</xdr:rowOff>
    </xdr:to>
    <xdr:sp macro="" textlink="">
      <xdr:nvSpPr>
        <xdr:cNvPr id="451" name="正方形/長方形 450"/>
        <xdr:cNvSpPr/>
      </xdr:nvSpPr>
      <xdr:spPr>
        <a:xfrm>
          <a:off x="1955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28</xdr:col>
      <xdr:colOff>327025</xdr:colOff>
      <xdr:row>73</xdr:row>
      <xdr:rowOff>158750</xdr:rowOff>
    </xdr:from>
    <xdr:to>
      <xdr:col>30</xdr:col>
      <xdr:colOff>479425</xdr:colOff>
      <xdr:row>75</xdr:row>
      <xdr:rowOff>69850</xdr:rowOff>
    </xdr:to>
    <xdr:sp macro="" textlink="">
      <xdr:nvSpPr>
        <xdr:cNvPr id="452" name="正方形/長方形 451"/>
        <xdr:cNvSpPr/>
      </xdr:nvSpPr>
      <xdr:spPr>
        <a:xfrm>
          <a:off x="1955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0.027</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53" name="正方形/長方形 452"/>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454" name="正方形/長方形 45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55" name="正方形/長方形 45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56" name="正方形/長方形 45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57" name="正方形/長方形 45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58" name="正方形/長方形 45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59" name="正方形/長方形 45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60" name="正方形/長方形 45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61.2</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61" name="正方形/長方形 46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62" name="テキスト ボックス 46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63" name="直線コネクタ 46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109</xdr:row>
      <xdr:rowOff>35379</xdr:rowOff>
    </xdr:from>
    <xdr:to>
      <xdr:col>24</xdr:col>
      <xdr:colOff>644525</xdr:colOff>
      <xdr:row>109</xdr:row>
      <xdr:rowOff>35379</xdr:rowOff>
    </xdr:to>
    <xdr:cxnSp macro="">
      <xdr:nvCxnSpPr>
        <xdr:cNvPr id="464" name="直線コネクタ 463"/>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108</xdr:row>
      <xdr:rowOff>64606</xdr:rowOff>
    </xdr:from>
    <xdr:ext cx="338939" cy="259045"/>
    <xdr:sp macro="" textlink="">
      <xdr:nvSpPr>
        <xdr:cNvPr id="465" name="テキスト ボックス 464"/>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466" name="直線コネクタ 465"/>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467" name="テキスト ボックス 466"/>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468" name="直線コネクタ 467"/>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469" name="テキスト ボックス 468"/>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470" name="直線コネクタ 469"/>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471" name="テキスト ボックス 470"/>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472" name="直線コネクタ 471"/>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473" name="テキスト ボックス 472"/>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474" name="直線コネクタ 473"/>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98</xdr:row>
      <xdr:rowOff>146248</xdr:rowOff>
    </xdr:from>
    <xdr:ext cx="467179" cy="259045"/>
    <xdr:sp macro="" textlink="">
      <xdr:nvSpPr>
        <xdr:cNvPr id="475" name="テキスト ボックス 474"/>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76" name="直線コネクタ 47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77" name="テキスト ボックス 47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78"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99</xdr:row>
      <xdr:rowOff>117021</xdr:rowOff>
    </xdr:from>
    <xdr:to>
      <xdr:col>23</xdr:col>
      <xdr:colOff>516889</xdr:colOff>
      <xdr:row>108</xdr:row>
      <xdr:rowOff>41911</xdr:rowOff>
    </xdr:to>
    <xdr:cxnSp macro="">
      <xdr:nvCxnSpPr>
        <xdr:cNvPr id="479" name="直線コネクタ 478"/>
        <xdr:cNvCxnSpPr/>
      </xdr:nvCxnSpPr>
      <xdr:spPr>
        <a:xfrm flipV="1">
          <a:off x="16318864" y="17090571"/>
          <a:ext cx="0" cy="1467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45738</xdr:rowOff>
    </xdr:from>
    <xdr:ext cx="405111" cy="259045"/>
    <xdr:sp macro="" textlink="">
      <xdr:nvSpPr>
        <xdr:cNvPr id="480" name="【公民館】&#10;有形固定資産減価償却率最小値テキスト"/>
        <xdr:cNvSpPr txBox="1"/>
      </xdr:nvSpPr>
      <xdr:spPr>
        <a:xfrm>
          <a:off x="16408400" y="18562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a:t>
          </a:r>
          <a:endParaRPr kumimoji="1" lang="ja-JP" altLang="en-US" sz="1000" b="1">
            <a:latin typeface="ＭＳ Ｐゴシック"/>
          </a:endParaRPr>
        </a:p>
      </xdr:txBody>
    </xdr:sp>
    <xdr:clientData/>
  </xdr:oneCellAnchor>
  <xdr:twoCellAnchor>
    <xdr:from>
      <xdr:col>23</xdr:col>
      <xdr:colOff>428625</xdr:colOff>
      <xdr:row>108</xdr:row>
      <xdr:rowOff>41911</xdr:rowOff>
    </xdr:from>
    <xdr:to>
      <xdr:col>23</xdr:col>
      <xdr:colOff>606425</xdr:colOff>
      <xdr:row>108</xdr:row>
      <xdr:rowOff>41911</xdr:rowOff>
    </xdr:to>
    <xdr:cxnSp macro="">
      <xdr:nvCxnSpPr>
        <xdr:cNvPr id="481" name="直線コネクタ 480"/>
        <xdr:cNvCxnSpPr/>
      </xdr:nvCxnSpPr>
      <xdr:spPr>
        <a:xfrm>
          <a:off x="16230600" y="18558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63698</xdr:rowOff>
    </xdr:from>
    <xdr:ext cx="469744" cy="259045"/>
    <xdr:sp macro="" textlink="">
      <xdr:nvSpPr>
        <xdr:cNvPr id="482" name="【公民館】&#10;有形固定資産減価償却率最大値テキスト"/>
        <xdr:cNvSpPr txBox="1"/>
      </xdr:nvSpPr>
      <xdr:spPr>
        <a:xfrm>
          <a:off x="164084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99</xdr:row>
      <xdr:rowOff>117021</xdr:rowOff>
    </xdr:from>
    <xdr:to>
      <xdr:col>23</xdr:col>
      <xdr:colOff>606425</xdr:colOff>
      <xdr:row>99</xdr:row>
      <xdr:rowOff>117021</xdr:rowOff>
    </xdr:to>
    <xdr:cxnSp macro="">
      <xdr:nvCxnSpPr>
        <xdr:cNvPr id="483" name="直線コネクタ 482"/>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28320</xdr:rowOff>
    </xdr:from>
    <xdr:ext cx="405111" cy="259045"/>
    <xdr:sp macro="" textlink="">
      <xdr:nvSpPr>
        <xdr:cNvPr id="484" name="【公民館】&#10;有形固定資産減価償却率平均値テキスト"/>
        <xdr:cNvSpPr txBox="1"/>
      </xdr:nvSpPr>
      <xdr:spPr>
        <a:xfrm>
          <a:off x="16408400" y="176876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59.0</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49893</xdr:rowOff>
    </xdr:from>
    <xdr:to>
      <xdr:col>23</xdr:col>
      <xdr:colOff>568325</xdr:colOff>
      <xdr:row>103</xdr:row>
      <xdr:rowOff>151493</xdr:rowOff>
    </xdr:to>
    <xdr:sp macro="" textlink="">
      <xdr:nvSpPr>
        <xdr:cNvPr id="485" name="フローチャート : 判断 484"/>
        <xdr:cNvSpPr/>
      </xdr:nvSpPr>
      <xdr:spPr>
        <a:xfrm>
          <a:off x="16268700" y="1770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103</xdr:row>
      <xdr:rowOff>79284</xdr:rowOff>
    </xdr:from>
    <xdr:to>
      <xdr:col>22</xdr:col>
      <xdr:colOff>415925</xdr:colOff>
      <xdr:row>104</xdr:row>
      <xdr:rowOff>9434</xdr:rowOff>
    </xdr:to>
    <xdr:sp macro="" textlink="">
      <xdr:nvSpPr>
        <xdr:cNvPr id="486" name="フローチャート : 判断 485"/>
        <xdr:cNvSpPr/>
      </xdr:nvSpPr>
      <xdr:spPr>
        <a:xfrm>
          <a:off x="15430500" y="1773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487" name="テキスト ボックス 48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88" name="テキスト ボックス 48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89" name="テキスト ボックス 48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90" name="テキスト ボックス 48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91" name="テキスト ボックス 49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102</xdr:row>
      <xdr:rowOff>121738</xdr:rowOff>
    </xdr:from>
    <xdr:to>
      <xdr:col>22</xdr:col>
      <xdr:colOff>415925</xdr:colOff>
      <xdr:row>103</xdr:row>
      <xdr:rowOff>51888</xdr:rowOff>
    </xdr:to>
    <xdr:sp macro="" textlink="">
      <xdr:nvSpPr>
        <xdr:cNvPr id="492" name="円/楕円 491"/>
        <xdr:cNvSpPr/>
      </xdr:nvSpPr>
      <xdr:spPr>
        <a:xfrm>
          <a:off x="15430500" y="17609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104</xdr:row>
      <xdr:rowOff>561</xdr:rowOff>
    </xdr:from>
    <xdr:ext cx="405111" cy="259045"/>
    <xdr:sp macro="" textlink="">
      <xdr:nvSpPr>
        <xdr:cNvPr id="493" name="n_1aveValue【公民館】&#10;有形固定資産減価償却率"/>
        <xdr:cNvSpPr txBox="1"/>
      </xdr:nvSpPr>
      <xdr:spPr>
        <a:xfrm>
          <a:off x="15266043" y="17831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a:t>
          </a:r>
          <a:endParaRPr kumimoji="1" lang="ja-JP" altLang="en-US" sz="1000" b="1">
            <a:solidFill>
              <a:srgbClr val="000080"/>
            </a:solidFill>
            <a:latin typeface="ＭＳ Ｐゴシック"/>
          </a:endParaRPr>
        </a:p>
      </xdr:txBody>
    </xdr:sp>
    <xdr:clientData/>
  </xdr:oneCellAnchor>
  <xdr:oneCellAnchor>
    <xdr:from>
      <xdr:col>22</xdr:col>
      <xdr:colOff>149868</xdr:colOff>
      <xdr:row>101</xdr:row>
      <xdr:rowOff>68415</xdr:rowOff>
    </xdr:from>
    <xdr:ext cx="405111" cy="259045"/>
    <xdr:sp macro="" textlink="">
      <xdr:nvSpPr>
        <xdr:cNvPr id="494" name="n_1mainValue【公民館】&#10;有形固定資産減価償却率"/>
        <xdr:cNvSpPr txBox="1"/>
      </xdr:nvSpPr>
      <xdr:spPr>
        <a:xfrm>
          <a:off x="15266043" y="17384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65.1</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495" name="正方形/長方形 49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96" name="正方形/長方形 49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97" name="正方形/長方形 49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98" name="正方形/長方形 49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99" name="正方形/長方形 49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00" name="正方形/長方形 49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01" name="正方形/長方形 50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0.100</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02" name="正方形/長方形 50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03" name="テキスト ボックス 50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04" name="直線コネクタ 50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505" name="テキスト ボックス 504"/>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109</xdr:row>
      <xdr:rowOff>35379</xdr:rowOff>
    </xdr:from>
    <xdr:to>
      <xdr:col>33</xdr:col>
      <xdr:colOff>314325</xdr:colOff>
      <xdr:row>109</xdr:row>
      <xdr:rowOff>35379</xdr:rowOff>
    </xdr:to>
    <xdr:cxnSp macro="">
      <xdr:nvCxnSpPr>
        <xdr:cNvPr id="506" name="直線コネクタ 505"/>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507" name="テキスト ボックス 506"/>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508" name="直線コネクタ 507"/>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509" name="テキスト ボックス 508"/>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510" name="直線コネクタ 509"/>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511" name="テキスト ボックス 510"/>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512" name="直線コネクタ 511"/>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513" name="テキスト ボックス 512"/>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514" name="直線コネクタ 513"/>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515" name="テキスト ボックス 514"/>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516" name="直線コネクタ 515"/>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517" name="テキスト ボックス 516"/>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18" name="直線コネクタ 51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19" name="テキスト ボックス 51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2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115932</xdr:rowOff>
    </xdr:from>
    <xdr:to>
      <xdr:col>32</xdr:col>
      <xdr:colOff>186689</xdr:colOff>
      <xdr:row>106</xdr:row>
      <xdr:rowOff>69669</xdr:rowOff>
    </xdr:to>
    <xdr:cxnSp macro="">
      <xdr:nvCxnSpPr>
        <xdr:cNvPr id="521" name="直線コネクタ 520"/>
        <xdr:cNvCxnSpPr/>
      </xdr:nvCxnSpPr>
      <xdr:spPr>
        <a:xfrm flipV="1">
          <a:off x="22160864" y="17089482"/>
          <a:ext cx="0" cy="1153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106</xdr:row>
      <xdr:rowOff>73496</xdr:rowOff>
    </xdr:from>
    <xdr:ext cx="469744" cy="259045"/>
    <xdr:sp macro="" textlink="">
      <xdr:nvSpPr>
        <xdr:cNvPr id="522" name="【公民館】&#10;一人当たり面積最小値テキスト"/>
        <xdr:cNvSpPr txBox="1"/>
      </xdr:nvSpPr>
      <xdr:spPr>
        <a:xfrm>
          <a:off x="22250400" y="18247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0.741</a:t>
          </a:r>
          <a:endParaRPr kumimoji="1" lang="ja-JP" altLang="en-US" sz="1000" b="1">
            <a:latin typeface="ＭＳ Ｐゴシック"/>
          </a:endParaRPr>
        </a:p>
      </xdr:txBody>
    </xdr:sp>
    <xdr:clientData/>
  </xdr:oneCellAnchor>
  <xdr:twoCellAnchor>
    <xdr:from>
      <xdr:col>32</xdr:col>
      <xdr:colOff>98425</xdr:colOff>
      <xdr:row>106</xdr:row>
      <xdr:rowOff>69669</xdr:rowOff>
    </xdr:from>
    <xdr:to>
      <xdr:col>32</xdr:col>
      <xdr:colOff>276225</xdr:colOff>
      <xdr:row>106</xdr:row>
      <xdr:rowOff>69669</xdr:rowOff>
    </xdr:to>
    <xdr:cxnSp macro="">
      <xdr:nvCxnSpPr>
        <xdr:cNvPr id="523" name="直線コネクタ 522"/>
        <xdr:cNvCxnSpPr/>
      </xdr:nvCxnSpPr>
      <xdr:spPr>
        <a:xfrm>
          <a:off x="22072600" y="18243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62609</xdr:rowOff>
    </xdr:from>
    <xdr:ext cx="469744" cy="259045"/>
    <xdr:sp macro="" textlink="">
      <xdr:nvSpPr>
        <xdr:cNvPr id="524" name="【公民館】&#10;一人当たり面積最大値テキスト"/>
        <xdr:cNvSpPr txBox="1"/>
      </xdr:nvSpPr>
      <xdr:spPr>
        <a:xfrm>
          <a:off x="22250400" y="16864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1.801</a:t>
          </a:r>
          <a:endParaRPr kumimoji="1" lang="ja-JP" altLang="en-US" sz="1000" b="1">
            <a:latin typeface="ＭＳ Ｐゴシック"/>
          </a:endParaRPr>
        </a:p>
      </xdr:txBody>
    </xdr:sp>
    <xdr:clientData/>
  </xdr:oneCellAnchor>
  <xdr:twoCellAnchor>
    <xdr:from>
      <xdr:col>32</xdr:col>
      <xdr:colOff>98425</xdr:colOff>
      <xdr:row>99</xdr:row>
      <xdr:rowOff>115932</xdr:rowOff>
    </xdr:from>
    <xdr:to>
      <xdr:col>32</xdr:col>
      <xdr:colOff>276225</xdr:colOff>
      <xdr:row>99</xdr:row>
      <xdr:rowOff>115932</xdr:rowOff>
    </xdr:to>
    <xdr:cxnSp macro="">
      <xdr:nvCxnSpPr>
        <xdr:cNvPr id="525" name="直線コネクタ 524"/>
        <xdr:cNvCxnSpPr/>
      </xdr:nvCxnSpPr>
      <xdr:spPr>
        <a:xfrm>
          <a:off x="22072600" y="17089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103</xdr:row>
      <xdr:rowOff>50091</xdr:rowOff>
    </xdr:from>
    <xdr:ext cx="469744" cy="259045"/>
    <xdr:sp macro="" textlink="">
      <xdr:nvSpPr>
        <xdr:cNvPr id="526" name="【公民館】&#10;一人当たり面積平均値テキスト"/>
        <xdr:cNvSpPr txBox="1"/>
      </xdr:nvSpPr>
      <xdr:spPr>
        <a:xfrm>
          <a:off x="22250400" y="177094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1.165</a:t>
          </a:r>
          <a:endParaRPr kumimoji="1" lang="ja-JP" altLang="en-US" sz="1000" b="1">
            <a:solidFill>
              <a:srgbClr val="000080"/>
            </a:solidFill>
            <a:latin typeface="ＭＳ Ｐゴシック"/>
          </a:endParaRPr>
        </a:p>
      </xdr:txBody>
    </xdr:sp>
    <xdr:clientData/>
  </xdr:oneCellAnchor>
  <xdr:twoCellAnchor>
    <xdr:from>
      <xdr:col>32</xdr:col>
      <xdr:colOff>136525</xdr:colOff>
      <xdr:row>103</xdr:row>
      <xdr:rowOff>71664</xdr:rowOff>
    </xdr:from>
    <xdr:to>
      <xdr:col>32</xdr:col>
      <xdr:colOff>238125</xdr:colOff>
      <xdr:row>104</xdr:row>
      <xdr:rowOff>1814</xdr:rowOff>
    </xdr:to>
    <xdr:sp macro="" textlink="">
      <xdr:nvSpPr>
        <xdr:cNvPr id="527" name="フローチャート : 判断 526"/>
        <xdr:cNvSpPr/>
      </xdr:nvSpPr>
      <xdr:spPr>
        <a:xfrm>
          <a:off x="22110700" y="1773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106</xdr:row>
      <xdr:rowOff>109220</xdr:rowOff>
    </xdr:from>
    <xdr:to>
      <xdr:col>31</xdr:col>
      <xdr:colOff>85725</xdr:colOff>
      <xdr:row>107</xdr:row>
      <xdr:rowOff>39370</xdr:rowOff>
    </xdr:to>
    <xdr:sp macro="" textlink="">
      <xdr:nvSpPr>
        <xdr:cNvPr id="528" name="フローチャート : 判断 527"/>
        <xdr:cNvSpPr/>
      </xdr:nvSpPr>
      <xdr:spPr>
        <a:xfrm>
          <a:off x="21272500" y="1828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29" name="テキスト ボックス 52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30" name="テキスト ボックス 52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31" name="テキスト ボックス 53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32" name="テキスト ボックス 53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33" name="テキスト ボックス 53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107</xdr:row>
      <xdr:rowOff>108676</xdr:rowOff>
    </xdr:from>
    <xdr:to>
      <xdr:col>31</xdr:col>
      <xdr:colOff>85725</xdr:colOff>
      <xdr:row>108</xdr:row>
      <xdr:rowOff>38826</xdr:rowOff>
    </xdr:to>
    <xdr:sp macro="" textlink="">
      <xdr:nvSpPr>
        <xdr:cNvPr id="534" name="円/楕円 533"/>
        <xdr:cNvSpPr/>
      </xdr:nvSpPr>
      <xdr:spPr>
        <a:xfrm>
          <a:off x="21272500" y="1845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105</xdr:row>
      <xdr:rowOff>55897</xdr:rowOff>
    </xdr:from>
    <xdr:ext cx="469744" cy="259045"/>
    <xdr:sp macro="" textlink="">
      <xdr:nvSpPr>
        <xdr:cNvPr id="535" name="n_1aveValue【公民館】&#10;一人当たり面積"/>
        <xdr:cNvSpPr txBox="1"/>
      </xdr:nvSpPr>
      <xdr:spPr>
        <a:xfrm>
          <a:off x="21075727" y="1805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0.658</a:t>
          </a:r>
          <a:endParaRPr kumimoji="1" lang="ja-JP" altLang="en-US" sz="1000" b="1">
            <a:solidFill>
              <a:srgbClr val="000080"/>
            </a:solidFill>
            <a:latin typeface="ＭＳ Ｐゴシック"/>
          </a:endParaRPr>
        </a:p>
      </xdr:txBody>
    </xdr:sp>
    <xdr:clientData/>
  </xdr:oneCellAnchor>
  <xdr:oneCellAnchor>
    <xdr:from>
      <xdr:col>30</xdr:col>
      <xdr:colOff>473152</xdr:colOff>
      <xdr:row>108</xdr:row>
      <xdr:rowOff>29953</xdr:rowOff>
    </xdr:from>
    <xdr:ext cx="469744" cy="259045"/>
    <xdr:sp macro="" textlink="">
      <xdr:nvSpPr>
        <xdr:cNvPr id="536" name="n_1mainValue【公民館】&#10;一人当たり面積"/>
        <xdr:cNvSpPr txBox="1"/>
      </xdr:nvSpPr>
      <xdr:spPr>
        <a:xfrm>
          <a:off x="21075727" y="18546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0.501</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37" name="正方形/長方形 53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38" name="正方形/長方形 53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39" name="テキスト ボックス 53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と比べ保育所や道路の老朽化が進んでいることが伺える。道路については、簡易的な補修により維持しており、今後も減価償却率が高くなることが予想されるが、保育所については、今後、２箇所あるすべての保育所の改築事業を予定していることから、減価償却率は類似団体平均より大幅に下がると思われる。</a:t>
          </a:r>
          <a:endParaRPr lang="ja-JP" altLang="ja-JP" sz="140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北海道南富良野町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2,592
2,581
665.54
5,614,810
5,198,732
89,792
2,915,318
6,765,819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11.2
57.4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42.2</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24</xdr:row>
      <xdr:rowOff>76200</xdr:rowOff>
    </xdr:from>
    <xdr:to>
      <xdr:col>16</xdr:col>
      <xdr:colOff>346075</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46</xdr:row>
      <xdr:rowOff>114300</xdr:rowOff>
    </xdr:from>
    <xdr:to>
      <xdr:col>7</xdr:col>
      <xdr:colOff>676275</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59" name="テキスト ボックス 58"/>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60" name="直線コネクタ 59"/>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61" name="テキスト ボックス 60"/>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62" name="直線コネクタ 61"/>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63" name="テキスト ボックス 62"/>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64" name="直線コネクタ 63"/>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65" name="テキスト ボックス 64"/>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66" name="直線コネクタ 65"/>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55</xdr:row>
      <xdr:rowOff>29227</xdr:rowOff>
    </xdr:from>
    <xdr:ext cx="467179" cy="259045"/>
    <xdr:sp macro="" textlink="">
      <xdr:nvSpPr>
        <xdr:cNvPr id="67" name="テキスト ボックス 66"/>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68" name="直線コネクタ 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69" name="テキスト ボックス 68"/>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7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61722</xdr:rowOff>
    </xdr:from>
    <xdr:to>
      <xdr:col>6</xdr:col>
      <xdr:colOff>510540</xdr:colOff>
      <xdr:row>63</xdr:row>
      <xdr:rowOff>80010</xdr:rowOff>
    </xdr:to>
    <xdr:cxnSp macro="">
      <xdr:nvCxnSpPr>
        <xdr:cNvPr id="71" name="直線コネクタ 70"/>
        <xdr:cNvCxnSpPr/>
      </xdr:nvCxnSpPr>
      <xdr:spPr>
        <a:xfrm flipV="1">
          <a:off x="4634865" y="9662922"/>
          <a:ext cx="0" cy="1218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83837</xdr:rowOff>
    </xdr:from>
    <xdr:ext cx="405111" cy="259045"/>
    <xdr:sp macro="" textlink="">
      <xdr:nvSpPr>
        <xdr:cNvPr id="72" name="【体育館・プール】&#10;有形固定資産減価償却率最小値テキスト"/>
        <xdr:cNvSpPr txBox="1"/>
      </xdr:nvSpPr>
      <xdr:spPr>
        <a:xfrm>
          <a:off x="4724400" y="1088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44.0</a:t>
          </a:r>
          <a:endParaRPr kumimoji="1" lang="ja-JP" altLang="en-US" sz="1000" b="1">
            <a:latin typeface="ＭＳ Ｐゴシック"/>
          </a:endParaRPr>
        </a:p>
      </xdr:txBody>
    </xdr:sp>
    <xdr:clientData/>
  </xdr:oneCellAnchor>
  <xdr:twoCellAnchor>
    <xdr:from>
      <xdr:col>6</xdr:col>
      <xdr:colOff>422275</xdr:colOff>
      <xdr:row>63</xdr:row>
      <xdr:rowOff>80010</xdr:rowOff>
    </xdr:from>
    <xdr:to>
      <xdr:col>6</xdr:col>
      <xdr:colOff>600075</xdr:colOff>
      <xdr:row>63</xdr:row>
      <xdr:rowOff>80010</xdr:rowOff>
    </xdr:to>
    <xdr:cxnSp macro="">
      <xdr:nvCxnSpPr>
        <xdr:cNvPr id="73" name="直線コネクタ 72"/>
        <xdr:cNvCxnSpPr/>
      </xdr:nvCxnSpPr>
      <xdr:spPr>
        <a:xfrm>
          <a:off x="4546600" y="1088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8399</xdr:rowOff>
    </xdr:from>
    <xdr:ext cx="405111" cy="259045"/>
    <xdr:sp macro="" textlink="">
      <xdr:nvSpPr>
        <xdr:cNvPr id="74" name="【体育館・プール】&#10;有形固定資産減価償却率最大値テキスト"/>
        <xdr:cNvSpPr txBox="1"/>
      </xdr:nvSpPr>
      <xdr:spPr>
        <a:xfrm>
          <a:off x="4724400" y="9438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97.3</a:t>
          </a:r>
          <a:endParaRPr kumimoji="1" lang="ja-JP" altLang="en-US" sz="1000" b="1">
            <a:latin typeface="ＭＳ Ｐゴシック"/>
          </a:endParaRPr>
        </a:p>
      </xdr:txBody>
    </xdr:sp>
    <xdr:clientData/>
  </xdr:oneCellAnchor>
  <xdr:twoCellAnchor>
    <xdr:from>
      <xdr:col>6</xdr:col>
      <xdr:colOff>422275</xdr:colOff>
      <xdr:row>56</xdr:row>
      <xdr:rowOff>61722</xdr:rowOff>
    </xdr:from>
    <xdr:to>
      <xdr:col>6</xdr:col>
      <xdr:colOff>600075</xdr:colOff>
      <xdr:row>56</xdr:row>
      <xdr:rowOff>61722</xdr:rowOff>
    </xdr:to>
    <xdr:cxnSp macro="">
      <xdr:nvCxnSpPr>
        <xdr:cNvPr id="75" name="直線コネクタ 74"/>
        <xdr:cNvCxnSpPr/>
      </xdr:nvCxnSpPr>
      <xdr:spPr>
        <a:xfrm>
          <a:off x="4546600" y="9662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158513</xdr:rowOff>
    </xdr:from>
    <xdr:ext cx="405111" cy="259045"/>
    <xdr:sp macro="" textlink="">
      <xdr:nvSpPr>
        <xdr:cNvPr id="76" name="【体育館・プール】&#10;有形固定資産減価償却率平均値テキスト"/>
        <xdr:cNvSpPr txBox="1"/>
      </xdr:nvSpPr>
      <xdr:spPr>
        <a:xfrm>
          <a:off x="4724400" y="102740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8636</xdr:rowOff>
    </xdr:from>
    <xdr:to>
      <xdr:col>6</xdr:col>
      <xdr:colOff>561975</xdr:colOff>
      <xdr:row>60</xdr:row>
      <xdr:rowOff>110236</xdr:rowOff>
    </xdr:to>
    <xdr:sp macro="" textlink="">
      <xdr:nvSpPr>
        <xdr:cNvPr id="77" name="フローチャート : 判断 76"/>
        <xdr:cNvSpPr/>
      </xdr:nvSpPr>
      <xdr:spPr>
        <a:xfrm>
          <a:off x="4584700" y="10295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68072</xdr:rowOff>
    </xdr:from>
    <xdr:to>
      <xdr:col>5</xdr:col>
      <xdr:colOff>409575</xdr:colOff>
      <xdr:row>60</xdr:row>
      <xdr:rowOff>169672</xdr:rowOff>
    </xdr:to>
    <xdr:sp macro="" textlink="">
      <xdr:nvSpPr>
        <xdr:cNvPr id="78" name="フローチャート : 判断 77"/>
        <xdr:cNvSpPr/>
      </xdr:nvSpPr>
      <xdr:spPr>
        <a:xfrm>
          <a:off x="3746500" y="10355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60</xdr:row>
      <xdr:rowOff>160799</xdr:rowOff>
    </xdr:from>
    <xdr:ext cx="405111" cy="259045"/>
    <xdr:sp macro="" textlink="">
      <xdr:nvSpPr>
        <xdr:cNvPr id="79" name="n_1aveValue【体育館・プール】&#10;有形固定資産減価償却率"/>
        <xdr:cNvSpPr txBox="1"/>
      </xdr:nvSpPr>
      <xdr:spPr>
        <a:xfrm>
          <a:off x="3582043" y="10447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64.8</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80" name="テキスト ボックス 7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81" name="テキスト ボックス 8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82" name="テキスト ボックス 8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83" name="テキスト ボックス 8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84" name="テキスト ボックス 8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58</xdr:row>
      <xdr:rowOff>13208</xdr:rowOff>
    </xdr:from>
    <xdr:to>
      <xdr:col>5</xdr:col>
      <xdr:colOff>409575</xdr:colOff>
      <xdr:row>58</xdr:row>
      <xdr:rowOff>114808</xdr:rowOff>
    </xdr:to>
    <xdr:sp macro="" textlink="">
      <xdr:nvSpPr>
        <xdr:cNvPr id="85" name="円/楕円 84"/>
        <xdr:cNvSpPr/>
      </xdr:nvSpPr>
      <xdr:spPr>
        <a:xfrm>
          <a:off x="3746500" y="9957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56</xdr:row>
      <xdr:rowOff>131335</xdr:rowOff>
    </xdr:from>
    <xdr:ext cx="405111" cy="259045"/>
    <xdr:sp macro="" textlink="">
      <xdr:nvSpPr>
        <xdr:cNvPr id="86" name="n_1mainValue【体育館・プール】&#10;有形固定資産減価償却率"/>
        <xdr:cNvSpPr txBox="1"/>
      </xdr:nvSpPr>
      <xdr:spPr>
        <a:xfrm>
          <a:off x="3582043" y="9732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82.2</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87" name="正方形/長方形 8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88" name="正方形/長方形 8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89" name="正方形/長方形 8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90" name="正方形/長方形 8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91" name="正方形/長方形 9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92" name="正方形/長方形 9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93" name="正方形/長方形 9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0.209</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94" name="正方形/長方形 9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95" name="テキスト ボックス 9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96" name="直線コネクタ 9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130628</xdr:rowOff>
    </xdr:from>
    <xdr:to>
      <xdr:col>16</xdr:col>
      <xdr:colOff>307975</xdr:colOff>
      <xdr:row>64</xdr:row>
      <xdr:rowOff>130628</xdr:rowOff>
    </xdr:to>
    <xdr:cxnSp macro="">
      <xdr:nvCxnSpPr>
        <xdr:cNvPr id="97" name="直線コネクタ 96"/>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159855</xdr:rowOff>
    </xdr:from>
    <xdr:ext cx="467179" cy="259045"/>
    <xdr:sp macro="" textlink="">
      <xdr:nvSpPr>
        <xdr:cNvPr id="98" name="テキスト ボックス 97"/>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146957</xdr:rowOff>
    </xdr:from>
    <xdr:to>
      <xdr:col>16</xdr:col>
      <xdr:colOff>307975</xdr:colOff>
      <xdr:row>62</xdr:row>
      <xdr:rowOff>146957</xdr:rowOff>
    </xdr:to>
    <xdr:cxnSp macro="">
      <xdr:nvCxnSpPr>
        <xdr:cNvPr id="99" name="直線コネクタ 98"/>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62</xdr:row>
      <xdr:rowOff>4734</xdr:rowOff>
    </xdr:from>
    <xdr:ext cx="467179" cy="259045"/>
    <xdr:sp macro="" textlink="">
      <xdr:nvSpPr>
        <xdr:cNvPr id="100" name="テキスト ボックス 99"/>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60</xdr:row>
      <xdr:rowOff>163285</xdr:rowOff>
    </xdr:from>
    <xdr:to>
      <xdr:col>16</xdr:col>
      <xdr:colOff>307975</xdr:colOff>
      <xdr:row>60</xdr:row>
      <xdr:rowOff>163285</xdr:rowOff>
    </xdr:to>
    <xdr:cxnSp macro="">
      <xdr:nvCxnSpPr>
        <xdr:cNvPr id="101" name="直線コネクタ 100"/>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21062</xdr:rowOff>
    </xdr:from>
    <xdr:ext cx="467179" cy="259045"/>
    <xdr:sp macro="" textlink="">
      <xdr:nvSpPr>
        <xdr:cNvPr id="102" name="テキスト ボックス 101"/>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59</xdr:row>
      <xdr:rowOff>8165</xdr:rowOff>
    </xdr:from>
    <xdr:to>
      <xdr:col>16</xdr:col>
      <xdr:colOff>307975</xdr:colOff>
      <xdr:row>59</xdr:row>
      <xdr:rowOff>8165</xdr:rowOff>
    </xdr:to>
    <xdr:cxnSp macro="">
      <xdr:nvCxnSpPr>
        <xdr:cNvPr id="103" name="直線コネクタ 102"/>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58</xdr:row>
      <xdr:rowOff>37392</xdr:rowOff>
    </xdr:from>
    <xdr:ext cx="467179" cy="259045"/>
    <xdr:sp macro="" textlink="">
      <xdr:nvSpPr>
        <xdr:cNvPr id="104" name="テキスト ボックス 103"/>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57</xdr:row>
      <xdr:rowOff>24493</xdr:rowOff>
    </xdr:from>
    <xdr:to>
      <xdr:col>16</xdr:col>
      <xdr:colOff>307975</xdr:colOff>
      <xdr:row>57</xdr:row>
      <xdr:rowOff>24493</xdr:rowOff>
    </xdr:to>
    <xdr:cxnSp macro="">
      <xdr:nvCxnSpPr>
        <xdr:cNvPr id="105" name="直線コネクタ 104"/>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53720</xdr:rowOff>
    </xdr:from>
    <xdr:ext cx="467179" cy="259045"/>
    <xdr:sp macro="" textlink="">
      <xdr:nvSpPr>
        <xdr:cNvPr id="106" name="テキスト ボックス 105"/>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55</xdr:row>
      <xdr:rowOff>40822</xdr:rowOff>
    </xdr:from>
    <xdr:to>
      <xdr:col>16</xdr:col>
      <xdr:colOff>307975</xdr:colOff>
      <xdr:row>55</xdr:row>
      <xdr:rowOff>40822</xdr:rowOff>
    </xdr:to>
    <xdr:cxnSp macro="">
      <xdr:nvCxnSpPr>
        <xdr:cNvPr id="107" name="直線コネクタ 106"/>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70049</xdr:rowOff>
    </xdr:from>
    <xdr:ext cx="467179" cy="259045"/>
    <xdr:sp macro="" textlink="">
      <xdr:nvSpPr>
        <xdr:cNvPr id="108" name="テキスト ボックス 107"/>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09" name="直線コネクタ 10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10" name="テキスト ボックス 10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1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159040</xdr:rowOff>
    </xdr:from>
    <xdr:to>
      <xdr:col>15</xdr:col>
      <xdr:colOff>180340</xdr:colOff>
      <xdr:row>64</xdr:row>
      <xdr:rowOff>9471</xdr:rowOff>
    </xdr:to>
    <xdr:cxnSp macro="">
      <xdr:nvCxnSpPr>
        <xdr:cNvPr id="112" name="直線コネクタ 111"/>
        <xdr:cNvCxnSpPr/>
      </xdr:nvCxnSpPr>
      <xdr:spPr>
        <a:xfrm flipV="1">
          <a:off x="10476865" y="9588790"/>
          <a:ext cx="0" cy="1393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13298</xdr:rowOff>
    </xdr:from>
    <xdr:ext cx="469744" cy="259045"/>
    <xdr:sp macro="" textlink="">
      <xdr:nvSpPr>
        <xdr:cNvPr id="113" name="【体育館・プール】&#10;一人当たり面積最小値テキスト"/>
        <xdr:cNvSpPr txBox="1"/>
      </xdr:nvSpPr>
      <xdr:spPr>
        <a:xfrm>
          <a:off x="10566400" y="10986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0.371</a:t>
          </a:r>
          <a:endParaRPr kumimoji="1" lang="ja-JP" altLang="en-US" sz="1000" b="1">
            <a:latin typeface="ＭＳ Ｐゴシック"/>
          </a:endParaRPr>
        </a:p>
      </xdr:txBody>
    </xdr:sp>
    <xdr:clientData/>
  </xdr:oneCellAnchor>
  <xdr:twoCellAnchor>
    <xdr:from>
      <xdr:col>15</xdr:col>
      <xdr:colOff>92075</xdr:colOff>
      <xdr:row>64</xdr:row>
      <xdr:rowOff>9471</xdr:rowOff>
    </xdr:from>
    <xdr:to>
      <xdr:col>15</xdr:col>
      <xdr:colOff>269875</xdr:colOff>
      <xdr:row>64</xdr:row>
      <xdr:rowOff>9471</xdr:rowOff>
    </xdr:to>
    <xdr:cxnSp macro="">
      <xdr:nvCxnSpPr>
        <xdr:cNvPr id="114" name="直線コネクタ 113"/>
        <xdr:cNvCxnSpPr/>
      </xdr:nvCxnSpPr>
      <xdr:spPr>
        <a:xfrm>
          <a:off x="10388600" y="10982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105717</xdr:rowOff>
    </xdr:from>
    <xdr:ext cx="469744" cy="259045"/>
    <xdr:sp macro="" textlink="">
      <xdr:nvSpPr>
        <xdr:cNvPr id="115" name="【体育館・プール】&#10;一人当たり面積最大値テキスト"/>
        <xdr:cNvSpPr txBox="1"/>
      </xdr:nvSpPr>
      <xdr:spPr>
        <a:xfrm>
          <a:off x="10566400" y="9364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4.638</a:t>
          </a:r>
          <a:endParaRPr kumimoji="1" lang="ja-JP" altLang="en-US" sz="1000" b="1">
            <a:latin typeface="ＭＳ Ｐゴシック"/>
          </a:endParaRPr>
        </a:p>
      </xdr:txBody>
    </xdr:sp>
    <xdr:clientData/>
  </xdr:oneCellAnchor>
  <xdr:twoCellAnchor>
    <xdr:from>
      <xdr:col>15</xdr:col>
      <xdr:colOff>92075</xdr:colOff>
      <xdr:row>55</xdr:row>
      <xdr:rowOff>159040</xdr:rowOff>
    </xdr:from>
    <xdr:to>
      <xdr:col>15</xdr:col>
      <xdr:colOff>269875</xdr:colOff>
      <xdr:row>55</xdr:row>
      <xdr:rowOff>159040</xdr:rowOff>
    </xdr:to>
    <xdr:cxnSp macro="">
      <xdr:nvCxnSpPr>
        <xdr:cNvPr id="116" name="直線コネクタ 115"/>
        <xdr:cNvCxnSpPr/>
      </xdr:nvCxnSpPr>
      <xdr:spPr>
        <a:xfrm>
          <a:off x="10388600" y="9588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140878</xdr:rowOff>
    </xdr:from>
    <xdr:ext cx="469744" cy="259045"/>
    <xdr:sp macro="" textlink="">
      <xdr:nvSpPr>
        <xdr:cNvPr id="117" name="【体育館・プール】&#10;一人当たり面積平均値テキスト"/>
        <xdr:cNvSpPr txBox="1"/>
      </xdr:nvSpPr>
      <xdr:spPr>
        <a:xfrm>
          <a:off x="10566400" y="105993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1.322</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162451</xdr:rowOff>
    </xdr:from>
    <xdr:to>
      <xdr:col>15</xdr:col>
      <xdr:colOff>231775</xdr:colOff>
      <xdr:row>62</xdr:row>
      <xdr:rowOff>92601</xdr:rowOff>
    </xdr:to>
    <xdr:sp macro="" textlink="">
      <xdr:nvSpPr>
        <xdr:cNvPr id="118" name="フローチャート : 判断 117"/>
        <xdr:cNvSpPr/>
      </xdr:nvSpPr>
      <xdr:spPr>
        <a:xfrm>
          <a:off x="10426700" y="10620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62</xdr:row>
      <xdr:rowOff>130121</xdr:rowOff>
    </xdr:from>
    <xdr:to>
      <xdr:col>14</xdr:col>
      <xdr:colOff>79375</xdr:colOff>
      <xdr:row>63</xdr:row>
      <xdr:rowOff>60271</xdr:rowOff>
    </xdr:to>
    <xdr:sp macro="" textlink="">
      <xdr:nvSpPr>
        <xdr:cNvPr id="119" name="フローチャート : 判断 118"/>
        <xdr:cNvSpPr/>
      </xdr:nvSpPr>
      <xdr:spPr>
        <a:xfrm>
          <a:off x="9588500" y="10760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61</xdr:row>
      <xdr:rowOff>76798</xdr:rowOff>
    </xdr:from>
    <xdr:ext cx="469744" cy="259045"/>
    <xdr:sp macro="" textlink="">
      <xdr:nvSpPr>
        <xdr:cNvPr id="120" name="n_1aveValue【体育館・プール】&#10;一人当たり面積"/>
        <xdr:cNvSpPr txBox="1"/>
      </xdr:nvSpPr>
      <xdr:spPr>
        <a:xfrm>
          <a:off x="9391727" y="10535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0.896</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21" name="テキスト ボックス 12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22" name="テキスト ボックス 12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23" name="テキスト ボックス 12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24" name="テキスト ボックス 12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25" name="テキスト ボックス 12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63</xdr:row>
      <xdr:rowOff>72317</xdr:rowOff>
    </xdr:from>
    <xdr:to>
      <xdr:col>14</xdr:col>
      <xdr:colOff>79375</xdr:colOff>
      <xdr:row>64</xdr:row>
      <xdr:rowOff>2467</xdr:rowOff>
    </xdr:to>
    <xdr:sp macro="" textlink="">
      <xdr:nvSpPr>
        <xdr:cNvPr id="126" name="円/楕円 125"/>
        <xdr:cNvSpPr/>
      </xdr:nvSpPr>
      <xdr:spPr>
        <a:xfrm>
          <a:off x="9588500" y="10873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63</xdr:row>
      <xdr:rowOff>165044</xdr:rowOff>
    </xdr:from>
    <xdr:ext cx="469744" cy="259045"/>
    <xdr:sp macro="" textlink="">
      <xdr:nvSpPr>
        <xdr:cNvPr id="127" name="n_1mainValue【体育館・プール】&#10;一人当たり面積"/>
        <xdr:cNvSpPr txBox="1"/>
      </xdr:nvSpPr>
      <xdr:spPr>
        <a:xfrm>
          <a:off x="9391727" y="10966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0.548</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28" name="正方形/長方形 12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29" name="正方形/長方形 12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30" name="正方形/長方形 12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31" name="正方形/長方形 13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32" name="正方形/長方形 13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33" name="正方形/長方形 13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34" name="正方形/長方形 13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35" name="正方形/長方形 13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36" name="テキスト ボックス 13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37" name="直線コネクタ 13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138" name="テキスト ボックス 137"/>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139" name="直線コネクタ 138"/>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140" name="テキスト ボックス 139"/>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141" name="直線コネクタ 140"/>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142" name="テキスト ボックス 141"/>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143" name="直線コネクタ 142"/>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144" name="テキスト ボックス 143"/>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145" name="直線コネクタ 144"/>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146" name="テキスト ボックス 145"/>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147" name="直線コネクタ 146"/>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162577</xdr:rowOff>
    </xdr:from>
    <xdr:ext cx="467179" cy="259045"/>
    <xdr:sp macro="" textlink="">
      <xdr:nvSpPr>
        <xdr:cNvPr id="148" name="テキスト ボックス 147"/>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149" name="直線コネクタ 14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150" name="テキスト ボックス 149"/>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151"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133350</xdr:rowOff>
    </xdr:from>
    <xdr:to>
      <xdr:col>6</xdr:col>
      <xdr:colOff>510540</xdr:colOff>
      <xdr:row>86</xdr:row>
      <xdr:rowOff>19050</xdr:rowOff>
    </xdr:to>
    <xdr:cxnSp macro="">
      <xdr:nvCxnSpPr>
        <xdr:cNvPr id="152" name="直線コネクタ 151"/>
        <xdr:cNvCxnSpPr/>
      </xdr:nvCxnSpPr>
      <xdr:spPr>
        <a:xfrm flipV="1">
          <a:off x="4634865" y="1333500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22877</xdr:rowOff>
    </xdr:from>
    <xdr:ext cx="405111" cy="259045"/>
    <xdr:sp macro="" textlink="">
      <xdr:nvSpPr>
        <xdr:cNvPr id="153" name="【福祉施設】&#10;有形固定資産減価償却率最小値テキスト"/>
        <xdr:cNvSpPr txBox="1"/>
      </xdr:nvSpPr>
      <xdr:spPr>
        <a:xfrm>
          <a:off x="4724400" y="1476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25.0</a:t>
          </a:r>
          <a:endParaRPr kumimoji="1" lang="ja-JP" altLang="en-US" sz="1000" b="1">
            <a:latin typeface="ＭＳ Ｐゴシック"/>
          </a:endParaRPr>
        </a:p>
      </xdr:txBody>
    </xdr:sp>
    <xdr:clientData/>
  </xdr:oneCellAnchor>
  <xdr:twoCellAnchor>
    <xdr:from>
      <xdr:col>6</xdr:col>
      <xdr:colOff>422275</xdr:colOff>
      <xdr:row>86</xdr:row>
      <xdr:rowOff>19050</xdr:rowOff>
    </xdr:from>
    <xdr:to>
      <xdr:col>6</xdr:col>
      <xdr:colOff>600075</xdr:colOff>
      <xdr:row>86</xdr:row>
      <xdr:rowOff>19050</xdr:rowOff>
    </xdr:to>
    <xdr:cxnSp macro="">
      <xdr:nvCxnSpPr>
        <xdr:cNvPr id="154" name="直線コネクタ 153"/>
        <xdr:cNvCxnSpPr/>
      </xdr:nvCxnSpPr>
      <xdr:spPr>
        <a:xfrm>
          <a:off x="4546600" y="14763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80027</xdr:rowOff>
    </xdr:from>
    <xdr:ext cx="469744" cy="259045"/>
    <xdr:sp macro="" textlink="">
      <xdr:nvSpPr>
        <xdr:cNvPr id="155" name="【福祉施設】&#10;有形固定資産減価償却率最大値テキスト"/>
        <xdr:cNvSpPr txBox="1"/>
      </xdr:nvSpPr>
      <xdr:spPr>
        <a:xfrm>
          <a:off x="47244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77</xdr:row>
      <xdr:rowOff>133350</xdr:rowOff>
    </xdr:from>
    <xdr:to>
      <xdr:col>6</xdr:col>
      <xdr:colOff>600075</xdr:colOff>
      <xdr:row>77</xdr:row>
      <xdr:rowOff>133350</xdr:rowOff>
    </xdr:to>
    <xdr:cxnSp macro="">
      <xdr:nvCxnSpPr>
        <xdr:cNvPr id="156" name="直線コネクタ 155"/>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83</xdr:row>
      <xdr:rowOff>78122</xdr:rowOff>
    </xdr:from>
    <xdr:ext cx="405111" cy="259045"/>
    <xdr:sp macro="" textlink="">
      <xdr:nvSpPr>
        <xdr:cNvPr id="157" name="【福祉施設】&#10;有形固定資産減価償却率平均値テキスト"/>
        <xdr:cNvSpPr txBox="1"/>
      </xdr:nvSpPr>
      <xdr:spPr>
        <a:xfrm>
          <a:off x="4724400" y="14308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45.1</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99695</xdr:rowOff>
    </xdr:from>
    <xdr:to>
      <xdr:col>6</xdr:col>
      <xdr:colOff>561975</xdr:colOff>
      <xdr:row>84</xdr:row>
      <xdr:rowOff>29845</xdr:rowOff>
    </xdr:to>
    <xdr:sp macro="" textlink="">
      <xdr:nvSpPr>
        <xdr:cNvPr id="158" name="フローチャート : 判断 157"/>
        <xdr:cNvSpPr/>
      </xdr:nvSpPr>
      <xdr:spPr>
        <a:xfrm>
          <a:off x="4584700" y="14330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83</xdr:row>
      <xdr:rowOff>69214</xdr:rowOff>
    </xdr:from>
    <xdr:to>
      <xdr:col>5</xdr:col>
      <xdr:colOff>409575</xdr:colOff>
      <xdr:row>83</xdr:row>
      <xdr:rowOff>170814</xdr:rowOff>
    </xdr:to>
    <xdr:sp macro="" textlink="">
      <xdr:nvSpPr>
        <xdr:cNvPr id="159" name="フローチャート : 判断 158"/>
        <xdr:cNvSpPr/>
      </xdr:nvSpPr>
      <xdr:spPr>
        <a:xfrm>
          <a:off x="3746500" y="14299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82</xdr:row>
      <xdr:rowOff>15891</xdr:rowOff>
    </xdr:from>
    <xdr:ext cx="405111" cy="259045"/>
    <xdr:sp macro="" textlink="">
      <xdr:nvSpPr>
        <xdr:cNvPr id="160" name="n_1aveValue【福祉施設】&#10;有形固定資産減価償却率"/>
        <xdr:cNvSpPr txBox="1"/>
      </xdr:nvSpPr>
      <xdr:spPr>
        <a:xfrm>
          <a:off x="3582043" y="14074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161" name="テキスト ボックス 16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162" name="テキスト ボックス 16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163" name="テキスト ボックス 16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164" name="テキスト ボックス 16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165" name="テキスト ボックス 16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84</xdr:row>
      <xdr:rowOff>57786</xdr:rowOff>
    </xdr:from>
    <xdr:to>
      <xdr:col>5</xdr:col>
      <xdr:colOff>409575</xdr:colOff>
      <xdr:row>84</xdr:row>
      <xdr:rowOff>159386</xdr:rowOff>
    </xdr:to>
    <xdr:sp macro="" textlink="">
      <xdr:nvSpPr>
        <xdr:cNvPr id="166" name="円/楕円 165"/>
        <xdr:cNvSpPr/>
      </xdr:nvSpPr>
      <xdr:spPr>
        <a:xfrm>
          <a:off x="3746500" y="14459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84</xdr:row>
      <xdr:rowOff>150513</xdr:rowOff>
    </xdr:from>
    <xdr:ext cx="405111" cy="259045"/>
    <xdr:sp macro="" textlink="">
      <xdr:nvSpPr>
        <xdr:cNvPr id="167" name="n_1mainValue【福祉施設】&#10;有形固定資産減価償却率"/>
        <xdr:cNvSpPr txBox="1"/>
      </xdr:nvSpPr>
      <xdr:spPr>
        <a:xfrm>
          <a:off x="3582043" y="14552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38.3</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168" name="正方形/長方形 16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169" name="正方形/長方形 16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170" name="正方形/長方形 16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171" name="正方形/長方形 17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172" name="正方形/長方形 17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173" name="正方形/長方形 17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174" name="正方形/長方形 17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0.091</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175" name="正方形/長方形 17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176" name="テキスト ボックス 17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177" name="直線コネクタ 17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88</xdr:row>
      <xdr:rowOff>10177</xdr:rowOff>
    </xdr:from>
    <xdr:ext cx="467179" cy="259045"/>
    <xdr:sp macro="" textlink="">
      <xdr:nvSpPr>
        <xdr:cNvPr id="178" name="テキスト ボックス 177"/>
        <xdr:cNvSpPr txBox="1"/>
      </xdr:nvSpPr>
      <xdr:spPr>
        <a:xfrm>
          <a:off x="6136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86</xdr:row>
      <xdr:rowOff>114300</xdr:rowOff>
    </xdr:from>
    <xdr:to>
      <xdr:col>16</xdr:col>
      <xdr:colOff>307975</xdr:colOff>
      <xdr:row>86</xdr:row>
      <xdr:rowOff>114300</xdr:rowOff>
    </xdr:to>
    <xdr:cxnSp macro="">
      <xdr:nvCxnSpPr>
        <xdr:cNvPr id="179" name="直線コネクタ 178"/>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180" name="テキスト ボックス 179"/>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181" name="直線コネクタ 180"/>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182" name="テキスト ボックス 181"/>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183" name="直線コネクタ 18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184" name="テキスト ボックス 18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185" name="直線コネクタ 184"/>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186" name="テキスト ボックス 185"/>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187" name="直線コネクタ 186"/>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188" name="テキスト ボックス 187"/>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189" name="直線コネクタ 18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190" name="テキスト ボックス 18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191"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41911</xdr:rowOff>
    </xdr:from>
    <xdr:to>
      <xdr:col>15</xdr:col>
      <xdr:colOff>180340</xdr:colOff>
      <xdr:row>86</xdr:row>
      <xdr:rowOff>24385</xdr:rowOff>
    </xdr:to>
    <xdr:cxnSp macro="">
      <xdr:nvCxnSpPr>
        <xdr:cNvPr id="192" name="直線コネクタ 191"/>
        <xdr:cNvCxnSpPr/>
      </xdr:nvCxnSpPr>
      <xdr:spPr>
        <a:xfrm flipV="1">
          <a:off x="10476865" y="13415011"/>
          <a:ext cx="0" cy="1354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28212</xdr:rowOff>
    </xdr:from>
    <xdr:ext cx="469744" cy="259045"/>
    <xdr:sp macro="" textlink="">
      <xdr:nvSpPr>
        <xdr:cNvPr id="193" name="【福祉施設】&#10;一人当たり面積最小値テキスト"/>
        <xdr:cNvSpPr txBox="1"/>
      </xdr:nvSpPr>
      <xdr:spPr>
        <a:xfrm>
          <a:off x="105664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0.618</a:t>
          </a:r>
          <a:endParaRPr kumimoji="1" lang="ja-JP" altLang="en-US" sz="1000" b="1">
            <a:latin typeface="ＭＳ Ｐゴシック"/>
          </a:endParaRPr>
        </a:p>
      </xdr:txBody>
    </xdr:sp>
    <xdr:clientData/>
  </xdr:oneCellAnchor>
  <xdr:twoCellAnchor>
    <xdr:from>
      <xdr:col>15</xdr:col>
      <xdr:colOff>92075</xdr:colOff>
      <xdr:row>86</xdr:row>
      <xdr:rowOff>24385</xdr:rowOff>
    </xdr:from>
    <xdr:to>
      <xdr:col>15</xdr:col>
      <xdr:colOff>269875</xdr:colOff>
      <xdr:row>86</xdr:row>
      <xdr:rowOff>24385</xdr:rowOff>
    </xdr:to>
    <xdr:cxnSp macro="">
      <xdr:nvCxnSpPr>
        <xdr:cNvPr id="194" name="直線コネクタ 193"/>
        <xdr:cNvCxnSpPr/>
      </xdr:nvCxnSpPr>
      <xdr:spPr>
        <a:xfrm>
          <a:off x="10388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160038</xdr:rowOff>
    </xdr:from>
    <xdr:ext cx="469744" cy="259045"/>
    <xdr:sp macro="" textlink="">
      <xdr:nvSpPr>
        <xdr:cNvPr id="195" name="【福祉施設】&#10;一人当たり面積最大値テキスト"/>
        <xdr:cNvSpPr txBox="1"/>
      </xdr:nvSpPr>
      <xdr:spPr>
        <a:xfrm>
          <a:off x="10566400" y="13190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2.395</a:t>
          </a:r>
          <a:endParaRPr kumimoji="1" lang="ja-JP" altLang="en-US" sz="1000" b="1">
            <a:latin typeface="ＭＳ Ｐゴシック"/>
          </a:endParaRPr>
        </a:p>
      </xdr:txBody>
    </xdr:sp>
    <xdr:clientData/>
  </xdr:oneCellAnchor>
  <xdr:twoCellAnchor>
    <xdr:from>
      <xdr:col>15</xdr:col>
      <xdr:colOff>92075</xdr:colOff>
      <xdr:row>78</xdr:row>
      <xdr:rowOff>41911</xdr:rowOff>
    </xdr:from>
    <xdr:to>
      <xdr:col>15</xdr:col>
      <xdr:colOff>269875</xdr:colOff>
      <xdr:row>78</xdr:row>
      <xdr:rowOff>41911</xdr:rowOff>
    </xdr:to>
    <xdr:cxnSp macro="">
      <xdr:nvCxnSpPr>
        <xdr:cNvPr id="196" name="直線コネクタ 195"/>
        <xdr:cNvCxnSpPr/>
      </xdr:nvCxnSpPr>
      <xdr:spPr>
        <a:xfrm>
          <a:off x="10388600" y="13415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62501</xdr:rowOff>
    </xdr:from>
    <xdr:ext cx="469744" cy="259045"/>
    <xdr:sp macro="" textlink="">
      <xdr:nvSpPr>
        <xdr:cNvPr id="197" name="【福祉施設】&#10;一人当たり面積平均値テキスト"/>
        <xdr:cNvSpPr txBox="1"/>
      </xdr:nvSpPr>
      <xdr:spPr>
        <a:xfrm>
          <a:off x="10566400" y="141214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1.373</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84074</xdr:rowOff>
    </xdr:from>
    <xdr:to>
      <xdr:col>15</xdr:col>
      <xdr:colOff>231775</xdr:colOff>
      <xdr:row>83</xdr:row>
      <xdr:rowOff>14224</xdr:rowOff>
    </xdr:to>
    <xdr:sp macro="" textlink="">
      <xdr:nvSpPr>
        <xdr:cNvPr id="198" name="フローチャート : 判断 197"/>
        <xdr:cNvSpPr/>
      </xdr:nvSpPr>
      <xdr:spPr>
        <a:xfrm>
          <a:off x="10426700" y="1414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85</xdr:row>
      <xdr:rowOff>19304</xdr:rowOff>
    </xdr:from>
    <xdr:to>
      <xdr:col>14</xdr:col>
      <xdr:colOff>79375</xdr:colOff>
      <xdr:row>85</xdr:row>
      <xdr:rowOff>120904</xdr:rowOff>
    </xdr:to>
    <xdr:sp macro="" textlink="">
      <xdr:nvSpPr>
        <xdr:cNvPr id="199" name="フローチャート : 判断 198"/>
        <xdr:cNvSpPr/>
      </xdr:nvSpPr>
      <xdr:spPr>
        <a:xfrm>
          <a:off x="9588500" y="1459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85</xdr:row>
      <xdr:rowOff>112031</xdr:rowOff>
    </xdr:from>
    <xdr:ext cx="469744" cy="259045"/>
    <xdr:sp macro="" textlink="">
      <xdr:nvSpPr>
        <xdr:cNvPr id="200" name="n_1aveValue【福祉施設】&#10;一人当たり面積"/>
        <xdr:cNvSpPr txBox="1"/>
      </xdr:nvSpPr>
      <xdr:spPr>
        <a:xfrm>
          <a:off x="9391727" y="14685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0.783</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01" name="テキスト ボックス 20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02" name="テキスト ボックス 20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03" name="テキスト ボックス 20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04" name="テキスト ボックス 20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05" name="テキスト ボックス 20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83</xdr:row>
      <xdr:rowOff>94742</xdr:rowOff>
    </xdr:from>
    <xdr:to>
      <xdr:col>14</xdr:col>
      <xdr:colOff>79375</xdr:colOff>
      <xdr:row>84</xdr:row>
      <xdr:rowOff>24892</xdr:rowOff>
    </xdr:to>
    <xdr:sp macro="" textlink="">
      <xdr:nvSpPr>
        <xdr:cNvPr id="206" name="円/楕円 205"/>
        <xdr:cNvSpPr/>
      </xdr:nvSpPr>
      <xdr:spPr>
        <a:xfrm>
          <a:off x="9588500" y="1432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82</xdr:row>
      <xdr:rowOff>41419</xdr:rowOff>
    </xdr:from>
    <xdr:ext cx="469744" cy="259045"/>
    <xdr:sp macro="" textlink="">
      <xdr:nvSpPr>
        <xdr:cNvPr id="207" name="n_1mainValue【福祉施設】&#10;一人当たり面積"/>
        <xdr:cNvSpPr txBox="1"/>
      </xdr:nvSpPr>
      <xdr:spPr>
        <a:xfrm>
          <a:off x="9391727" y="1410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1.134</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08" name="正方形/長方形 20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09" name="正方形/長方形 20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10" name="正方形/長方形 20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11" name="正方形/長方形 21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12" name="正方形/長方形 21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13" name="正方形/長方形 21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14" name="正方形/長方形 21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15" name="正方形/長方形 21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16" name="正方形/長方形 21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17" name="正方形/長方形 21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18" name="正方形/長方形 21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19" name="正方形/長方形 21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20" name="正方形/長方形 21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21" name="正方形/長方形 22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22" name="正方形/長方形 22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0.115</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23" name="正方形/長方形 22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24" name="正方形/長方形 22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25" name="正方形/長方形 22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26" name="正方形/長方形 22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27" name="正方形/長方形 22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28" name="正方形/長方形 22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29" name="正方形/長方形 22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30" name="正方形/長方形 22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61.3</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31" name="正方形/長方形 230"/>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352425</xdr:colOff>
      <xdr:row>28</xdr:row>
      <xdr:rowOff>25400</xdr:rowOff>
    </xdr:to>
    <xdr:sp macro="" textlink="">
      <xdr:nvSpPr>
        <xdr:cNvPr id="232" name="正方形/長方形 23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233" name="正方形/長方形 23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234" name="正方形/長方形 23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235" name="正方形/長方形 23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236" name="正方形/長方形 23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237" name="正方形/長方形 23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238" name="正方形/長方形 23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51,622</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239" name="正方形/長方形 238"/>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682625</xdr:colOff>
      <xdr:row>50</xdr:row>
      <xdr:rowOff>63500</xdr:rowOff>
    </xdr:to>
    <xdr:sp macro="" textlink="">
      <xdr:nvSpPr>
        <xdr:cNvPr id="240" name="正方形/長方形 23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241" name="正方形/長方形 24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242" name="正方形/長方形 24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243" name="正方形/長方形 24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244" name="正方形/長方形 24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245" name="正方形/長方形 24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246" name="正方形/長方形 24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247" name="正方形/長方形 24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248" name="テキスト ボックス 24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249" name="直線コネクタ 24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250" name="テキスト ボックス 249"/>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64</xdr:row>
      <xdr:rowOff>130628</xdr:rowOff>
    </xdr:from>
    <xdr:to>
      <xdr:col>24</xdr:col>
      <xdr:colOff>644525</xdr:colOff>
      <xdr:row>64</xdr:row>
      <xdr:rowOff>130628</xdr:rowOff>
    </xdr:to>
    <xdr:cxnSp macro="">
      <xdr:nvCxnSpPr>
        <xdr:cNvPr id="251" name="直線コネクタ 250"/>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159855</xdr:rowOff>
    </xdr:from>
    <xdr:ext cx="403059" cy="259045"/>
    <xdr:sp macro="" textlink="">
      <xdr:nvSpPr>
        <xdr:cNvPr id="252" name="テキスト ボックス 251"/>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62</xdr:row>
      <xdr:rowOff>146957</xdr:rowOff>
    </xdr:from>
    <xdr:to>
      <xdr:col>24</xdr:col>
      <xdr:colOff>644525</xdr:colOff>
      <xdr:row>62</xdr:row>
      <xdr:rowOff>146957</xdr:rowOff>
    </xdr:to>
    <xdr:cxnSp macro="">
      <xdr:nvCxnSpPr>
        <xdr:cNvPr id="253" name="直線コネクタ 252"/>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4734</xdr:rowOff>
    </xdr:from>
    <xdr:ext cx="403059" cy="259045"/>
    <xdr:sp macro="" textlink="">
      <xdr:nvSpPr>
        <xdr:cNvPr id="254" name="テキスト ボックス 253"/>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60</xdr:row>
      <xdr:rowOff>163285</xdr:rowOff>
    </xdr:from>
    <xdr:to>
      <xdr:col>24</xdr:col>
      <xdr:colOff>644525</xdr:colOff>
      <xdr:row>60</xdr:row>
      <xdr:rowOff>163285</xdr:rowOff>
    </xdr:to>
    <xdr:cxnSp macro="">
      <xdr:nvCxnSpPr>
        <xdr:cNvPr id="255" name="直線コネクタ 254"/>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21062</xdr:rowOff>
    </xdr:from>
    <xdr:ext cx="403059" cy="259045"/>
    <xdr:sp macro="" textlink="">
      <xdr:nvSpPr>
        <xdr:cNvPr id="256" name="テキスト ボックス 255"/>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59</xdr:row>
      <xdr:rowOff>8165</xdr:rowOff>
    </xdr:from>
    <xdr:to>
      <xdr:col>24</xdr:col>
      <xdr:colOff>644525</xdr:colOff>
      <xdr:row>59</xdr:row>
      <xdr:rowOff>8165</xdr:rowOff>
    </xdr:to>
    <xdr:cxnSp macro="">
      <xdr:nvCxnSpPr>
        <xdr:cNvPr id="257" name="直線コネクタ 256"/>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58</xdr:row>
      <xdr:rowOff>37392</xdr:rowOff>
    </xdr:from>
    <xdr:ext cx="403059" cy="259045"/>
    <xdr:sp macro="" textlink="">
      <xdr:nvSpPr>
        <xdr:cNvPr id="258" name="テキスト ボックス 257"/>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24493</xdr:rowOff>
    </xdr:from>
    <xdr:to>
      <xdr:col>24</xdr:col>
      <xdr:colOff>644525</xdr:colOff>
      <xdr:row>57</xdr:row>
      <xdr:rowOff>24493</xdr:rowOff>
    </xdr:to>
    <xdr:cxnSp macro="">
      <xdr:nvCxnSpPr>
        <xdr:cNvPr id="259" name="直線コネクタ 258"/>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53720</xdr:rowOff>
    </xdr:from>
    <xdr:ext cx="403059" cy="259045"/>
    <xdr:sp macro="" textlink="">
      <xdr:nvSpPr>
        <xdr:cNvPr id="260" name="テキスト ボックス 259"/>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40822</xdr:rowOff>
    </xdr:from>
    <xdr:to>
      <xdr:col>24</xdr:col>
      <xdr:colOff>644525</xdr:colOff>
      <xdr:row>55</xdr:row>
      <xdr:rowOff>40822</xdr:rowOff>
    </xdr:to>
    <xdr:cxnSp macro="">
      <xdr:nvCxnSpPr>
        <xdr:cNvPr id="261" name="直線コネクタ 260"/>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70049</xdr:rowOff>
    </xdr:from>
    <xdr:ext cx="403059" cy="259045"/>
    <xdr:sp macro="" textlink="">
      <xdr:nvSpPr>
        <xdr:cNvPr id="262" name="テキスト ボックス 261"/>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263" name="直線コネクタ 26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264" name="テキスト ボックス 263"/>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265"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58</xdr:row>
      <xdr:rowOff>22860</xdr:rowOff>
    </xdr:from>
    <xdr:to>
      <xdr:col>23</xdr:col>
      <xdr:colOff>516889</xdr:colOff>
      <xdr:row>64</xdr:row>
      <xdr:rowOff>0</xdr:rowOff>
    </xdr:to>
    <xdr:cxnSp macro="">
      <xdr:nvCxnSpPr>
        <xdr:cNvPr id="266" name="直線コネクタ 265"/>
        <xdr:cNvCxnSpPr/>
      </xdr:nvCxnSpPr>
      <xdr:spPr>
        <a:xfrm flipV="1">
          <a:off x="16318864" y="9966960"/>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3827</xdr:rowOff>
    </xdr:from>
    <xdr:ext cx="405111" cy="259045"/>
    <xdr:sp macro="" textlink="">
      <xdr:nvSpPr>
        <xdr:cNvPr id="267" name="【保健センター・保健所】&#10;有形固定資産減価償却率最小値テキスト"/>
        <xdr:cNvSpPr txBox="1"/>
      </xdr:nvSpPr>
      <xdr:spPr>
        <a:xfrm>
          <a:off x="16408400" y="1097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34.0</a:t>
          </a:r>
          <a:endParaRPr kumimoji="1" lang="ja-JP" altLang="en-US" sz="1000" b="1">
            <a:latin typeface="ＭＳ Ｐゴシック"/>
          </a:endParaRPr>
        </a:p>
      </xdr:txBody>
    </xdr:sp>
    <xdr:clientData/>
  </xdr:oneCellAnchor>
  <xdr:twoCellAnchor>
    <xdr:from>
      <xdr:col>23</xdr:col>
      <xdr:colOff>428625</xdr:colOff>
      <xdr:row>64</xdr:row>
      <xdr:rowOff>0</xdr:rowOff>
    </xdr:from>
    <xdr:to>
      <xdr:col>23</xdr:col>
      <xdr:colOff>606425</xdr:colOff>
      <xdr:row>64</xdr:row>
      <xdr:rowOff>0</xdr:rowOff>
    </xdr:to>
    <xdr:cxnSp macro="">
      <xdr:nvCxnSpPr>
        <xdr:cNvPr id="268" name="直線コネクタ 267"/>
        <xdr:cNvCxnSpPr/>
      </xdr:nvCxnSpPr>
      <xdr:spPr>
        <a:xfrm>
          <a:off x="16230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56</xdr:row>
      <xdr:rowOff>140987</xdr:rowOff>
    </xdr:from>
    <xdr:ext cx="405111" cy="259045"/>
    <xdr:sp macro="" textlink="">
      <xdr:nvSpPr>
        <xdr:cNvPr id="269" name="【保健センター・保健所】&#10;有形固定資産減価償却率最大値テキスト"/>
        <xdr:cNvSpPr txBox="1"/>
      </xdr:nvSpPr>
      <xdr:spPr>
        <a:xfrm>
          <a:off x="16408400" y="9742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64.8</a:t>
          </a:r>
          <a:endParaRPr kumimoji="1" lang="ja-JP" altLang="en-US" sz="1000" b="1">
            <a:latin typeface="ＭＳ Ｐゴシック"/>
          </a:endParaRPr>
        </a:p>
      </xdr:txBody>
    </xdr:sp>
    <xdr:clientData/>
  </xdr:oneCellAnchor>
  <xdr:twoCellAnchor>
    <xdr:from>
      <xdr:col>23</xdr:col>
      <xdr:colOff>428625</xdr:colOff>
      <xdr:row>58</xdr:row>
      <xdr:rowOff>22860</xdr:rowOff>
    </xdr:from>
    <xdr:to>
      <xdr:col>23</xdr:col>
      <xdr:colOff>606425</xdr:colOff>
      <xdr:row>58</xdr:row>
      <xdr:rowOff>22860</xdr:rowOff>
    </xdr:to>
    <xdr:cxnSp macro="">
      <xdr:nvCxnSpPr>
        <xdr:cNvPr id="270" name="直線コネクタ 269"/>
        <xdr:cNvCxnSpPr/>
      </xdr:nvCxnSpPr>
      <xdr:spPr>
        <a:xfrm>
          <a:off x="16230600" y="9966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61</xdr:row>
      <xdr:rowOff>79483</xdr:rowOff>
    </xdr:from>
    <xdr:ext cx="405111" cy="259045"/>
    <xdr:sp macro="" textlink="">
      <xdr:nvSpPr>
        <xdr:cNvPr id="271" name="【保健センター・保健所】&#10;有形固定資産減価償却率平均値テキスト"/>
        <xdr:cNvSpPr txBox="1"/>
      </xdr:nvSpPr>
      <xdr:spPr>
        <a:xfrm>
          <a:off x="16408400" y="105379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45.1</a:t>
          </a:r>
          <a:endParaRPr kumimoji="1" lang="ja-JP" altLang="en-US" sz="1000" b="1">
            <a:solidFill>
              <a:srgbClr val="000080"/>
            </a:solidFill>
            <a:latin typeface="ＭＳ Ｐゴシック"/>
          </a:endParaRPr>
        </a:p>
      </xdr:txBody>
    </xdr:sp>
    <xdr:clientData/>
  </xdr:oneCellAnchor>
  <xdr:twoCellAnchor>
    <xdr:from>
      <xdr:col>23</xdr:col>
      <xdr:colOff>466725</xdr:colOff>
      <xdr:row>61</xdr:row>
      <xdr:rowOff>101056</xdr:rowOff>
    </xdr:from>
    <xdr:to>
      <xdr:col>23</xdr:col>
      <xdr:colOff>568325</xdr:colOff>
      <xdr:row>62</xdr:row>
      <xdr:rowOff>31206</xdr:rowOff>
    </xdr:to>
    <xdr:sp macro="" textlink="">
      <xdr:nvSpPr>
        <xdr:cNvPr id="272" name="フローチャート : 判断 271"/>
        <xdr:cNvSpPr/>
      </xdr:nvSpPr>
      <xdr:spPr>
        <a:xfrm>
          <a:off x="16268700" y="10559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61</xdr:row>
      <xdr:rowOff>130447</xdr:rowOff>
    </xdr:from>
    <xdr:to>
      <xdr:col>22</xdr:col>
      <xdr:colOff>415925</xdr:colOff>
      <xdr:row>62</xdr:row>
      <xdr:rowOff>60597</xdr:rowOff>
    </xdr:to>
    <xdr:sp macro="" textlink="">
      <xdr:nvSpPr>
        <xdr:cNvPr id="273" name="フローチャート : 判断 272"/>
        <xdr:cNvSpPr/>
      </xdr:nvSpPr>
      <xdr:spPr>
        <a:xfrm>
          <a:off x="15430500" y="10588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62</xdr:row>
      <xdr:rowOff>51724</xdr:rowOff>
    </xdr:from>
    <xdr:ext cx="405111" cy="259045"/>
    <xdr:sp macro="" textlink="">
      <xdr:nvSpPr>
        <xdr:cNvPr id="274" name="n_1aveValue【保健センター・保健所】&#10;有形固定資産減価償却率"/>
        <xdr:cNvSpPr txBox="1"/>
      </xdr:nvSpPr>
      <xdr:spPr>
        <a:xfrm>
          <a:off x="15266043" y="10681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44.2</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275" name="テキスト ボックス 27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276" name="テキスト ボックス 27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277" name="テキスト ボックス 27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278" name="テキスト ボックス 27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279" name="テキスト ボックス 27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56</xdr:row>
      <xdr:rowOff>1451</xdr:rowOff>
    </xdr:from>
    <xdr:to>
      <xdr:col>22</xdr:col>
      <xdr:colOff>415925</xdr:colOff>
      <xdr:row>56</xdr:row>
      <xdr:rowOff>103051</xdr:rowOff>
    </xdr:to>
    <xdr:sp macro="" textlink="">
      <xdr:nvSpPr>
        <xdr:cNvPr id="280" name="円/楕円 279"/>
        <xdr:cNvSpPr/>
      </xdr:nvSpPr>
      <xdr:spPr>
        <a:xfrm>
          <a:off x="15430500" y="9602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54</xdr:row>
      <xdr:rowOff>119578</xdr:rowOff>
    </xdr:from>
    <xdr:ext cx="405111" cy="259045"/>
    <xdr:sp macro="" textlink="">
      <xdr:nvSpPr>
        <xdr:cNvPr id="281" name="n_1mainValue【保健センター・保健所】&#10;有形固定資産減価償却率"/>
        <xdr:cNvSpPr txBox="1"/>
      </xdr:nvSpPr>
      <xdr:spPr>
        <a:xfrm>
          <a:off x="15266043" y="9377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74.4</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282" name="正方形/長方形 28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283" name="正方形/長方形 28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284" name="正方形/長方形 28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285" name="正方形/長方形 28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286" name="正方形/長方形 28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287" name="正方形/長方形 28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288" name="正方形/長方形 28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0.059</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289" name="正方形/長方形 28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290" name="テキスト ボックス 28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291" name="直線コネクタ 29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292" name="テキスト ボックス 29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293" name="直線コネクタ 292"/>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294" name="テキスト ボックス 293"/>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295" name="直線コネクタ 294"/>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296" name="テキスト ボックス 295"/>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297" name="直線コネクタ 296"/>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298" name="テキスト ボックス 297"/>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299" name="直線コネクタ 298"/>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300" name="テキスト ボックス 299"/>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301" name="直線コネクタ 300"/>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302" name="テキスト ボックス 301"/>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303" name="直線コネクタ 30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304" name="テキスト ボックス 30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305"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89535</xdr:rowOff>
    </xdr:from>
    <xdr:to>
      <xdr:col>32</xdr:col>
      <xdr:colOff>186689</xdr:colOff>
      <xdr:row>64</xdr:row>
      <xdr:rowOff>142875</xdr:rowOff>
    </xdr:to>
    <xdr:cxnSp macro="">
      <xdr:nvCxnSpPr>
        <xdr:cNvPr id="306" name="直線コネクタ 305"/>
        <xdr:cNvCxnSpPr/>
      </xdr:nvCxnSpPr>
      <xdr:spPr>
        <a:xfrm flipV="1">
          <a:off x="22160864" y="9519285"/>
          <a:ext cx="0" cy="1596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146702</xdr:rowOff>
    </xdr:from>
    <xdr:ext cx="469744" cy="259045"/>
    <xdr:sp macro="" textlink="">
      <xdr:nvSpPr>
        <xdr:cNvPr id="307" name="【保健センター・保健所】&#10;一人当たり面積最小値テキスト"/>
        <xdr:cNvSpPr txBox="1"/>
      </xdr:nvSpPr>
      <xdr:spPr>
        <a:xfrm>
          <a:off x="22250400" y="11119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0.165</a:t>
          </a:r>
          <a:endParaRPr kumimoji="1" lang="ja-JP" altLang="en-US" sz="1000" b="1">
            <a:latin typeface="ＭＳ Ｐゴシック"/>
          </a:endParaRPr>
        </a:p>
      </xdr:txBody>
    </xdr:sp>
    <xdr:clientData/>
  </xdr:oneCellAnchor>
  <xdr:twoCellAnchor>
    <xdr:from>
      <xdr:col>32</xdr:col>
      <xdr:colOff>98425</xdr:colOff>
      <xdr:row>64</xdr:row>
      <xdr:rowOff>142875</xdr:rowOff>
    </xdr:from>
    <xdr:to>
      <xdr:col>32</xdr:col>
      <xdr:colOff>276225</xdr:colOff>
      <xdr:row>64</xdr:row>
      <xdr:rowOff>142875</xdr:rowOff>
    </xdr:to>
    <xdr:cxnSp macro="">
      <xdr:nvCxnSpPr>
        <xdr:cNvPr id="308" name="直線コネクタ 307"/>
        <xdr:cNvCxnSpPr/>
      </xdr:nvCxnSpPr>
      <xdr:spPr>
        <a:xfrm>
          <a:off x="22072600" y="11115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36212</xdr:rowOff>
    </xdr:from>
    <xdr:ext cx="469744" cy="259045"/>
    <xdr:sp macro="" textlink="">
      <xdr:nvSpPr>
        <xdr:cNvPr id="309" name="【保健センター・保健所】&#10;一人当たり面積最大値テキスト"/>
        <xdr:cNvSpPr txBox="1"/>
      </xdr:nvSpPr>
      <xdr:spPr>
        <a:xfrm>
          <a:off x="22250400" y="9294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1.003</a:t>
          </a:r>
          <a:endParaRPr kumimoji="1" lang="ja-JP" altLang="en-US" sz="1000" b="1">
            <a:latin typeface="ＭＳ Ｐゴシック"/>
          </a:endParaRPr>
        </a:p>
      </xdr:txBody>
    </xdr:sp>
    <xdr:clientData/>
  </xdr:oneCellAnchor>
  <xdr:twoCellAnchor>
    <xdr:from>
      <xdr:col>32</xdr:col>
      <xdr:colOff>98425</xdr:colOff>
      <xdr:row>55</xdr:row>
      <xdr:rowOff>89535</xdr:rowOff>
    </xdr:from>
    <xdr:to>
      <xdr:col>32</xdr:col>
      <xdr:colOff>276225</xdr:colOff>
      <xdr:row>55</xdr:row>
      <xdr:rowOff>89535</xdr:rowOff>
    </xdr:to>
    <xdr:cxnSp macro="">
      <xdr:nvCxnSpPr>
        <xdr:cNvPr id="310" name="直線コネクタ 309"/>
        <xdr:cNvCxnSpPr/>
      </xdr:nvCxnSpPr>
      <xdr:spPr>
        <a:xfrm>
          <a:off x="22072600" y="951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64787</xdr:rowOff>
    </xdr:from>
    <xdr:ext cx="469744" cy="259045"/>
    <xdr:sp macro="" textlink="">
      <xdr:nvSpPr>
        <xdr:cNvPr id="311" name="【保健センター・保健所】&#10;一人当たり面積平均値テキスト"/>
        <xdr:cNvSpPr txBox="1"/>
      </xdr:nvSpPr>
      <xdr:spPr>
        <a:xfrm>
          <a:off x="22250400" y="105232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0.438</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86360</xdr:rowOff>
    </xdr:from>
    <xdr:to>
      <xdr:col>32</xdr:col>
      <xdr:colOff>238125</xdr:colOff>
      <xdr:row>62</xdr:row>
      <xdr:rowOff>16510</xdr:rowOff>
    </xdr:to>
    <xdr:sp macro="" textlink="">
      <xdr:nvSpPr>
        <xdr:cNvPr id="312" name="フローチャート : 判断 311"/>
        <xdr:cNvSpPr/>
      </xdr:nvSpPr>
      <xdr:spPr>
        <a:xfrm>
          <a:off x="22110700" y="1054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62</xdr:row>
      <xdr:rowOff>33020</xdr:rowOff>
    </xdr:from>
    <xdr:to>
      <xdr:col>31</xdr:col>
      <xdr:colOff>85725</xdr:colOff>
      <xdr:row>62</xdr:row>
      <xdr:rowOff>134620</xdr:rowOff>
    </xdr:to>
    <xdr:sp macro="" textlink="">
      <xdr:nvSpPr>
        <xdr:cNvPr id="313" name="フローチャート : 判断 312"/>
        <xdr:cNvSpPr/>
      </xdr:nvSpPr>
      <xdr:spPr>
        <a:xfrm>
          <a:off x="21272500" y="1066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62</xdr:row>
      <xdr:rowOff>125747</xdr:rowOff>
    </xdr:from>
    <xdr:ext cx="469744" cy="259045"/>
    <xdr:sp macro="" textlink="">
      <xdr:nvSpPr>
        <xdr:cNvPr id="314" name="n_1aveValue【保健センター・保健所】&#10;一人当たり面積"/>
        <xdr:cNvSpPr txBox="1"/>
      </xdr:nvSpPr>
      <xdr:spPr>
        <a:xfrm>
          <a:off x="21075727" y="1075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0.376</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315" name="テキスト ボックス 31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316" name="テキスト ボックス 31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317" name="テキスト ボックス 31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318" name="テキスト ボックス 31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319" name="テキスト ボックス 31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55</xdr:row>
      <xdr:rowOff>118745</xdr:rowOff>
    </xdr:from>
    <xdr:to>
      <xdr:col>31</xdr:col>
      <xdr:colOff>85725</xdr:colOff>
      <xdr:row>56</xdr:row>
      <xdr:rowOff>48895</xdr:rowOff>
    </xdr:to>
    <xdr:sp macro="" textlink="">
      <xdr:nvSpPr>
        <xdr:cNvPr id="320" name="円/楕円 319"/>
        <xdr:cNvSpPr/>
      </xdr:nvSpPr>
      <xdr:spPr>
        <a:xfrm>
          <a:off x="21272500" y="9548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54</xdr:row>
      <xdr:rowOff>65422</xdr:rowOff>
    </xdr:from>
    <xdr:ext cx="469744" cy="259045"/>
    <xdr:sp macro="" textlink="">
      <xdr:nvSpPr>
        <xdr:cNvPr id="321" name="n_1mainValue【保健センター・保健所】&#10;一人当たり面積"/>
        <xdr:cNvSpPr txBox="1"/>
      </xdr:nvSpPr>
      <xdr:spPr>
        <a:xfrm>
          <a:off x="21075727" y="9323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0.961</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322" name="正方形/長方形 32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323" name="正方形/長方形 32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324" name="正方形/長方形 32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325" name="正方形/長方形 32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326" name="正方形/長方形 32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327" name="正方形/長方形 32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328" name="正方形/長方形 32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329" name="正方形/長方形 32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330" name="テキスト ボックス 32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331" name="直線コネクタ 33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168729</xdr:rowOff>
    </xdr:from>
    <xdr:to>
      <xdr:col>24</xdr:col>
      <xdr:colOff>644525</xdr:colOff>
      <xdr:row>86</xdr:row>
      <xdr:rowOff>168729</xdr:rowOff>
    </xdr:to>
    <xdr:cxnSp macro="">
      <xdr:nvCxnSpPr>
        <xdr:cNvPr id="332" name="直線コネクタ 331"/>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86</xdr:row>
      <xdr:rowOff>26506</xdr:rowOff>
    </xdr:from>
    <xdr:ext cx="338939" cy="259045"/>
    <xdr:sp macro="" textlink="">
      <xdr:nvSpPr>
        <xdr:cNvPr id="333" name="テキスト ボックス 332"/>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85</xdr:row>
      <xdr:rowOff>13607</xdr:rowOff>
    </xdr:from>
    <xdr:to>
      <xdr:col>24</xdr:col>
      <xdr:colOff>644525</xdr:colOff>
      <xdr:row>85</xdr:row>
      <xdr:rowOff>13607</xdr:rowOff>
    </xdr:to>
    <xdr:cxnSp macro="">
      <xdr:nvCxnSpPr>
        <xdr:cNvPr id="334" name="直線コネクタ 333"/>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42834</xdr:rowOff>
    </xdr:from>
    <xdr:ext cx="403059" cy="259045"/>
    <xdr:sp macro="" textlink="">
      <xdr:nvSpPr>
        <xdr:cNvPr id="335" name="テキスト ボックス 334"/>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29936</xdr:rowOff>
    </xdr:from>
    <xdr:to>
      <xdr:col>24</xdr:col>
      <xdr:colOff>644525</xdr:colOff>
      <xdr:row>83</xdr:row>
      <xdr:rowOff>29936</xdr:rowOff>
    </xdr:to>
    <xdr:cxnSp macro="">
      <xdr:nvCxnSpPr>
        <xdr:cNvPr id="336" name="直線コネクタ 335"/>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59163</xdr:rowOff>
    </xdr:from>
    <xdr:ext cx="403059" cy="259045"/>
    <xdr:sp macro="" textlink="">
      <xdr:nvSpPr>
        <xdr:cNvPr id="337" name="テキスト ボックス 336"/>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81</xdr:row>
      <xdr:rowOff>46264</xdr:rowOff>
    </xdr:from>
    <xdr:to>
      <xdr:col>24</xdr:col>
      <xdr:colOff>644525</xdr:colOff>
      <xdr:row>81</xdr:row>
      <xdr:rowOff>46264</xdr:rowOff>
    </xdr:to>
    <xdr:cxnSp macro="">
      <xdr:nvCxnSpPr>
        <xdr:cNvPr id="338" name="直線コネクタ 337"/>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75491</xdr:rowOff>
    </xdr:from>
    <xdr:ext cx="403059" cy="259045"/>
    <xdr:sp macro="" textlink="">
      <xdr:nvSpPr>
        <xdr:cNvPr id="339" name="テキスト ボックス 338"/>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79</xdr:row>
      <xdr:rowOff>62593</xdr:rowOff>
    </xdr:from>
    <xdr:to>
      <xdr:col>24</xdr:col>
      <xdr:colOff>644525</xdr:colOff>
      <xdr:row>79</xdr:row>
      <xdr:rowOff>62593</xdr:rowOff>
    </xdr:to>
    <xdr:cxnSp macro="">
      <xdr:nvCxnSpPr>
        <xdr:cNvPr id="340" name="直線コネクタ 339"/>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91820</xdr:rowOff>
    </xdr:from>
    <xdr:ext cx="403059" cy="259045"/>
    <xdr:sp macro="" textlink="">
      <xdr:nvSpPr>
        <xdr:cNvPr id="341" name="テキスト ボックス 340"/>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78921</xdr:rowOff>
    </xdr:from>
    <xdr:to>
      <xdr:col>24</xdr:col>
      <xdr:colOff>644525</xdr:colOff>
      <xdr:row>77</xdr:row>
      <xdr:rowOff>78921</xdr:rowOff>
    </xdr:to>
    <xdr:cxnSp macro="">
      <xdr:nvCxnSpPr>
        <xdr:cNvPr id="342" name="直線コネクタ 341"/>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108148</xdr:rowOff>
    </xdr:from>
    <xdr:ext cx="467179" cy="259045"/>
    <xdr:sp macro="" textlink="">
      <xdr:nvSpPr>
        <xdr:cNvPr id="343" name="テキスト ボックス 342"/>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344" name="直線コネクタ 34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345" name="テキスト ボックス 344"/>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34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132806</xdr:rowOff>
    </xdr:from>
    <xdr:to>
      <xdr:col>23</xdr:col>
      <xdr:colOff>516889</xdr:colOff>
      <xdr:row>86</xdr:row>
      <xdr:rowOff>136071</xdr:rowOff>
    </xdr:to>
    <xdr:cxnSp macro="">
      <xdr:nvCxnSpPr>
        <xdr:cNvPr id="347" name="直線コネクタ 346"/>
        <xdr:cNvCxnSpPr/>
      </xdr:nvCxnSpPr>
      <xdr:spPr>
        <a:xfrm flipV="1">
          <a:off x="16318864" y="13334456"/>
          <a:ext cx="0" cy="1546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139898</xdr:rowOff>
    </xdr:from>
    <xdr:ext cx="340478" cy="259045"/>
    <xdr:sp macro="" textlink="">
      <xdr:nvSpPr>
        <xdr:cNvPr id="348" name="【消防施設】&#10;有形固定資産減価償却率最小値テキスト"/>
        <xdr:cNvSpPr txBox="1"/>
      </xdr:nvSpPr>
      <xdr:spPr>
        <a:xfrm>
          <a:off x="16408400" y="148845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23</xdr:col>
      <xdr:colOff>428625</xdr:colOff>
      <xdr:row>86</xdr:row>
      <xdr:rowOff>136071</xdr:rowOff>
    </xdr:from>
    <xdr:to>
      <xdr:col>23</xdr:col>
      <xdr:colOff>606425</xdr:colOff>
      <xdr:row>86</xdr:row>
      <xdr:rowOff>136071</xdr:rowOff>
    </xdr:to>
    <xdr:cxnSp macro="">
      <xdr:nvCxnSpPr>
        <xdr:cNvPr id="349" name="直線コネクタ 348"/>
        <xdr:cNvCxnSpPr/>
      </xdr:nvCxnSpPr>
      <xdr:spPr>
        <a:xfrm>
          <a:off x="16230600" y="1488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79483</xdr:rowOff>
    </xdr:from>
    <xdr:ext cx="405111" cy="259045"/>
    <xdr:sp macro="" textlink="">
      <xdr:nvSpPr>
        <xdr:cNvPr id="350" name="【消防施設】&#10;有形固定資産減価償却率最大値テキスト"/>
        <xdr:cNvSpPr txBox="1"/>
      </xdr:nvSpPr>
      <xdr:spPr>
        <a:xfrm>
          <a:off x="16408400" y="13109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96.7</a:t>
          </a:r>
          <a:endParaRPr kumimoji="1" lang="ja-JP" altLang="en-US" sz="1000" b="1">
            <a:latin typeface="ＭＳ Ｐゴシック"/>
          </a:endParaRPr>
        </a:p>
      </xdr:txBody>
    </xdr:sp>
    <xdr:clientData/>
  </xdr:oneCellAnchor>
  <xdr:twoCellAnchor>
    <xdr:from>
      <xdr:col>23</xdr:col>
      <xdr:colOff>428625</xdr:colOff>
      <xdr:row>77</xdr:row>
      <xdr:rowOff>132806</xdr:rowOff>
    </xdr:from>
    <xdr:to>
      <xdr:col>23</xdr:col>
      <xdr:colOff>606425</xdr:colOff>
      <xdr:row>77</xdr:row>
      <xdr:rowOff>132806</xdr:rowOff>
    </xdr:to>
    <xdr:cxnSp macro="">
      <xdr:nvCxnSpPr>
        <xdr:cNvPr id="351" name="直線コネクタ 350"/>
        <xdr:cNvCxnSpPr/>
      </xdr:nvCxnSpPr>
      <xdr:spPr>
        <a:xfrm>
          <a:off x="16230600" y="1333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82</xdr:row>
      <xdr:rowOff>73496</xdr:rowOff>
    </xdr:from>
    <xdr:ext cx="405111" cy="259045"/>
    <xdr:sp macro="" textlink="">
      <xdr:nvSpPr>
        <xdr:cNvPr id="352" name="【消防施設】&#10;有形固定資産減価償却率平均値テキスト"/>
        <xdr:cNvSpPr txBox="1"/>
      </xdr:nvSpPr>
      <xdr:spPr>
        <a:xfrm>
          <a:off x="16408400" y="141323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43.4</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95069</xdr:rowOff>
    </xdr:from>
    <xdr:to>
      <xdr:col>23</xdr:col>
      <xdr:colOff>568325</xdr:colOff>
      <xdr:row>83</xdr:row>
      <xdr:rowOff>25219</xdr:rowOff>
    </xdr:to>
    <xdr:sp macro="" textlink="">
      <xdr:nvSpPr>
        <xdr:cNvPr id="353" name="フローチャート : 判断 352"/>
        <xdr:cNvSpPr/>
      </xdr:nvSpPr>
      <xdr:spPr>
        <a:xfrm>
          <a:off x="16268700" y="1415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80</xdr:row>
      <xdr:rowOff>122827</xdr:rowOff>
    </xdr:from>
    <xdr:to>
      <xdr:col>22</xdr:col>
      <xdr:colOff>415925</xdr:colOff>
      <xdr:row>81</xdr:row>
      <xdr:rowOff>52977</xdr:rowOff>
    </xdr:to>
    <xdr:sp macro="" textlink="">
      <xdr:nvSpPr>
        <xdr:cNvPr id="354" name="フローチャート : 判断 353"/>
        <xdr:cNvSpPr/>
      </xdr:nvSpPr>
      <xdr:spPr>
        <a:xfrm>
          <a:off x="15430500" y="1383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81</xdr:row>
      <xdr:rowOff>44104</xdr:rowOff>
    </xdr:from>
    <xdr:ext cx="405111" cy="259045"/>
    <xdr:sp macro="" textlink="">
      <xdr:nvSpPr>
        <xdr:cNvPr id="355" name="n_1aveValue【消防施設】&#10;有形固定資産減価償却率"/>
        <xdr:cNvSpPr txBox="1"/>
      </xdr:nvSpPr>
      <xdr:spPr>
        <a:xfrm>
          <a:off x="15266043" y="13931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356" name="テキスト ボックス 35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357" name="テキスト ボックス 35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358" name="テキスト ボックス 35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359" name="テキスト ボックス 35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360" name="テキスト ボックス 35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79</xdr:row>
      <xdr:rowOff>34652</xdr:rowOff>
    </xdr:from>
    <xdr:to>
      <xdr:col>22</xdr:col>
      <xdr:colOff>415925</xdr:colOff>
      <xdr:row>79</xdr:row>
      <xdr:rowOff>136252</xdr:rowOff>
    </xdr:to>
    <xdr:sp macro="" textlink="">
      <xdr:nvSpPr>
        <xdr:cNvPr id="361" name="円/楕円 360"/>
        <xdr:cNvSpPr/>
      </xdr:nvSpPr>
      <xdr:spPr>
        <a:xfrm>
          <a:off x="15430500" y="13579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77</xdr:row>
      <xdr:rowOff>152779</xdr:rowOff>
    </xdr:from>
    <xdr:ext cx="405111" cy="259045"/>
    <xdr:sp macro="" textlink="">
      <xdr:nvSpPr>
        <xdr:cNvPr id="362" name="n_1mainValue【消防施設】&#10;有形固定資産減価償却率"/>
        <xdr:cNvSpPr txBox="1"/>
      </xdr:nvSpPr>
      <xdr:spPr>
        <a:xfrm>
          <a:off x="15266043" y="13354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78.6</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363" name="正方形/長方形 36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364" name="正方形/長方形 36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365" name="正方形/長方形 36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366" name="正方形/長方形 36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367" name="正方形/長方形 36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368" name="正方形/長方形 36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369" name="正方形/長方形 36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0.073</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370" name="正方形/長方形 36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371" name="テキスト ボックス 37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372" name="直線コネクタ 37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114300</xdr:rowOff>
    </xdr:from>
    <xdr:to>
      <xdr:col>33</xdr:col>
      <xdr:colOff>314325</xdr:colOff>
      <xdr:row>86</xdr:row>
      <xdr:rowOff>114300</xdr:rowOff>
    </xdr:to>
    <xdr:cxnSp macro="">
      <xdr:nvCxnSpPr>
        <xdr:cNvPr id="373" name="直線コネクタ 372"/>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374" name="テキスト ボックス 373"/>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375" name="直線コネクタ 374"/>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376" name="テキスト ボックス 375"/>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377" name="直線コネクタ 376"/>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378" name="テキスト ボックス 377"/>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379" name="直線コネクタ 378"/>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380" name="テキスト ボックス 379"/>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381" name="直線コネクタ 380"/>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382" name="テキスト ボックス 381"/>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383" name="直線コネクタ 38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384" name="テキスト ボックス 38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38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129539</xdr:rowOff>
    </xdr:from>
    <xdr:to>
      <xdr:col>32</xdr:col>
      <xdr:colOff>186689</xdr:colOff>
      <xdr:row>86</xdr:row>
      <xdr:rowOff>68580</xdr:rowOff>
    </xdr:to>
    <xdr:cxnSp macro="">
      <xdr:nvCxnSpPr>
        <xdr:cNvPr id="386" name="直線コネクタ 385"/>
        <xdr:cNvCxnSpPr/>
      </xdr:nvCxnSpPr>
      <xdr:spPr>
        <a:xfrm flipV="1">
          <a:off x="22160864" y="13502639"/>
          <a:ext cx="0" cy="1310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72407</xdr:rowOff>
    </xdr:from>
    <xdr:ext cx="469744" cy="259045"/>
    <xdr:sp macro="" textlink="">
      <xdr:nvSpPr>
        <xdr:cNvPr id="387" name="【消防施設】&#10;一人当たり面積最小値テキスト"/>
        <xdr:cNvSpPr txBox="1"/>
      </xdr:nvSpPr>
      <xdr:spPr>
        <a:xfrm>
          <a:off x="22250400" y="1481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0.012</a:t>
          </a:r>
          <a:endParaRPr kumimoji="1" lang="ja-JP" altLang="en-US" sz="1000" b="1">
            <a:latin typeface="ＭＳ Ｐゴシック"/>
          </a:endParaRPr>
        </a:p>
      </xdr:txBody>
    </xdr:sp>
    <xdr:clientData/>
  </xdr:oneCellAnchor>
  <xdr:twoCellAnchor>
    <xdr:from>
      <xdr:col>32</xdr:col>
      <xdr:colOff>98425</xdr:colOff>
      <xdr:row>86</xdr:row>
      <xdr:rowOff>68580</xdr:rowOff>
    </xdr:from>
    <xdr:to>
      <xdr:col>32</xdr:col>
      <xdr:colOff>276225</xdr:colOff>
      <xdr:row>86</xdr:row>
      <xdr:rowOff>68580</xdr:rowOff>
    </xdr:to>
    <xdr:cxnSp macro="">
      <xdr:nvCxnSpPr>
        <xdr:cNvPr id="388" name="直線コネクタ 387"/>
        <xdr:cNvCxnSpPr/>
      </xdr:nvCxnSpPr>
      <xdr:spPr>
        <a:xfrm>
          <a:off x="22072600" y="1481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76216</xdr:rowOff>
    </xdr:from>
    <xdr:ext cx="469744" cy="259045"/>
    <xdr:sp macro="" textlink="">
      <xdr:nvSpPr>
        <xdr:cNvPr id="389" name="【消防施設】&#10;一人当たり面積最大値テキスト"/>
        <xdr:cNvSpPr txBox="1"/>
      </xdr:nvSpPr>
      <xdr:spPr>
        <a:xfrm>
          <a:off x="22250400" y="1327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0.356</a:t>
          </a:r>
          <a:endParaRPr kumimoji="1" lang="ja-JP" altLang="en-US" sz="1000" b="1">
            <a:latin typeface="ＭＳ Ｐゴシック"/>
          </a:endParaRPr>
        </a:p>
      </xdr:txBody>
    </xdr:sp>
    <xdr:clientData/>
  </xdr:oneCellAnchor>
  <xdr:twoCellAnchor>
    <xdr:from>
      <xdr:col>32</xdr:col>
      <xdr:colOff>98425</xdr:colOff>
      <xdr:row>78</xdr:row>
      <xdr:rowOff>129539</xdr:rowOff>
    </xdr:from>
    <xdr:to>
      <xdr:col>32</xdr:col>
      <xdr:colOff>276225</xdr:colOff>
      <xdr:row>78</xdr:row>
      <xdr:rowOff>129539</xdr:rowOff>
    </xdr:to>
    <xdr:cxnSp macro="">
      <xdr:nvCxnSpPr>
        <xdr:cNvPr id="390" name="直線コネクタ 389"/>
        <xdr:cNvCxnSpPr/>
      </xdr:nvCxnSpPr>
      <xdr:spPr>
        <a:xfrm>
          <a:off x="22072600" y="1350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87647</xdr:rowOff>
    </xdr:from>
    <xdr:ext cx="469744" cy="259045"/>
    <xdr:sp macro="" textlink="">
      <xdr:nvSpPr>
        <xdr:cNvPr id="391" name="【消防施設】&#10;一人当たり面積平均値テキスト"/>
        <xdr:cNvSpPr txBox="1"/>
      </xdr:nvSpPr>
      <xdr:spPr>
        <a:xfrm>
          <a:off x="22250400" y="13975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0.213</a:t>
          </a:r>
          <a:endParaRPr kumimoji="1" lang="ja-JP" altLang="en-US" sz="1000" b="1">
            <a:solidFill>
              <a:srgbClr val="000080"/>
            </a:solidFill>
            <a:latin typeface="ＭＳ Ｐゴシック"/>
          </a:endParaRPr>
        </a:p>
      </xdr:txBody>
    </xdr:sp>
    <xdr:clientData/>
  </xdr:oneCellAnchor>
  <xdr:twoCellAnchor>
    <xdr:from>
      <xdr:col>32</xdr:col>
      <xdr:colOff>136525</xdr:colOff>
      <xdr:row>81</xdr:row>
      <xdr:rowOff>109220</xdr:rowOff>
    </xdr:from>
    <xdr:to>
      <xdr:col>32</xdr:col>
      <xdr:colOff>238125</xdr:colOff>
      <xdr:row>82</xdr:row>
      <xdr:rowOff>39370</xdr:rowOff>
    </xdr:to>
    <xdr:sp macro="" textlink="">
      <xdr:nvSpPr>
        <xdr:cNvPr id="392" name="フローチャート : 判断 391"/>
        <xdr:cNvSpPr/>
      </xdr:nvSpPr>
      <xdr:spPr>
        <a:xfrm>
          <a:off x="22110700" y="1399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79</xdr:row>
      <xdr:rowOff>101600</xdr:rowOff>
    </xdr:from>
    <xdr:to>
      <xdr:col>31</xdr:col>
      <xdr:colOff>85725</xdr:colOff>
      <xdr:row>80</xdr:row>
      <xdr:rowOff>31750</xdr:rowOff>
    </xdr:to>
    <xdr:sp macro="" textlink="">
      <xdr:nvSpPr>
        <xdr:cNvPr id="393" name="フローチャート : 判断 392"/>
        <xdr:cNvSpPr/>
      </xdr:nvSpPr>
      <xdr:spPr>
        <a:xfrm>
          <a:off x="21272500" y="1364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78</xdr:row>
      <xdr:rowOff>48277</xdr:rowOff>
    </xdr:from>
    <xdr:ext cx="469744" cy="259045"/>
    <xdr:sp macro="" textlink="">
      <xdr:nvSpPr>
        <xdr:cNvPr id="394" name="n_1aveValue【消防施設】&#10;一人当たり面積"/>
        <xdr:cNvSpPr txBox="1"/>
      </xdr:nvSpPr>
      <xdr:spPr>
        <a:xfrm>
          <a:off x="21075727" y="1342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0.305</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395" name="テキスト ボックス 39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396" name="テキスト ボックス 39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397" name="テキスト ボックス 39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398" name="テキスト ボックス 39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399" name="テキスト ボックス 39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83</xdr:row>
      <xdr:rowOff>109220</xdr:rowOff>
    </xdr:from>
    <xdr:to>
      <xdr:col>31</xdr:col>
      <xdr:colOff>85725</xdr:colOff>
      <xdr:row>84</xdr:row>
      <xdr:rowOff>39370</xdr:rowOff>
    </xdr:to>
    <xdr:sp macro="" textlink="">
      <xdr:nvSpPr>
        <xdr:cNvPr id="400" name="円/楕円 399"/>
        <xdr:cNvSpPr/>
      </xdr:nvSpPr>
      <xdr:spPr>
        <a:xfrm>
          <a:off x="21272500" y="1433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84</xdr:row>
      <xdr:rowOff>30497</xdr:rowOff>
    </xdr:from>
    <xdr:ext cx="469744" cy="259045"/>
    <xdr:sp macro="" textlink="">
      <xdr:nvSpPr>
        <xdr:cNvPr id="401" name="n_1mainValue【消防施設】&#10;一人当たり面積"/>
        <xdr:cNvSpPr txBox="1"/>
      </xdr:nvSpPr>
      <xdr:spPr>
        <a:xfrm>
          <a:off x="21075727" y="14432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0.123</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402" name="正方形/長方形 40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03" name="正方形/長方形 40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04" name="正方形/長方形 40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05" name="正方形/長方形 40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06" name="正方形/長方形 40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07" name="正方形/長方形 40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08" name="正方形/長方形 40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66.6</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09" name="正方形/長方形 40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10" name="テキスト ボックス 40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11" name="直線コネクタ 41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412" name="テキスト ボックス 411"/>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413" name="直線コネクタ 412"/>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414" name="テキスト ボックス 413"/>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415" name="直線コネクタ 414"/>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416" name="テキスト ボックス 415"/>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417" name="直線コネクタ 416"/>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418" name="テキスト ボックス 417"/>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419" name="直線コネクタ 418"/>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420" name="テキスト ボックス 419"/>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421" name="直線コネクタ 420"/>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422" name="テキスト ボックス 421"/>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23" name="直線コネクタ 42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24" name="テキスト ボックス 42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2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102870</xdr:rowOff>
    </xdr:from>
    <xdr:to>
      <xdr:col>23</xdr:col>
      <xdr:colOff>516889</xdr:colOff>
      <xdr:row>108</xdr:row>
      <xdr:rowOff>152400</xdr:rowOff>
    </xdr:to>
    <xdr:cxnSp macro="">
      <xdr:nvCxnSpPr>
        <xdr:cNvPr id="426" name="直線コネクタ 425"/>
        <xdr:cNvCxnSpPr/>
      </xdr:nvCxnSpPr>
      <xdr:spPr>
        <a:xfrm flipV="1">
          <a:off x="16318864" y="1724787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156227</xdr:rowOff>
    </xdr:from>
    <xdr:ext cx="405111" cy="259045"/>
    <xdr:sp macro="" textlink="">
      <xdr:nvSpPr>
        <xdr:cNvPr id="427" name="【庁舎】&#10;有形固定資産減価償却率最小値テキスト"/>
        <xdr:cNvSpPr txBox="1"/>
      </xdr:nvSpPr>
      <xdr:spPr>
        <a:xfrm>
          <a:off x="16408400" y="186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a:t>
          </a:r>
          <a:endParaRPr kumimoji="1" lang="ja-JP" altLang="en-US" sz="1000" b="1">
            <a:latin typeface="ＭＳ Ｐゴシック"/>
          </a:endParaRPr>
        </a:p>
      </xdr:txBody>
    </xdr:sp>
    <xdr:clientData/>
  </xdr:oneCellAnchor>
  <xdr:twoCellAnchor>
    <xdr:from>
      <xdr:col>23</xdr:col>
      <xdr:colOff>428625</xdr:colOff>
      <xdr:row>108</xdr:row>
      <xdr:rowOff>152400</xdr:rowOff>
    </xdr:from>
    <xdr:to>
      <xdr:col>23</xdr:col>
      <xdr:colOff>606425</xdr:colOff>
      <xdr:row>108</xdr:row>
      <xdr:rowOff>152400</xdr:rowOff>
    </xdr:to>
    <xdr:cxnSp macro="">
      <xdr:nvCxnSpPr>
        <xdr:cNvPr id="428" name="直線コネクタ 427"/>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49547</xdr:rowOff>
    </xdr:from>
    <xdr:ext cx="405111" cy="259045"/>
    <xdr:sp macro="" textlink="">
      <xdr:nvSpPr>
        <xdr:cNvPr id="429" name="【庁舎】&#10;有形固定資産減価償却率最大値テキスト"/>
        <xdr:cNvSpPr txBox="1"/>
      </xdr:nvSpPr>
      <xdr:spPr>
        <a:xfrm>
          <a:off x="16408400" y="1702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a:t>
          </a:r>
          <a:endParaRPr kumimoji="1" lang="ja-JP" altLang="en-US" sz="1000" b="1">
            <a:latin typeface="ＭＳ Ｐゴシック"/>
          </a:endParaRPr>
        </a:p>
      </xdr:txBody>
    </xdr:sp>
    <xdr:clientData/>
  </xdr:oneCellAnchor>
  <xdr:twoCellAnchor>
    <xdr:from>
      <xdr:col>23</xdr:col>
      <xdr:colOff>428625</xdr:colOff>
      <xdr:row>100</xdr:row>
      <xdr:rowOff>102870</xdr:rowOff>
    </xdr:from>
    <xdr:to>
      <xdr:col>23</xdr:col>
      <xdr:colOff>606425</xdr:colOff>
      <xdr:row>100</xdr:row>
      <xdr:rowOff>102870</xdr:rowOff>
    </xdr:to>
    <xdr:cxnSp macro="">
      <xdr:nvCxnSpPr>
        <xdr:cNvPr id="430" name="直線コネクタ 429"/>
        <xdr:cNvCxnSpPr/>
      </xdr:nvCxnSpPr>
      <xdr:spPr>
        <a:xfrm>
          <a:off x="16230600" y="1724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78122</xdr:rowOff>
    </xdr:from>
    <xdr:ext cx="405111" cy="259045"/>
    <xdr:sp macro="" textlink="">
      <xdr:nvSpPr>
        <xdr:cNvPr id="431" name="【庁舎】&#10;有形固定資産減価償却率平均値テキスト"/>
        <xdr:cNvSpPr txBox="1"/>
      </xdr:nvSpPr>
      <xdr:spPr>
        <a:xfrm>
          <a:off x="16408400" y="17908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56.1</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99695</xdr:rowOff>
    </xdr:from>
    <xdr:to>
      <xdr:col>23</xdr:col>
      <xdr:colOff>568325</xdr:colOff>
      <xdr:row>105</xdr:row>
      <xdr:rowOff>29845</xdr:rowOff>
    </xdr:to>
    <xdr:sp macro="" textlink="">
      <xdr:nvSpPr>
        <xdr:cNvPr id="432" name="フローチャート : 判断 431"/>
        <xdr:cNvSpPr/>
      </xdr:nvSpPr>
      <xdr:spPr>
        <a:xfrm>
          <a:off x="16268700" y="1793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44450</xdr:rowOff>
    </xdr:from>
    <xdr:to>
      <xdr:col>22</xdr:col>
      <xdr:colOff>415925</xdr:colOff>
      <xdr:row>104</xdr:row>
      <xdr:rowOff>146050</xdr:rowOff>
    </xdr:to>
    <xdr:sp macro="" textlink="">
      <xdr:nvSpPr>
        <xdr:cNvPr id="433" name="フローチャート : 判断 432"/>
        <xdr:cNvSpPr/>
      </xdr:nvSpPr>
      <xdr:spPr>
        <a:xfrm>
          <a:off x="15430500" y="178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104</xdr:row>
      <xdr:rowOff>137177</xdr:rowOff>
    </xdr:from>
    <xdr:ext cx="405111" cy="259045"/>
    <xdr:sp macro="" textlink="">
      <xdr:nvSpPr>
        <xdr:cNvPr id="434" name="n_1aveValue【庁舎】&#10;有形固定資産減価償却率"/>
        <xdr:cNvSpPr txBox="1"/>
      </xdr:nvSpPr>
      <xdr:spPr>
        <a:xfrm>
          <a:off x="15266043" y="1796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59.0</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435" name="テキスト ボックス 43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36" name="テキスト ボックス 43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37" name="テキスト ボックス 43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38" name="テキスト ボックス 43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39" name="テキスト ボックス 43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101</xdr:row>
      <xdr:rowOff>154939</xdr:rowOff>
    </xdr:from>
    <xdr:to>
      <xdr:col>22</xdr:col>
      <xdr:colOff>415925</xdr:colOff>
      <xdr:row>102</xdr:row>
      <xdr:rowOff>85089</xdr:rowOff>
    </xdr:to>
    <xdr:sp macro="" textlink="">
      <xdr:nvSpPr>
        <xdr:cNvPr id="440" name="円/楕円 439"/>
        <xdr:cNvSpPr/>
      </xdr:nvSpPr>
      <xdr:spPr>
        <a:xfrm>
          <a:off x="15430500" y="17471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100</xdr:row>
      <xdr:rowOff>101616</xdr:rowOff>
    </xdr:from>
    <xdr:ext cx="405111" cy="259045"/>
    <xdr:sp macro="" textlink="">
      <xdr:nvSpPr>
        <xdr:cNvPr id="441" name="n_1mainValue【庁舎】&#10;有形固定資産減価償却率"/>
        <xdr:cNvSpPr txBox="1"/>
      </xdr:nvSpPr>
      <xdr:spPr>
        <a:xfrm>
          <a:off x="15266043" y="17246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80.2</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442" name="正方形/長方形 44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43" name="正方形/長方形 44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44" name="正方形/長方形 44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45" name="正方形/長方形 44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46" name="正方形/長方形 44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47" name="正方形/長方形 44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448" name="正方形/長方形 44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0.184</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449" name="正方形/長方形 44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450" name="テキスト ボックス 44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451" name="直線コネクタ 45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76200</xdr:rowOff>
    </xdr:from>
    <xdr:to>
      <xdr:col>33</xdr:col>
      <xdr:colOff>314325</xdr:colOff>
      <xdr:row>108</xdr:row>
      <xdr:rowOff>76200</xdr:rowOff>
    </xdr:to>
    <xdr:cxnSp macro="">
      <xdr:nvCxnSpPr>
        <xdr:cNvPr id="452" name="直線コネクタ 451"/>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453" name="テキスト ボックス 452"/>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454" name="直線コネクタ 453"/>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455" name="テキスト ボックス 454"/>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456" name="直線コネクタ 455"/>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457" name="テキスト ボックス 456"/>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458" name="直線コネクタ 457"/>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459" name="テキスト ボックス 458"/>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460" name="直線コネクタ 45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461" name="テキスト ボックス 46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46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151181</xdr:rowOff>
    </xdr:from>
    <xdr:to>
      <xdr:col>32</xdr:col>
      <xdr:colOff>186689</xdr:colOff>
      <xdr:row>107</xdr:row>
      <xdr:rowOff>7620</xdr:rowOff>
    </xdr:to>
    <xdr:cxnSp macro="">
      <xdr:nvCxnSpPr>
        <xdr:cNvPr id="463" name="直線コネクタ 462"/>
        <xdr:cNvCxnSpPr/>
      </xdr:nvCxnSpPr>
      <xdr:spPr>
        <a:xfrm flipV="1">
          <a:off x="22160864" y="17296181"/>
          <a:ext cx="0" cy="1056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11447</xdr:rowOff>
    </xdr:from>
    <xdr:ext cx="469744" cy="259045"/>
    <xdr:sp macro="" textlink="">
      <xdr:nvSpPr>
        <xdr:cNvPr id="464" name="【庁舎】&#10;一人当たり面積最小値テキスト"/>
        <xdr:cNvSpPr txBox="1"/>
      </xdr:nvSpPr>
      <xdr:spPr>
        <a:xfrm>
          <a:off x="22250400" y="1835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0.525</a:t>
          </a:r>
          <a:endParaRPr kumimoji="1" lang="ja-JP" altLang="en-US" sz="1000" b="1">
            <a:latin typeface="ＭＳ Ｐゴシック"/>
          </a:endParaRPr>
        </a:p>
      </xdr:txBody>
    </xdr:sp>
    <xdr:clientData/>
  </xdr:oneCellAnchor>
  <xdr:twoCellAnchor>
    <xdr:from>
      <xdr:col>32</xdr:col>
      <xdr:colOff>98425</xdr:colOff>
      <xdr:row>107</xdr:row>
      <xdr:rowOff>7620</xdr:rowOff>
    </xdr:from>
    <xdr:to>
      <xdr:col>32</xdr:col>
      <xdr:colOff>276225</xdr:colOff>
      <xdr:row>107</xdr:row>
      <xdr:rowOff>7620</xdr:rowOff>
    </xdr:to>
    <xdr:cxnSp macro="">
      <xdr:nvCxnSpPr>
        <xdr:cNvPr id="465" name="直線コネクタ 464"/>
        <xdr:cNvCxnSpPr/>
      </xdr:nvCxnSpPr>
      <xdr:spPr>
        <a:xfrm>
          <a:off x="22072600" y="18352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97858</xdr:rowOff>
    </xdr:from>
    <xdr:ext cx="469744" cy="259045"/>
    <xdr:sp macro="" textlink="">
      <xdr:nvSpPr>
        <xdr:cNvPr id="466" name="【庁舎】&#10;一人当たり面積最大値テキスト"/>
        <xdr:cNvSpPr txBox="1"/>
      </xdr:nvSpPr>
      <xdr:spPr>
        <a:xfrm>
          <a:off x="22250400" y="17071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2.836</a:t>
          </a:r>
          <a:endParaRPr kumimoji="1" lang="ja-JP" altLang="en-US" sz="1000" b="1">
            <a:latin typeface="ＭＳ Ｐゴシック"/>
          </a:endParaRPr>
        </a:p>
      </xdr:txBody>
    </xdr:sp>
    <xdr:clientData/>
  </xdr:oneCellAnchor>
  <xdr:twoCellAnchor>
    <xdr:from>
      <xdr:col>32</xdr:col>
      <xdr:colOff>98425</xdr:colOff>
      <xdr:row>100</xdr:row>
      <xdr:rowOff>151181</xdr:rowOff>
    </xdr:from>
    <xdr:to>
      <xdr:col>32</xdr:col>
      <xdr:colOff>276225</xdr:colOff>
      <xdr:row>100</xdr:row>
      <xdr:rowOff>151181</xdr:rowOff>
    </xdr:to>
    <xdr:cxnSp macro="">
      <xdr:nvCxnSpPr>
        <xdr:cNvPr id="467" name="直線コネクタ 466"/>
        <xdr:cNvCxnSpPr/>
      </xdr:nvCxnSpPr>
      <xdr:spPr>
        <a:xfrm>
          <a:off x="22072600" y="17296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18457</xdr:rowOff>
    </xdr:from>
    <xdr:ext cx="469744" cy="259045"/>
    <xdr:sp macro="" textlink="">
      <xdr:nvSpPr>
        <xdr:cNvPr id="468" name="【庁舎】&#10;一人当たり面積平均値テキスト"/>
        <xdr:cNvSpPr txBox="1"/>
      </xdr:nvSpPr>
      <xdr:spPr>
        <a:xfrm>
          <a:off x="22250400" y="18020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1.093</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40030</xdr:rowOff>
    </xdr:from>
    <xdr:to>
      <xdr:col>32</xdr:col>
      <xdr:colOff>238125</xdr:colOff>
      <xdr:row>105</xdr:row>
      <xdr:rowOff>141630</xdr:rowOff>
    </xdr:to>
    <xdr:sp macro="" textlink="">
      <xdr:nvSpPr>
        <xdr:cNvPr id="469" name="フローチャート : 判断 468"/>
        <xdr:cNvSpPr/>
      </xdr:nvSpPr>
      <xdr:spPr>
        <a:xfrm>
          <a:off x="22110700" y="1804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162561</xdr:rowOff>
    </xdr:from>
    <xdr:to>
      <xdr:col>31</xdr:col>
      <xdr:colOff>85725</xdr:colOff>
      <xdr:row>106</xdr:row>
      <xdr:rowOff>92711</xdr:rowOff>
    </xdr:to>
    <xdr:sp macro="" textlink="">
      <xdr:nvSpPr>
        <xdr:cNvPr id="470" name="フローチャート : 判断 469"/>
        <xdr:cNvSpPr/>
      </xdr:nvSpPr>
      <xdr:spPr>
        <a:xfrm>
          <a:off x="21272500" y="1816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106</xdr:row>
      <xdr:rowOff>83838</xdr:rowOff>
    </xdr:from>
    <xdr:ext cx="469744" cy="259045"/>
    <xdr:sp macro="" textlink="">
      <xdr:nvSpPr>
        <xdr:cNvPr id="471" name="n_1aveValue【庁舎】&#10;一人当たり面積"/>
        <xdr:cNvSpPr txBox="1"/>
      </xdr:nvSpPr>
      <xdr:spPr>
        <a:xfrm>
          <a:off x="21075727" y="1825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0.825</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472" name="テキスト ボックス 47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473" name="テキスト ボックス 47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474" name="テキスト ボックス 47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475" name="テキスト ボックス 47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476" name="テキスト ボックス 47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105</xdr:row>
      <xdr:rowOff>83922</xdr:rowOff>
    </xdr:from>
    <xdr:to>
      <xdr:col>31</xdr:col>
      <xdr:colOff>85725</xdr:colOff>
      <xdr:row>106</xdr:row>
      <xdr:rowOff>14072</xdr:rowOff>
    </xdr:to>
    <xdr:sp macro="" textlink="">
      <xdr:nvSpPr>
        <xdr:cNvPr id="477" name="円/楕円 476"/>
        <xdr:cNvSpPr/>
      </xdr:nvSpPr>
      <xdr:spPr>
        <a:xfrm>
          <a:off x="21272500" y="18086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104</xdr:row>
      <xdr:rowOff>30599</xdr:rowOff>
    </xdr:from>
    <xdr:ext cx="469744" cy="259045"/>
    <xdr:sp macro="" textlink="">
      <xdr:nvSpPr>
        <xdr:cNvPr id="478" name="n_1mainValue【庁舎】&#10;一人当たり面積"/>
        <xdr:cNvSpPr txBox="1"/>
      </xdr:nvSpPr>
      <xdr:spPr>
        <a:xfrm>
          <a:off x="21075727" y="17861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0.997</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479" name="正方形/長方形 47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480" name="正方形/長方形 47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481" name="テキスト ボックス 48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平均と比べ、多くの施設が老朽化しており、特に保健センターや消防施設、庁舎については類似団体との差が大きいことがうかがえる。今後、保健センターの耐震化や、消防の建替え等を予定してい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590" t="s">
        <v>64</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591" t="s">
        <v>66</v>
      </c>
      <c r="C3" s="592"/>
      <c r="D3" s="592"/>
      <c r="E3" s="593"/>
      <c r="F3" s="593"/>
      <c r="G3" s="593"/>
      <c r="H3" s="593"/>
      <c r="I3" s="593"/>
      <c r="J3" s="593"/>
      <c r="K3" s="593"/>
      <c r="L3" s="593" t="s">
        <v>67</v>
      </c>
      <c r="M3" s="593"/>
      <c r="N3" s="593"/>
      <c r="O3" s="593"/>
      <c r="P3" s="593"/>
      <c r="Q3" s="593"/>
      <c r="R3" s="596"/>
      <c r="S3" s="596"/>
      <c r="T3" s="596"/>
      <c r="U3" s="596"/>
      <c r="V3" s="597"/>
      <c r="W3" s="494" t="s">
        <v>68</v>
      </c>
      <c r="X3" s="495"/>
      <c r="Y3" s="495"/>
      <c r="Z3" s="495"/>
      <c r="AA3" s="495"/>
      <c r="AB3" s="592"/>
      <c r="AC3" s="596" t="s">
        <v>69</v>
      </c>
      <c r="AD3" s="495"/>
      <c r="AE3" s="495"/>
      <c r="AF3" s="495"/>
      <c r="AG3" s="495"/>
      <c r="AH3" s="495"/>
      <c r="AI3" s="495"/>
      <c r="AJ3" s="495"/>
      <c r="AK3" s="495"/>
      <c r="AL3" s="558"/>
      <c r="AM3" s="494" t="s">
        <v>70</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71</v>
      </c>
      <c r="BO3" s="495"/>
      <c r="BP3" s="495"/>
      <c r="BQ3" s="495"/>
      <c r="BR3" s="495"/>
      <c r="BS3" s="495"/>
      <c r="BT3" s="495"/>
      <c r="BU3" s="558"/>
      <c r="BV3" s="494" t="s">
        <v>72</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73</v>
      </c>
      <c r="CU3" s="495"/>
      <c r="CV3" s="495"/>
      <c r="CW3" s="495"/>
      <c r="CX3" s="495"/>
      <c r="CY3" s="495"/>
      <c r="CZ3" s="495"/>
      <c r="DA3" s="558"/>
      <c r="DB3" s="494" t="s">
        <v>74</v>
      </c>
      <c r="DC3" s="495"/>
      <c r="DD3" s="495"/>
      <c r="DE3" s="495"/>
      <c r="DF3" s="495"/>
      <c r="DG3" s="495"/>
      <c r="DH3" s="495"/>
      <c r="DI3" s="558"/>
      <c r="DJ3" s="139"/>
      <c r="DK3" s="139"/>
      <c r="DL3" s="139"/>
      <c r="DM3" s="139"/>
      <c r="DN3" s="139"/>
      <c r="DO3" s="139"/>
    </row>
    <row r="4" spans="1:119" ht="18.75" customHeight="1">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75</v>
      </c>
      <c r="AZ4" s="408"/>
      <c r="BA4" s="408"/>
      <c r="BB4" s="408"/>
      <c r="BC4" s="408"/>
      <c r="BD4" s="408"/>
      <c r="BE4" s="408"/>
      <c r="BF4" s="408"/>
      <c r="BG4" s="408"/>
      <c r="BH4" s="408"/>
      <c r="BI4" s="408"/>
      <c r="BJ4" s="408"/>
      <c r="BK4" s="408"/>
      <c r="BL4" s="408"/>
      <c r="BM4" s="409"/>
      <c r="BN4" s="410">
        <v>5614810</v>
      </c>
      <c r="BO4" s="411"/>
      <c r="BP4" s="411"/>
      <c r="BQ4" s="411"/>
      <c r="BR4" s="411"/>
      <c r="BS4" s="411"/>
      <c r="BT4" s="411"/>
      <c r="BU4" s="412"/>
      <c r="BV4" s="410">
        <v>5025429</v>
      </c>
      <c r="BW4" s="411"/>
      <c r="BX4" s="411"/>
      <c r="BY4" s="411"/>
      <c r="BZ4" s="411"/>
      <c r="CA4" s="411"/>
      <c r="CB4" s="411"/>
      <c r="CC4" s="412"/>
      <c r="CD4" s="584" t="s">
        <v>76</v>
      </c>
      <c r="CE4" s="585"/>
      <c r="CF4" s="585"/>
      <c r="CG4" s="585"/>
      <c r="CH4" s="585"/>
      <c r="CI4" s="585"/>
      <c r="CJ4" s="585"/>
      <c r="CK4" s="585"/>
      <c r="CL4" s="585"/>
      <c r="CM4" s="585"/>
      <c r="CN4" s="585"/>
      <c r="CO4" s="585"/>
      <c r="CP4" s="585"/>
      <c r="CQ4" s="585"/>
      <c r="CR4" s="585"/>
      <c r="CS4" s="586"/>
      <c r="CT4" s="587">
        <v>3.1</v>
      </c>
      <c r="CU4" s="588"/>
      <c r="CV4" s="588"/>
      <c r="CW4" s="588"/>
      <c r="CX4" s="588"/>
      <c r="CY4" s="588"/>
      <c r="CZ4" s="588"/>
      <c r="DA4" s="589"/>
      <c r="DB4" s="587">
        <v>5.7</v>
      </c>
      <c r="DC4" s="588"/>
      <c r="DD4" s="588"/>
      <c r="DE4" s="588"/>
      <c r="DF4" s="588"/>
      <c r="DG4" s="588"/>
      <c r="DH4" s="588"/>
      <c r="DI4" s="589"/>
      <c r="DJ4" s="139"/>
      <c r="DK4" s="139"/>
      <c r="DL4" s="139"/>
      <c r="DM4" s="139"/>
      <c r="DN4" s="139"/>
      <c r="DO4" s="139"/>
    </row>
    <row r="5" spans="1:119" ht="18.75" customHeight="1">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77</v>
      </c>
      <c r="AN5" s="389"/>
      <c r="AO5" s="389"/>
      <c r="AP5" s="389"/>
      <c r="AQ5" s="389"/>
      <c r="AR5" s="389"/>
      <c r="AS5" s="389"/>
      <c r="AT5" s="390"/>
      <c r="AU5" s="472" t="s">
        <v>78</v>
      </c>
      <c r="AV5" s="473"/>
      <c r="AW5" s="473"/>
      <c r="AX5" s="473"/>
      <c r="AY5" s="395" t="s">
        <v>79</v>
      </c>
      <c r="AZ5" s="396"/>
      <c r="BA5" s="396"/>
      <c r="BB5" s="396"/>
      <c r="BC5" s="396"/>
      <c r="BD5" s="396"/>
      <c r="BE5" s="396"/>
      <c r="BF5" s="396"/>
      <c r="BG5" s="396"/>
      <c r="BH5" s="396"/>
      <c r="BI5" s="396"/>
      <c r="BJ5" s="396"/>
      <c r="BK5" s="396"/>
      <c r="BL5" s="396"/>
      <c r="BM5" s="397"/>
      <c r="BN5" s="415">
        <v>5198732</v>
      </c>
      <c r="BO5" s="416"/>
      <c r="BP5" s="416"/>
      <c r="BQ5" s="416"/>
      <c r="BR5" s="416"/>
      <c r="BS5" s="416"/>
      <c r="BT5" s="416"/>
      <c r="BU5" s="417"/>
      <c r="BV5" s="415">
        <v>4854535</v>
      </c>
      <c r="BW5" s="416"/>
      <c r="BX5" s="416"/>
      <c r="BY5" s="416"/>
      <c r="BZ5" s="416"/>
      <c r="CA5" s="416"/>
      <c r="CB5" s="416"/>
      <c r="CC5" s="417"/>
      <c r="CD5" s="424" t="s">
        <v>80</v>
      </c>
      <c r="CE5" s="425"/>
      <c r="CF5" s="425"/>
      <c r="CG5" s="425"/>
      <c r="CH5" s="425"/>
      <c r="CI5" s="425"/>
      <c r="CJ5" s="425"/>
      <c r="CK5" s="425"/>
      <c r="CL5" s="425"/>
      <c r="CM5" s="425"/>
      <c r="CN5" s="425"/>
      <c r="CO5" s="425"/>
      <c r="CP5" s="425"/>
      <c r="CQ5" s="425"/>
      <c r="CR5" s="425"/>
      <c r="CS5" s="426"/>
      <c r="CT5" s="385">
        <v>91.5</v>
      </c>
      <c r="CU5" s="386"/>
      <c r="CV5" s="386"/>
      <c r="CW5" s="386"/>
      <c r="CX5" s="386"/>
      <c r="CY5" s="386"/>
      <c r="CZ5" s="386"/>
      <c r="DA5" s="387"/>
      <c r="DB5" s="385">
        <v>85.2</v>
      </c>
      <c r="DC5" s="386"/>
      <c r="DD5" s="386"/>
      <c r="DE5" s="386"/>
      <c r="DF5" s="386"/>
      <c r="DG5" s="386"/>
      <c r="DH5" s="386"/>
      <c r="DI5" s="387"/>
      <c r="DJ5" s="139"/>
      <c r="DK5" s="139"/>
      <c r="DL5" s="139"/>
      <c r="DM5" s="139"/>
      <c r="DN5" s="139"/>
      <c r="DO5" s="139"/>
    </row>
    <row r="6" spans="1:119" ht="18.75" customHeight="1">
      <c r="A6" s="140"/>
      <c r="B6" s="564" t="s">
        <v>81</v>
      </c>
      <c r="C6" s="429"/>
      <c r="D6" s="429"/>
      <c r="E6" s="565"/>
      <c r="F6" s="565"/>
      <c r="G6" s="565"/>
      <c r="H6" s="565"/>
      <c r="I6" s="565"/>
      <c r="J6" s="565"/>
      <c r="K6" s="565"/>
      <c r="L6" s="565" t="s">
        <v>82</v>
      </c>
      <c r="M6" s="565"/>
      <c r="N6" s="565"/>
      <c r="O6" s="565"/>
      <c r="P6" s="565"/>
      <c r="Q6" s="565"/>
      <c r="R6" s="453"/>
      <c r="S6" s="453"/>
      <c r="T6" s="453"/>
      <c r="U6" s="453"/>
      <c r="V6" s="571"/>
      <c r="W6" s="504" t="s">
        <v>83</v>
      </c>
      <c r="X6" s="428"/>
      <c r="Y6" s="428"/>
      <c r="Z6" s="428"/>
      <c r="AA6" s="428"/>
      <c r="AB6" s="429"/>
      <c r="AC6" s="576" t="s">
        <v>84</v>
      </c>
      <c r="AD6" s="577"/>
      <c r="AE6" s="577"/>
      <c r="AF6" s="577"/>
      <c r="AG6" s="577"/>
      <c r="AH6" s="577"/>
      <c r="AI6" s="577"/>
      <c r="AJ6" s="577"/>
      <c r="AK6" s="577"/>
      <c r="AL6" s="578"/>
      <c r="AM6" s="484" t="s">
        <v>85</v>
      </c>
      <c r="AN6" s="389"/>
      <c r="AO6" s="389"/>
      <c r="AP6" s="389"/>
      <c r="AQ6" s="389"/>
      <c r="AR6" s="389"/>
      <c r="AS6" s="389"/>
      <c r="AT6" s="390"/>
      <c r="AU6" s="472" t="s">
        <v>78</v>
      </c>
      <c r="AV6" s="473"/>
      <c r="AW6" s="473"/>
      <c r="AX6" s="473"/>
      <c r="AY6" s="395" t="s">
        <v>86</v>
      </c>
      <c r="AZ6" s="396"/>
      <c r="BA6" s="396"/>
      <c r="BB6" s="396"/>
      <c r="BC6" s="396"/>
      <c r="BD6" s="396"/>
      <c r="BE6" s="396"/>
      <c r="BF6" s="396"/>
      <c r="BG6" s="396"/>
      <c r="BH6" s="396"/>
      <c r="BI6" s="396"/>
      <c r="BJ6" s="396"/>
      <c r="BK6" s="396"/>
      <c r="BL6" s="396"/>
      <c r="BM6" s="397"/>
      <c r="BN6" s="415">
        <v>416078</v>
      </c>
      <c r="BO6" s="416"/>
      <c r="BP6" s="416"/>
      <c r="BQ6" s="416"/>
      <c r="BR6" s="416"/>
      <c r="BS6" s="416"/>
      <c r="BT6" s="416"/>
      <c r="BU6" s="417"/>
      <c r="BV6" s="415">
        <v>170894</v>
      </c>
      <c r="BW6" s="416"/>
      <c r="BX6" s="416"/>
      <c r="BY6" s="416"/>
      <c r="BZ6" s="416"/>
      <c r="CA6" s="416"/>
      <c r="CB6" s="416"/>
      <c r="CC6" s="417"/>
      <c r="CD6" s="424" t="s">
        <v>87</v>
      </c>
      <c r="CE6" s="425"/>
      <c r="CF6" s="425"/>
      <c r="CG6" s="425"/>
      <c r="CH6" s="425"/>
      <c r="CI6" s="425"/>
      <c r="CJ6" s="425"/>
      <c r="CK6" s="425"/>
      <c r="CL6" s="425"/>
      <c r="CM6" s="425"/>
      <c r="CN6" s="425"/>
      <c r="CO6" s="425"/>
      <c r="CP6" s="425"/>
      <c r="CQ6" s="425"/>
      <c r="CR6" s="425"/>
      <c r="CS6" s="426"/>
      <c r="CT6" s="561">
        <v>94.9</v>
      </c>
      <c r="CU6" s="562"/>
      <c r="CV6" s="562"/>
      <c r="CW6" s="562"/>
      <c r="CX6" s="562"/>
      <c r="CY6" s="562"/>
      <c r="CZ6" s="562"/>
      <c r="DA6" s="563"/>
      <c r="DB6" s="561">
        <v>89.4</v>
      </c>
      <c r="DC6" s="562"/>
      <c r="DD6" s="562"/>
      <c r="DE6" s="562"/>
      <c r="DF6" s="562"/>
      <c r="DG6" s="562"/>
      <c r="DH6" s="562"/>
      <c r="DI6" s="563"/>
      <c r="DJ6" s="139"/>
      <c r="DK6" s="139"/>
      <c r="DL6" s="139"/>
      <c r="DM6" s="139"/>
      <c r="DN6" s="139"/>
      <c r="DO6" s="139"/>
    </row>
    <row r="7" spans="1:119" ht="18.75" customHeight="1">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88</v>
      </c>
      <c r="AN7" s="389"/>
      <c r="AO7" s="389"/>
      <c r="AP7" s="389"/>
      <c r="AQ7" s="389"/>
      <c r="AR7" s="389"/>
      <c r="AS7" s="389"/>
      <c r="AT7" s="390"/>
      <c r="AU7" s="472" t="s">
        <v>89</v>
      </c>
      <c r="AV7" s="473"/>
      <c r="AW7" s="473"/>
      <c r="AX7" s="473"/>
      <c r="AY7" s="395" t="s">
        <v>90</v>
      </c>
      <c r="AZ7" s="396"/>
      <c r="BA7" s="396"/>
      <c r="BB7" s="396"/>
      <c r="BC7" s="396"/>
      <c r="BD7" s="396"/>
      <c r="BE7" s="396"/>
      <c r="BF7" s="396"/>
      <c r="BG7" s="396"/>
      <c r="BH7" s="396"/>
      <c r="BI7" s="396"/>
      <c r="BJ7" s="396"/>
      <c r="BK7" s="396"/>
      <c r="BL7" s="396"/>
      <c r="BM7" s="397"/>
      <c r="BN7" s="415">
        <v>326286</v>
      </c>
      <c r="BO7" s="416"/>
      <c r="BP7" s="416"/>
      <c r="BQ7" s="416"/>
      <c r="BR7" s="416"/>
      <c r="BS7" s="416"/>
      <c r="BT7" s="416"/>
      <c r="BU7" s="417"/>
      <c r="BV7" s="415">
        <v>73</v>
      </c>
      <c r="BW7" s="416"/>
      <c r="BX7" s="416"/>
      <c r="BY7" s="416"/>
      <c r="BZ7" s="416"/>
      <c r="CA7" s="416"/>
      <c r="CB7" s="416"/>
      <c r="CC7" s="417"/>
      <c r="CD7" s="424" t="s">
        <v>91</v>
      </c>
      <c r="CE7" s="425"/>
      <c r="CF7" s="425"/>
      <c r="CG7" s="425"/>
      <c r="CH7" s="425"/>
      <c r="CI7" s="425"/>
      <c r="CJ7" s="425"/>
      <c r="CK7" s="425"/>
      <c r="CL7" s="425"/>
      <c r="CM7" s="425"/>
      <c r="CN7" s="425"/>
      <c r="CO7" s="425"/>
      <c r="CP7" s="425"/>
      <c r="CQ7" s="425"/>
      <c r="CR7" s="425"/>
      <c r="CS7" s="426"/>
      <c r="CT7" s="415">
        <v>2915318</v>
      </c>
      <c r="CU7" s="416"/>
      <c r="CV7" s="416"/>
      <c r="CW7" s="416"/>
      <c r="CX7" s="416"/>
      <c r="CY7" s="416"/>
      <c r="CZ7" s="416"/>
      <c r="DA7" s="417"/>
      <c r="DB7" s="415">
        <v>2995863</v>
      </c>
      <c r="DC7" s="416"/>
      <c r="DD7" s="416"/>
      <c r="DE7" s="416"/>
      <c r="DF7" s="416"/>
      <c r="DG7" s="416"/>
      <c r="DH7" s="416"/>
      <c r="DI7" s="417"/>
      <c r="DJ7" s="139"/>
      <c r="DK7" s="139"/>
      <c r="DL7" s="139"/>
      <c r="DM7" s="139"/>
      <c r="DN7" s="139"/>
      <c r="DO7" s="139"/>
    </row>
    <row r="8" spans="1:119" ht="18.75" customHeight="1" thickBot="1">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92</v>
      </c>
      <c r="AN8" s="389"/>
      <c r="AO8" s="389"/>
      <c r="AP8" s="389"/>
      <c r="AQ8" s="389"/>
      <c r="AR8" s="389"/>
      <c r="AS8" s="389"/>
      <c r="AT8" s="390"/>
      <c r="AU8" s="472" t="s">
        <v>78</v>
      </c>
      <c r="AV8" s="473"/>
      <c r="AW8" s="473"/>
      <c r="AX8" s="473"/>
      <c r="AY8" s="395" t="s">
        <v>93</v>
      </c>
      <c r="AZ8" s="396"/>
      <c r="BA8" s="396"/>
      <c r="BB8" s="396"/>
      <c r="BC8" s="396"/>
      <c r="BD8" s="396"/>
      <c r="BE8" s="396"/>
      <c r="BF8" s="396"/>
      <c r="BG8" s="396"/>
      <c r="BH8" s="396"/>
      <c r="BI8" s="396"/>
      <c r="BJ8" s="396"/>
      <c r="BK8" s="396"/>
      <c r="BL8" s="396"/>
      <c r="BM8" s="397"/>
      <c r="BN8" s="415">
        <v>89792</v>
      </c>
      <c r="BO8" s="416"/>
      <c r="BP8" s="416"/>
      <c r="BQ8" s="416"/>
      <c r="BR8" s="416"/>
      <c r="BS8" s="416"/>
      <c r="BT8" s="416"/>
      <c r="BU8" s="417"/>
      <c r="BV8" s="415">
        <v>170821</v>
      </c>
      <c r="BW8" s="416"/>
      <c r="BX8" s="416"/>
      <c r="BY8" s="416"/>
      <c r="BZ8" s="416"/>
      <c r="CA8" s="416"/>
      <c r="CB8" s="416"/>
      <c r="CC8" s="417"/>
      <c r="CD8" s="424" t="s">
        <v>94</v>
      </c>
      <c r="CE8" s="425"/>
      <c r="CF8" s="425"/>
      <c r="CG8" s="425"/>
      <c r="CH8" s="425"/>
      <c r="CI8" s="425"/>
      <c r="CJ8" s="425"/>
      <c r="CK8" s="425"/>
      <c r="CL8" s="425"/>
      <c r="CM8" s="425"/>
      <c r="CN8" s="425"/>
      <c r="CO8" s="425"/>
      <c r="CP8" s="425"/>
      <c r="CQ8" s="425"/>
      <c r="CR8" s="425"/>
      <c r="CS8" s="426"/>
      <c r="CT8" s="524">
        <v>0.12</v>
      </c>
      <c r="CU8" s="525"/>
      <c r="CV8" s="525"/>
      <c r="CW8" s="525"/>
      <c r="CX8" s="525"/>
      <c r="CY8" s="525"/>
      <c r="CZ8" s="525"/>
      <c r="DA8" s="526"/>
      <c r="DB8" s="524">
        <v>0.11</v>
      </c>
      <c r="DC8" s="525"/>
      <c r="DD8" s="525"/>
      <c r="DE8" s="525"/>
      <c r="DF8" s="525"/>
      <c r="DG8" s="525"/>
      <c r="DH8" s="525"/>
      <c r="DI8" s="526"/>
      <c r="DJ8" s="139"/>
      <c r="DK8" s="139"/>
      <c r="DL8" s="139"/>
      <c r="DM8" s="139"/>
      <c r="DN8" s="139"/>
      <c r="DO8" s="139"/>
    </row>
    <row r="9" spans="1:119" ht="18.75" customHeight="1" thickBot="1">
      <c r="A9" s="140"/>
      <c r="B9" s="550" t="s">
        <v>95</v>
      </c>
      <c r="C9" s="551"/>
      <c r="D9" s="551"/>
      <c r="E9" s="551"/>
      <c r="F9" s="551"/>
      <c r="G9" s="551"/>
      <c r="H9" s="551"/>
      <c r="I9" s="551"/>
      <c r="J9" s="551"/>
      <c r="K9" s="478"/>
      <c r="L9" s="552" t="s">
        <v>96</v>
      </c>
      <c r="M9" s="553"/>
      <c r="N9" s="553"/>
      <c r="O9" s="553"/>
      <c r="P9" s="553"/>
      <c r="Q9" s="554"/>
      <c r="R9" s="555">
        <v>2555</v>
      </c>
      <c r="S9" s="556"/>
      <c r="T9" s="556"/>
      <c r="U9" s="556"/>
      <c r="V9" s="557"/>
      <c r="W9" s="494" t="s">
        <v>97</v>
      </c>
      <c r="X9" s="495"/>
      <c r="Y9" s="495"/>
      <c r="Z9" s="495"/>
      <c r="AA9" s="495"/>
      <c r="AB9" s="495"/>
      <c r="AC9" s="495"/>
      <c r="AD9" s="495"/>
      <c r="AE9" s="495"/>
      <c r="AF9" s="495"/>
      <c r="AG9" s="495"/>
      <c r="AH9" s="495"/>
      <c r="AI9" s="495"/>
      <c r="AJ9" s="495"/>
      <c r="AK9" s="495"/>
      <c r="AL9" s="558"/>
      <c r="AM9" s="484" t="s">
        <v>98</v>
      </c>
      <c r="AN9" s="389"/>
      <c r="AO9" s="389"/>
      <c r="AP9" s="389"/>
      <c r="AQ9" s="389"/>
      <c r="AR9" s="389"/>
      <c r="AS9" s="389"/>
      <c r="AT9" s="390"/>
      <c r="AU9" s="472" t="s">
        <v>78</v>
      </c>
      <c r="AV9" s="473"/>
      <c r="AW9" s="473"/>
      <c r="AX9" s="473"/>
      <c r="AY9" s="395" t="s">
        <v>99</v>
      </c>
      <c r="AZ9" s="396"/>
      <c r="BA9" s="396"/>
      <c r="BB9" s="396"/>
      <c r="BC9" s="396"/>
      <c r="BD9" s="396"/>
      <c r="BE9" s="396"/>
      <c r="BF9" s="396"/>
      <c r="BG9" s="396"/>
      <c r="BH9" s="396"/>
      <c r="BI9" s="396"/>
      <c r="BJ9" s="396"/>
      <c r="BK9" s="396"/>
      <c r="BL9" s="396"/>
      <c r="BM9" s="397"/>
      <c r="BN9" s="415">
        <v>-81029</v>
      </c>
      <c r="BO9" s="416"/>
      <c r="BP9" s="416"/>
      <c r="BQ9" s="416"/>
      <c r="BR9" s="416"/>
      <c r="BS9" s="416"/>
      <c r="BT9" s="416"/>
      <c r="BU9" s="417"/>
      <c r="BV9" s="415">
        <v>52995</v>
      </c>
      <c r="BW9" s="416"/>
      <c r="BX9" s="416"/>
      <c r="BY9" s="416"/>
      <c r="BZ9" s="416"/>
      <c r="CA9" s="416"/>
      <c r="CB9" s="416"/>
      <c r="CC9" s="417"/>
      <c r="CD9" s="424" t="s">
        <v>100</v>
      </c>
      <c r="CE9" s="425"/>
      <c r="CF9" s="425"/>
      <c r="CG9" s="425"/>
      <c r="CH9" s="425"/>
      <c r="CI9" s="425"/>
      <c r="CJ9" s="425"/>
      <c r="CK9" s="425"/>
      <c r="CL9" s="425"/>
      <c r="CM9" s="425"/>
      <c r="CN9" s="425"/>
      <c r="CO9" s="425"/>
      <c r="CP9" s="425"/>
      <c r="CQ9" s="425"/>
      <c r="CR9" s="425"/>
      <c r="CS9" s="426"/>
      <c r="CT9" s="385">
        <v>19.7</v>
      </c>
      <c r="CU9" s="386"/>
      <c r="CV9" s="386"/>
      <c r="CW9" s="386"/>
      <c r="CX9" s="386"/>
      <c r="CY9" s="386"/>
      <c r="CZ9" s="386"/>
      <c r="DA9" s="387"/>
      <c r="DB9" s="385">
        <v>21.4</v>
      </c>
      <c r="DC9" s="386"/>
      <c r="DD9" s="386"/>
      <c r="DE9" s="386"/>
      <c r="DF9" s="386"/>
      <c r="DG9" s="386"/>
      <c r="DH9" s="386"/>
      <c r="DI9" s="387"/>
      <c r="DJ9" s="139"/>
      <c r="DK9" s="139"/>
      <c r="DL9" s="139"/>
      <c r="DM9" s="139"/>
      <c r="DN9" s="139"/>
      <c r="DO9" s="139"/>
    </row>
    <row r="10" spans="1:119" ht="18.75" customHeight="1" thickBot="1">
      <c r="A10" s="140"/>
      <c r="B10" s="550"/>
      <c r="C10" s="551"/>
      <c r="D10" s="551"/>
      <c r="E10" s="551"/>
      <c r="F10" s="551"/>
      <c r="G10" s="551"/>
      <c r="H10" s="551"/>
      <c r="I10" s="551"/>
      <c r="J10" s="551"/>
      <c r="K10" s="478"/>
      <c r="L10" s="388" t="s">
        <v>101</v>
      </c>
      <c r="M10" s="389"/>
      <c r="N10" s="389"/>
      <c r="O10" s="389"/>
      <c r="P10" s="389"/>
      <c r="Q10" s="390"/>
      <c r="R10" s="391">
        <v>2814</v>
      </c>
      <c r="S10" s="392"/>
      <c r="T10" s="392"/>
      <c r="U10" s="392"/>
      <c r="V10" s="394"/>
      <c r="W10" s="559"/>
      <c r="X10" s="377"/>
      <c r="Y10" s="377"/>
      <c r="Z10" s="377"/>
      <c r="AA10" s="377"/>
      <c r="AB10" s="377"/>
      <c r="AC10" s="377"/>
      <c r="AD10" s="377"/>
      <c r="AE10" s="377"/>
      <c r="AF10" s="377"/>
      <c r="AG10" s="377"/>
      <c r="AH10" s="377"/>
      <c r="AI10" s="377"/>
      <c r="AJ10" s="377"/>
      <c r="AK10" s="377"/>
      <c r="AL10" s="560"/>
      <c r="AM10" s="484" t="s">
        <v>102</v>
      </c>
      <c r="AN10" s="389"/>
      <c r="AO10" s="389"/>
      <c r="AP10" s="389"/>
      <c r="AQ10" s="389"/>
      <c r="AR10" s="389"/>
      <c r="AS10" s="389"/>
      <c r="AT10" s="390"/>
      <c r="AU10" s="472" t="s">
        <v>103</v>
      </c>
      <c r="AV10" s="473"/>
      <c r="AW10" s="473"/>
      <c r="AX10" s="473"/>
      <c r="AY10" s="395" t="s">
        <v>104</v>
      </c>
      <c r="AZ10" s="396"/>
      <c r="BA10" s="396"/>
      <c r="BB10" s="396"/>
      <c r="BC10" s="396"/>
      <c r="BD10" s="396"/>
      <c r="BE10" s="396"/>
      <c r="BF10" s="396"/>
      <c r="BG10" s="396"/>
      <c r="BH10" s="396"/>
      <c r="BI10" s="396"/>
      <c r="BJ10" s="396"/>
      <c r="BK10" s="396"/>
      <c r="BL10" s="396"/>
      <c r="BM10" s="397"/>
      <c r="BN10" s="415">
        <v>23</v>
      </c>
      <c r="BO10" s="416"/>
      <c r="BP10" s="416"/>
      <c r="BQ10" s="416"/>
      <c r="BR10" s="416"/>
      <c r="BS10" s="416"/>
      <c r="BT10" s="416"/>
      <c r="BU10" s="417"/>
      <c r="BV10" s="415">
        <v>50143</v>
      </c>
      <c r="BW10" s="416"/>
      <c r="BX10" s="416"/>
      <c r="BY10" s="416"/>
      <c r="BZ10" s="416"/>
      <c r="CA10" s="416"/>
      <c r="CB10" s="416"/>
      <c r="CC10" s="417"/>
      <c r="CD10" s="144" t="s">
        <v>105</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550"/>
      <c r="C11" s="551"/>
      <c r="D11" s="551"/>
      <c r="E11" s="551"/>
      <c r="F11" s="551"/>
      <c r="G11" s="551"/>
      <c r="H11" s="551"/>
      <c r="I11" s="551"/>
      <c r="J11" s="551"/>
      <c r="K11" s="478"/>
      <c r="L11" s="461" t="s">
        <v>106</v>
      </c>
      <c r="M11" s="462"/>
      <c r="N11" s="462"/>
      <c r="O11" s="462"/>
      <c r="P11" s="462"/>
      <c r="Q11" s="463"/>
      <c r="R11" s="547" t="s">
        <v>107</v>
      </c>
      <c r="S11" s="548"/>
      <c r="T11" s="548"/>
      <c r="U11" s="548"/>
      <c r="V11" s="549"/>
      <c r="W11" s="559"/>
      <c r="X11" s="377"/>
      <c r="Y11" s="377"/>
      <c r="Z11" s="377"/>
      <c r="AA11" s="377"/>
      <c r="AB11" s="377"/>
      <c r="AC11" s="377"/>
      <c r="AD11" s="377"/>
      <c r="AE11" s="377"/>
      <c r="AF11" s="377"/>
      <c r="AG11" s="377"/>
      <c r="AH11" s="377"/>
      <c r="AI11" s="377"/>
      <c r="AJ11" s="377"/>
      <c r="AK11" s="377"/>
      <c r="AL11" s="560"/>
      <c r="AM11" s="484" t="s">
        <v>108</v>
      </c>
      <c r="AN11" s="389"/>
      <c r="AO11" s="389"/>
      <c r="AP11" s="389"/>
      <c r="AQ11" s="389"/>
      <c r="AR11" s="389"/>
      <c r="AS11" s="389"/>
      <c r="AT11" s="390"/>
      <c r="AU11" s="472" t="s">
        <v>109</v>
      </c>
      <c r="AV11" s="473"/>
      <c r="AW11" s="473"/>
      <c r="AX11" s="473"/>
      <c r="AY11" s="395" t="s">
        <v>110</v>
      </c>
      <c r="AZ11" s="396"/>
      <c r="BA11" s="396"/>
      <c r="BB11" s="396"/>
      <c r="BC11" s="396"/>
      <c r="BD11" s="396"/>
      <c r="BE11" s="396"/>
      <c r="BF11" s="396"/>
      <c r="BG11" s="396"/>
      <c r="BH11" s="396"/>
      <c r="BI11" s="396"/>
      <c r="BJ11" s="396"/>
      <c r="BK11" s="396"/>
      <c r="BL11" s="396"/>
      <c r="BM11" s="397"/>
      <c r="BN11" s="415" t="s">
        <v>111</v>
      </c>
      <c r="BO11" s="416"/>
      <c r="BP11" s="416"/>
      <c r="BQ11" s="416"/>
      <c r="BR11" s="416"/>
      <c r="BS11" s="416"/>
      <c r="BT11" s="416"/>
      <c r="BU11" s="417"/>
      <c r="BV11" s="415" t="s">
        <v>111</v>
      </c>
      <c r="BW11" s="416"/>
      <c r="BX11" s="416"/>
      <c r="BY11" s="416"/>
      <c r="BZ11" s="416"/>
      <c r="CA11" s="416"/>
      <c r="CB11" s="416"/>
      <c r="CC11" s="417"/>
      <c r="CD11" s="424" t="s">
        <v>112</v>
      </c>
      <c r="CE11" s="425"/>
      <c r="CF11" s="425"/>
      <c r="CG11" s="425"/>
      <c r="CH11" s="425"/>
      <c r="CI11" s="425"/>
      <c r="CJ11" s="425"/>
      <c r="CK11" s="425"/>
      <c r="CL11" s="425"/>
      <c r="CM11" s="425"/>
      <c r="CN11" s="425"/>
      <c r="CO11" s="425"/>
      <c r="CP11" s="425"/>
      <c r="CQ11" s="425"/>
      <c r="CR11" s="425"/>
      <c r="CS11" s="426"/>
      <c r="CT11" s="524" t="s">
        <v>111</v>
      </c>
      <c r="CU11" s="525"/>
      <c r="CV11" s="525"/>
      <c r="CW11" s="525"/>
      <c r="CX11" s="525"/>
      <c r="CY11" s="525"/>
      <c r="CZ11" s="525"/>
      <c r="DA11" s="526"/>
      <c r="DB11" s="524" t="s">
        <v>111</v>
      </c>
      <c r="DC11" s="525"/>
      <c r="DD11" s="525"/>
      <c r="DE11" s="525"/>
      <c r="DF11" s="525"/>
      <c r="DG11" s="525"/>
      <c r="DH11" s="525"/>
      <c r="DI11" s="526"/>
      <c r="DJ11" s="139"/>
      <c r="DK11" s="139"/>
      <c r="DL11" s="139"/>
      <c r="DM11" s="139"/>
      <c r="DN11" s="139"/>
      <c r="DO11" s="139"/>
    </row>
    <row r="12" spans="1:119" ht="18.75" customHeight="1">
      <c r="A12" s="140"/>
      <c r="B12" s="527" t="s">
        <v>113</v>
      </c>
      <c r="C12" s="528"/>
      <c r="D12" s="528"/>
      <c r="E12" s="528"/>
      <c r="F12" s="528"/>
      <c r="G12" s="528"/>
      <c r="H12" s="528"/>
      <c r="I12" s="528"/>
      <c r="J12" s="528"/>
      <c r="K12" s="529"/>
      <c r="L12" s="536" t="s">
        <v>114</v>
      </c>
      <c r="M12" s="537"/>
      <c r="N12" s="537"/>
      <c r="O12" s="537"/>
      <c r="P12" s="537"/>
      <c r="Q12" s="538"/>
      <c r="R12" s="539">
        <v>2592</v>
      </c>
      <c r="S12" s="540"/>
      <c r="T12" s="540"/>
      <c r="U12" s="540"/>
      <c r="V12" s="541"/>
      <c r="W12" s="542" t="s">
        <v>1</v>
      </c>
      <c r="X12" s="473"/>
      <c r="Y12" s="473"/>
      <c r="Z12" s="473"/>
      <c r="AA12" s="473"/>
      <c r="AB12" s="543"/>
      <c r="AC12" s="472" t="s">
        <v>115</v>
      </c>
      <c r="AD12" s="473"/>
      <c r="AE12" s="473"/>
      <c r="AF12" s="473"/>
      <c r="AG12" s="543"/>
      <c r="AH12" s="472" t="s">
        <v>116</v>
      </c>
      <c r="AI12" s="473"/>
      <c r="AJ12" s="473"/>
      <c r="AK12" s="473"/>
      <c r="AL12" s="544"/>
      <c r="AM12" s="484" t="s">
        <v>117</v>
      </c>
      <c r="AN12" s="389"/>
      <c r="AO12" s="389"/>
      <c r="AP12" s="389"/>
      <c r="AQ12" s="389"/>
      <c r="AR12" s="389"/>
      <c r="AS12" s="389"/>
      <c r="AT12" s="390"/>
      <c r="AU12" s="472" t="s">
        <v>118</v>
      </c>
      <c r="AV12" s="473"/>
      <c r="AW12" s="473"/>
      <c r="AX12" s="473"/>
      <c r="AY12" s="395" t="s">
        <v>119</v>
      </c>
      <c r="AZ12" s="396"/>
      <c r="BA12" s="396"/>
      <c r="BB12" s="396"/>
      <c r="BC12" s="396"/>
      <c r="BD12" s="396"/>
      <c r="BE12" s="396"/>
      <c r="BF12" s="396"/>
      <c r="BG12" s="396"/>
      <c r="BH12" s="396"/>
      <c r="BI12" s="396"/>
      <c r="BJ12" s="396"/>
      <c r="BK12" s="396"/>
      <c r="BL12" s="396"/>
      <c r="BM12" s="397"/>
      <c r="BN12" s="415">
        <v>59252</v>
      </c>
      <c r="BO12" s="416"/>
      <c r="BP12" s="416"/>
      <c r="BQ12" s="416"/>
      <c r="BR12" s="416"/>
      <c r="BS12" s="416"/>
      <c r="BT12" s="416"/>
      <c r="BU12" s="417"/>
      <c r="BV12" s="415" t="s">
        <v>120</v>
      </c>
      <c r="BW12" s="416"/>
      <c r="BX12" s="416"/>
      <c r="BY12" s="416"/>
      <c r="BZ12" s="416"/>
      <c r="CA12" s="416"/>
      <c r="CB12" s="416"/>
      <c r="CC12" s="417"/>
      <c r="CD12" s="424" t="s">
        <v>121</v>
      </c>
      <c r="CE12" s="425"/>
      <c r="CF12" s="425"/>
      <c r="CG12" s="425"/>
      <c r="CH12" s="425"/>
      <c r="CI12" s="425"/>
      <c r="CJ12" s="425"/>
      <c r="CK12" s="425"/>
      <c r="CL12" s="425"/>
      <c r="CM12" s="425"/>
      <c r="CN12" s="425"/>
      <c r="CO12" s="425"/>
      <c r="CP12" s="425"/>
      <c r="CQ12" s="425"/>
      <c r="CR12" s="425"/>
      <c r="CS12" s="426"/>
      <c r="CT12" s="524" t="s">
        <v>120</v>
      </c>
      <c r="CU12" s="525"/>
      <c r="CV12" s="525"/>
      <c r="CW12" s="525"/>
      <c r="CX12" s="525"/>
      <c r="CY12" s="525"/>
      <c r="CZ12" s="525"/>
      <c r="DA12" s="526"/>
      <c r="DB12" s="524" t="s">
        <v>120</v>
      </c>
      <c r="DC12" s="525"/>
      <c r="DD12" s="525"/>
      <c r="DE12" s="525"/>
      <c r="DF12" s="525"/>
      <c r="DG12" s="525"/>
      <c r="DH12" s="525"/>
      <c r="DI12" s="526"/>
      <c r="DJ12" s="139"/>
      <c r="DK12" s="139"/>
      <c r="DL12" s="139"/>
      <c r="DM12" s="139"/>
      <c r="DN12" s="139"/>
      <c r="DO12" s="139"/>
    </row>
    <row r="13" spans="1:119" ht="18.75" customHeight="1">
      <c r="A13" s="140"/>
      <c r="B13" s="530"/>
      <c r="C13" s="531"/>
      <c r="D13" s="531"/>
      <c r="E13" s="531"/>
      <c r="F13" s="531"/>
      <c r="G13" s="531"/>
      <c r="H13" s="531"/>
      <c r="I13" s="531"/>
      <c r="J13" s="531"/>
      <c r="K13" s="532"/>
      <c r="L13" s="150"/>
      <c r="M13" s="513" t="s">
        <v>122</v>
      </c>
      <c r="N13" s="514"/>
      <c r="O13" s="514"/>
      <c r="P13" s="514"/>
      <c r="Q13" s="515"/>
      <c r="R13" s="516">
        <v>2581</v>
      </c>
      <c r="S13" s="517"/>
      <c r="T13" s="517"/>
      <c r="U13" s="517"/>
      <c r="V13" s="518"/>
      <c r="W13" s="504" t="s">
        <v>123</v>
      </c>
      <c r="X13" s="428"/>
      <c r="Y13" s="428"/>
      <c r="Z13" s="428"/>
      <c r="AA13" s="428"/>
      <c r="AB13" s="429"/>
      <c r="AC13" s="391">
        <v>257</v>
      </c>
      <c r="AD13" s="392"/>
      <c r="AE13" s="392"/>
      <c r="AF13" s="392"/>
      <c r="AG13" s="393"/>
      <c r="AH13" s="391">
        <v>320</v>
      </c>
      <c r="AI13" s="392"/>
      <c r="AJ13" s="392"/>
      <c r="AK13" s="392"/>
      <c r="AL13" s="394"/>
      <c r="AM13" s="484" t="s">
        <v>124</v>
      </c>
      <c r="AN13" s="389"/>
      <c r="AO13" s="389"/>
      <c r="AP13" s="389"/>
      <c r="AQ13" s="389"/>
      <c r="AR13" s="389"/>
      <c r="AS13" s="389"/>
      <c r="AT13" s="390"/>
      <c r="AU13" s="472" t="s">
        <v>125</v>
      </c>
      <c r="AV13" s="473"/>
      <c r="AW13" s="473"/>
      <c r="AX13" s="473"/>
      <c r="AY13" s="395" t="s">
        <v>126</v>
      </c>
      <c r="AZ13" s="396"/>
      <c r="BA13" s="396"/>
      <c r="BB13" s="396"/>
      <c r="BC13" s="396"/>
      <c r="BD13" s="396"/>
      <c r="BE13" s="396"/>
      <c r="BF13" s="396"/>
      <c r="BG13" s="396"/>
      <c r="BH13" s="396"/>
      <c r="BI13" s="396"/>
      <c r="BJ13" s="396"/>
      <c r="BK13" s="396"/>
      <c r="BL13" s="396"/>
      <c r="BM13" s="397"/>
      <c r="BN13" s="415">
        <v>-140258</v>
      </c>
      <c r="BO13" s="416"/>
      <c r="BP13" s="416"/>
      <c r="BQ13" s="416"/>
      <c r="BR13" s="416"/>
      <c r="BS13" s="416"/>
      <c r="BT13" s="416"/>
      <c r="BU13" s="417"/>
      <c r="BV13" s="415">
        <v>103138</v>
      </c>
      <c r="BW13" s="416"/>
      <c r="BX13" s="416"/>
      <c r="BY13" s="416"/>
      <c r="BZ13" s="416"/>
      <c r="CA13" s="416"/>
      <c r="CB13" s="416"/>
      <c r="CC13" s="417"/>
      <c r="CD13" s="424" t="s">
        <v>127</v>
      </c>
      <c r="CE13" s="425"/>
      <c r="CF13" s="425"/>
      <c r="CG13" s="425"/>
      <c r="CH13" s="425"/>
      <c r="CI13" s="425"/>
      <c r="CJ13" s="425"/>
      <c r="CK13" s="425"/>
      <c r="CL13" s="425"/>
      <c r="CM13" s="425"/>
      <c r="CN13" s="425"/>
      <c r="CO13" s="425"/>
      <c r="CP13" s="425"/>
      <c r="CQ13" s="425"/>
      <c r="CR13" s="425"/>
      <c r="CS13" s="426"/>
      <c r="CT13" s="385">
        <v>11.2</v>
      </c>
      <c r="CU13" s="386"/>
      <c r="CV13" s="386"/>
      <c r="CW13" s="386"/>
      <c r="CX13" s="386"/>
      <c r="CY13" s="386"/>
      <c r="CZ13" s="386"/>
      <c r="DA13" s="387"/>
      <c r="DB13" s="385">
        <v>10.1</v>
      </c>
      <c r="DC13" s="386"/>
      <c r="DD13" s="386"/>
      <c r="DE13" s="386"/>
      <c r="DF13" s="386"/>
      <c r="DG13" s="386"/>
      <c r="DH13" s="386"/>
      <c r="DI13" s="387"/>
      <c r="DJ13" s="139"/>
      <c r="DK13" s="139"/>
      <c r="DL13" s="139"/>
      <c r="DM13" s="139"/>
      <c r="DN13" s="139"/>
      <c r="DO13" s="139"/>
    </row>
    <row r="14" spans="1:119" ht="18.75" customHeight="1" thickBot="1">
      <c r="A14" s="140"/>
      <c r="B14" s="530"/>
      <c r="C14" s="531"/>
      <c r="D14" s="531"/>
      <c r="E14" s="531"/>
      <c r="F14" s="531"/>
      <c r="G14" s="531"/>
      <c r="H14" s="531"/>
      <c r="I14" s="531"/>
      <c r="J14" s="531"/>
      <c r="K14" s="532"/>
      <c r="L14" s="506" t="s">
        <v>128</v>
      </c>
      <c r="M14" s="545"/>
      <c r="N14" s="545"/>
      <c r="O14" s="545"/>
      <c r="P14" s="545"/>
      <c r="Q14" s="546"/>
      <c r="R14" s="516">
        <v>2643</v>
      </c>
      <c r="S14" s="517"/>
      <c r="T14" s="517"/>
      <c r="U14" s="517"/>
      <c r="V14" s="518"/>
      <c r="W14" s="519"/>
      <c r="X14" s="431"/>
      <c r="Y14" s="431"/>
      <c r="Z14" s="431"/>
      <c r="AA14" s="431"/>
      <c r="AB14" s="432"/>
      <c r="AC14" s="509">
        <v>20.3</v>
      </c>
      <c r="AD14" s="510"/>
      <c r="AE14" s="510"/>
      <c r="AF14" s="510"/>
      <c r="AG14" s="511"/>
      <c r="AH14" s="509">
        <v>22.9</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129</v>
      </c>
      <c r="CE14" s="422"/>
      <c r="CF14" s="422"/>
      <c r="CG14" s="422"/>
      <c r="CH14" s="422"/>
      <c r="CI14" s="422"/>
      <c r="CJ14" s="422"/>
      <c r="CK14" s="422"/>
      <c r="CL14" s="422"/>
      <c r="CM14" s="422"/>
      <c r="CN14" s="422"/>
      <c r="CO14" s="422"/>
      <c r="CP14" s="422"/>
      <c r="CQ14" s="422"/>
      <c r="CR14" s="422"/>
      <c r="CS14" s="423"/>
      <c r="CT14" s="520">
        <v>57.4</v>
      </c>
      <c r="CU14" s="488"/>
      <c r="CV14" s="488"/>
      <c r="CW14" s="488"/>
      <c r="CX14" s="488"/>
      <c r="CY14" s="488"/>
      <c r="CZ14" s="488"/>
      <c r="DA14" s="489"/>
      <c r="DB14" s="520">
        <v>51.4</v>
      </c>
      <c r="DC14" s="488"/>
      <c r="DD14" s="488"/>
      <c r="DE14" s="488"/>
      <c r="DF14" s="488"/>
      <c r="DG14" s="488"/>
      <c r="DH14" s="488"/>
      <c r="DI14" s="489"/>
      <c r="DJ14" s="139"/>
      <c r="DK14" s="139"/>
      <c r="DL14" s="139"/>
      <c r="DM14" s="139"/>
      <c r="DN14" s="139"/>
      <c r="DO14" s="139"/>
    </row>
    <row r="15" spans="1:119" ht="18.75" customHeight="1">
      <c r="A15" s="140"/>
      <c r="B15" s="530"/>
      <c r="C15" s="531"/>
      <c r="D15" s="531"/>
      <c r="E15" s="531"/>
      <c r="F15" s="531"/>
      <c r="G15" s="531"/>
      <c r="H15" s="531"/>
      <c r="I15" s="531"/>
      <c r="J15" s="531"/>
      <c r="K15" s="532"/>
      <c r="L15" s="150"/>
      <c r="M15" s="513" t="s">
        <v>122</v>
      </c>
      <c r="N15" s="514"/>
      <c r="O15" s="514"/>
      <c r="P15" s="514"/>
      <c r="Q15" s="515"/>
      <c r="R15" s="516">
        <v>2634</v>
      </c>
      <c r="S15" s="517"/>
      <c r="T15" s="517"/>
      <c r="U15" s="517"/>
      <c r="V15" s="518"/>
      <c r="W15" s="504" t="s">
        <v>130</v>
      </c>
      <c r="X15" s="428"/>
      <c r="Y15" s="428"/>
      <c r="Z15" s="428"/>
      <c r="AA15" s="428"/>
      <c r="AB15" s="429"/>
      <c r="AC15" s="391">
        <v>189</v>
      </c>
      <c r="AD15" s="392"/>
      <c r="AE15" s="392"/>
      <c r="AF15" s="392"/>
      <c r="AG15" s="393"/>
      <c r="AH15" s="391">
        <v>248</v>
      </c>
      <c r="AI15" s="392"/>
      <c r="AJ15" s="392"/>
      <c r="AK15" s="392"/>
      <c r="AL15" s="394"/>
      <c r="AM15" s="484"/>
      <c r="AN15" s="389"/>
      <c r="AO15" s="389"/>
      <c r="AP15" s="389"/>
      <c r="AQ15" s="389"/>
      <c r="AR15" s="389"/>
      <c r="AS15" s="389"/>
      <c r="AT15" s="390"/>
      <c r="AU15" s="472"/>
      <c r="AV15" s="473"/>
      <c r="AW15" s="473"/>
      <c r="AX15" s="473"/>
      <c r="AY15" s="407" t="s">
        <v>131</v>
      </c>
      <c r="AZ15" s="408"/>
      <c r="BA15" s="408"/>
      <c r="BB15" s="408"/>
      <c r="BC15" s="408"/>
      <c r="BD15" s="408"/>
      <c r="BE15" s="408"/>
      <c r="BF15" s="408"/>
      <c r="BG15" s="408"/>
      <c r="BH15" s="408"/>
      <c r="BI15" s="408"/>
      <c r="BJ15" s="408"/>
      <c r="BK15" s="408"/>
      <c r="BL15" s="408"/>
      <c r="BM15" s="409"/>
      <c r="BN15" s="410">
        <v>324855</v>
      </c>
      <c r="BO15" s="411"/>
      <c r="BP15" s="411"/>
      <c r="BQ15" s="411"/>
      <c r="BR15" s="411"/>
      <c r="BS15" s="411"/>
      <c r="BT15" s="411"/>
      <c r="BU15" s="412"/>
      <c r="BV15" s="410">
        <v>317060</v>
      </c>
      <c r="BW15" s="411"/>
      <c r="BX15" s="411"/>
      <c r="BY15" s="411"/>
      <c r="BZ15" s="411"/>
      <c r="CA15" s="411"/>
      <c r="CB15" s="411"/>
      <c r="CC15" s="412"/>
      <c r="CD15" s="521" t="s">
        <v>132</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530"/>
      <c r="C16" s="531"/>
      <c r="D16" s="531"/>
      <c r="E16" s="531"/>
      <c r="F16" s="531"/>
      <c r="G16" s="531"/>
      <c r="H16" s="531"/>
      <c r="I16" s="531"/>
      <c r="J16" s="531"/>
      <c r="K16" s="532"/>
      <c r="L16" s="506" t="s">
        <v>133</v>
      </c>
      <c r="M16" s="507"/>
      <c r="N16" s="507"/>
      <c r="O16" s="507"/>
      <c r="P16" s="507"/>
      <c r="Q16" s="508"/>
      <c r="R16" s="501" t="s">
        <v>134</v>
      </c>
      <c r="S16" s="502"/>
      <c r="T16" s="502"/>
      <c r="U16" s="502"/>
      <c r="V16" s="503"/>
      <c r="W16" s="519"/>
      <c r="X16" s="431"/>
      <c r="Y16" s="431"/>
      <c r="Z16" s="431"/>
      <c r="AA16" s="431"/>
      <c r="AB16" s="432"/>
      <c r="AC16" s="509">
        <v>14.9</v>
      </c>
      <c r="AD16" s="510"/>
      <c r="AE16" s="510"/>
      <c r="AF16" s="510"/>
      <c r="AG16" s="511"/>
      <c r="AH16" s="509">
        <v>17.7</v>
      </c>
      <c r="AI16" s="510"/>
      <c r="AJ16" s="510"/>
      <c r="AK16" s="510"/>
      <c r="AL16" s="512"/>
      <c r="AM16" s="484"/>
      <c r="AN16" s="389"/>
      <c r="AO16" s="389"/>
      <c r="AP16" s="389"/>
      <c r="AQ16" s="389"/>
      <c r="AR16" s="389"/>
      <c r="AS16" s="389"/>
      <c r="AT16" s="390"/>
      <c r="AU16" s="472"/>
      <c r="AV16" s="473"/>
      <c r="AW16" s="473"/>
      <c r="AX16" s="473"/>
      <c r="AY16" s="395" t="s">
        <v>135</v>
      </c>
      <c r="AZ16" s="396"/>
      <c r="BA16" s="396"/>
      <c r="BB16" s="396"/>
      <c r="BC16" s="396"/>
      <c r="BD16" s="396"/>
      <c r="BE16" s="396"/>
      <c r="BF16" s="396"/>
      <c r="BG16" s="396"/>
      <c r="BH16" s="396"/>
      <c r="BI16" s="396"/>
      <c r="BJ16" s="396"/>
      <c r="BK16" s="396"/>
      <c r="BL16" s="396"/>
      <c r="BM16" s="397"/>
      <c r="BN16" s="415">
        <v>2740394</v>
      </c>
      <c r="BO16" s="416"/>
      <c r="BP16" s="416"/>
      <c r="BQ16" s="416"/>
      <c r="BR16" s="416"/>
      <c r="BS16" s="416"/>
      <c r="BT16" s="416"/>
      <c r="BU16" s="417"/>
      <c r="BV16" s="415">
        <v>2781938</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c r="A17" s="140"/>
      <c r="B17" s="533"/>
      <c r="C17" s="534"/>
      <c r="D17" s="534"/>
      <c r="E17" s="534"/>
      <c r="F17" s="534"/>
      <c r="G17" s="534"/>
      <c r="H17" s="534"/>
      <c r="I17" s="534"/>
      <c r="J17" s="534"/>
      <c r="K17" s="535"/>
      <c r="L17" s="155"/>
      <c r="M17" s="498" t="s">
        <v>136</v>
      </c>
      <c r="N17" s="499"/>
      <c r="O17" s="499"/>
      <c r="P17" s="499"/>
      <c r="Q17" s="500"/>
      <c r="R17" s="501" t="s">
        <v>137</v>
      </c>
      <c r="S17" s="502"/>
      <c r="T17" s="502"/>
      <c r="U17" s="502"/>
      <c r="V17" s="503"/>
      <c r="W17" s="504" t="s">
        <v>138</v>
      </c>
      <c r="X17" s="428"/>
      <c r="Y17" s="428"/>
      <c r="Z17" s="428"/>
      <c r="AA17" s="428"/>
      <c r="AB17" s="429"/>
      <c r="AC17" s="391">
        <v>821</v>
      </c>
      <c r="AD17" s="392"/>
      <c r="AE17" s="392"/>
      <c r="AF17" s="392"/>
      <c r="AG17" s="393"/>
      <c r="AH17" s="391">
        <v>832</v>
      </c>
      <c r="AI17" s="392"/>
      <c r="AJ17" s="392"/>
      <c r="AK17" s="392"/>
      <c r="AL17" s="394"/>
      <c r="AM17" s="484"/>
      <c r="AN17" s="389"/>
      <c r="AO17" s="389"/>
      <c r="AP17" s="389"/>
      <c r="AQ17" s="389"/>
      <c r="AR17" s="389"/>
      <c r="AS17" s="389"/>
      <c r="AT17" s="390"/>
      <c r="AU17" s="472"/>
      <c r="AV17" s="473"/>
      <c r="AW17" s="473"/>
      <c r="AX17" s="473"/>
      <c r="AY17" s="395" t="s">
        <v>139</v>
      </c>
      <c r="AZ17" s="396"/>
      <c r="BA17" s="396"/>
      <c r="BB17" s="396"/>
      <c r="BC17" s="396"/>
      <c r="BD17" s="396"/>
      <c r="BE17" s="396"/>
      <c r="BF17" s="396"/>
      <c r="BG17" s="396"/>
      <c r="BH17" s="396"/>
      <c r="BI17" s="396"/>
      <c r="BJ17" s="396"/>
      <c r="BK17" s="396"/>
      <c r="BL17" s="396"/>
      <c r="BM17" s="397"/>
      <c r="BN17" s="415">
        <v>396527</v>
      </c>
      <c r="BO17" s="416"/>
      <c r="BP17" s="416"/>
      <c r="BQ17" s="416"/>
      <c r="BR17" s="416"/>
      <c r="BS17" s="416"/>
      <c r="BT17" s="416"/>
      <c r="BU17" s="417"/>
      <c r="BV17" s="415">
        <v>388831</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c r="A18" s="140"/>
      <c r="B18" s="477" t="s">
        <v>140</v>
      </c>
      <c r="C18" s="478"/>
      <c r="D18" s="478"/>
      <c r="E18" s="479"/>
      <c r="F18" s="479"/>
      <c r="G18" s="479"/>
      <c r="H18" s="479"/>
      <c r="I18" s="479"/>
      <c r="J18" s="479"/>
      <c r="K18" s="479"/>
      <c r="L18" s="480">
        <v>665.54</v>
      </c>
      <c r="M18" s="480"/>
      <c r="N18" s="480"/>
      <c r="O18" s="480"/>
      <c r="P18" s="480"/>
      <c r="Q18" s="480"/>
      <c r="R18" s="481"/>
      <c r="S18" s="481"/>
      <c r="T18" s="481"/>
      <c r="U18" s="481"/>
      <c r="V18" s="482"/>
      <c r="W18" s="496"/>
      <c r="X18" s="497"/>
      <c r="Y18" s="497"/>
      <c r="Z18" s="497"/>
      <c r="AA18" s="497"/>
      <c r="AB18" s="505"/>
      <c r="AC18" s="379">
        <v>64.8</v>
      </c>
      <c r="AD18" s="380"/>
      <c r="AE18" s="380"/>
      <c r="AF18" s="380"/>
      <c r="AG18" s="483"/>
      <c r="AH18" s="379">
        <v>59.4</v>
      </c>
      <c r="AI18" s="380"/>
      <c r="AJ18" s="380"/>
      <c r="AK18" s="380"/>
      <c r="AL18" s="381"/>
      <c r="AM18" s="484"/>
      <c r="AN18" s="389"/>
      <c r="AO18" s="389"/>
      <c r="AP18" s="389"/>
      <c r="AQ18" s="389"/>
      <c r="AR18" s="389"/>
      <c r="AS18" s="389"/>
      <c r="AT18" s="390"/>
      <c r="AU18" s="472"/>
      <c r="AV18" s="473"/>
      <c r="AW18" s="473"/>
      <c r="AX18" s="473"/>
      <c r="AY18" s="395" t="s">
        <v>141</v>
      </c>
      <c r="AZ18" s="396"/>
      <c r="BA18" s="396"/>
      <c r="BB18" s="396"/>
      <c r="BC18" s="396"/>
      <c r="BD18" s="396"/>
      <c r="BE18" s="396"/>
      <c r="BF18" s="396"/>
      <c r="BG18" s="396"/>
      <c r="BH18" s="396"/>
      <c r="BI18" s="396"/>
      <c r="BJ18" s="396"/>
      <c r="BK18" s="396"/>
      <c r="BL18" s="396"/>
      <c r="BM18" s="397"/>
      <c r="BN18" s="415">
        <v>2689611</v>
      </c>
      <c r="BO18" s="416"/>
      <c r="BP18" s="416"/>
      <c r="BQ18" s="416"/>
      <c r="BR18" s="416"/>
      <c r="BS18" s="416"/>
      <c r="BT18" s="416"/>
      <c r="BU18" s="417"/>
      <c r="BV18" s="415">
        <v>2580465</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c r="A19" s="140"/>
      <c r="B19" s="477" t="s">
        <v>142</v>
      </c>
      <c r="C19" s="478"/>
      <c r="D19" s="478"/>
      <c r="E19" s="479"/>
      <c r="F19" s="479"/>
      <c r="G19" s="479"/>
      <c r="H19" s="479"/>
      <c r="I19" s="479"/>
      <c r="J19" s="479"/>
      <c r="K19" s="479"/>
      <c r="L19" s="485">
        <v>4</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143</v>
      </c>
      <c r="AZ19" s="396"/>
      <c r="BA19" s="396"/>
      <c r="BB19" s="396"/>
      <c r="BC19" s="396"/>
      <c r="BD19" s="396"/>
      <c r="BE19" s="396"/>
      <c r="BF19" s="396"/>
      <c r="BG19" s="396"/>
      <c r="BH19" s="396"/>
      <c r="BI19" s="396"/>
      <c r="BJ19" s="396"/>
      <c r="BK19" s="396"/>
      <c r="BL19" s="396"/>
      <c r="BM19" s="397"/>
      <c r="BN19" s="415">
        <v>3883893</v>
      </c>
      <c r="BO19" s="416"/>
      <c r="BP19" s="416"/>
      <c r="BQ19" s="416"/>
      <c r="BR19" s="416"/>
      <c r="BS19" s="416"/>
      <c r="BT19" s="416"/>
      <c r="BU19" s="417"/>
      <c r="BV19" s="415">
        <v>3285366</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c r="A20" s="140"/>
      <c r="B20" s="477" t="s">
        <v>144</v>
      </c>
      <c r="C20" s="478"/>
      <c r="D20" s="478"/>
      <c r="E20" s="479"/>
      <c r="F20" s="479"/>
      <c r="G20" s="479"/>
      <c r="H20" s="479"/>
      <c r="I20" s="479"/>
      <c r="J20" s="479"/>
      <c r="K20" s="479"/>
      <c r="L20" s="485">
        <v>1132</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c r="A21" s="140"/>
      <c r="B21" s="474" t="s">
        <v>145</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c r="A22" s="140"/>
      <c r="B22" s="444" t="s">
        <v>146</v>
      </c>
      <c r="C22" s="445"/>
      <c r="D22" s="446"/>
      <c r="E22" s="453" t="s">
        <v>1</v>
      </c>
      <c r="F22" s="428"/>
      <c r="G22" s="428"/>
      <c r="H22" s="428"/>
      <c r="I22" s="428"/>
      <c r="J22" s="428"/>
      <c r="K22" s="429"/>
      <c r="L22" s="453" t="s">
        <v>147</v>
      </c>
      <c r="M22" s="428"/>
      <c r="N22" s="428"/>
      <c r="O22" s="428"/>
      <c r="P22" s="429"/>
      <c r="Q22" s="438" t="s">
        <v>148</v>
      </c>
      <c r="R22" s="439"/>
      <c r="S22" s="439"/>
      <c r="T22" s="439"/>
      <c r="U22" s="439"/>
      <c r="V22" s="454"/>
      <c r="W22" s="456" t="s">
        <v>149</v>
      </c>
      <c r="X22" s="445"/>
      <c r="Y22" s="446"/>
      <c r="Z22" s="453" t="s">
        <v>1</v>
      </c>
      <c r="AA22" s="428"/>
      <c r="AB22" s="428"/>
      <c r="AC22" s="428"/>
      <c r="AD22" s="428"/>
      <c r="AE22" s="428"/>
      <c r="AF22" s="428"/>
      <c r="AG22" s="429"/>
      <c r="AH22" s="427" t="s">
        <v>150</v>
      </c>
      <c r="AI22" s="428"/>
      <c r="AJ22" s="428"/>
      <c r="AK22" s="428"/>
      <c r="AL22" s="429"/>
      <c r="AM22" s="427" t="s">
        <v>151</v>
      </c>
      <c r="AN22" s="433"/>
      <c r="AO22" s="433"/>
      <c r="AP22" s="433"/>
      <c r="AQ22" s="433"/>
      <c r="AR22" s="434"/>
      <c r="AS22" s="438" t="s">
        <v>148</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152</v>
      </c>
      <c r="AZ23" s="408"/>
      <c r="BA23" s="408"/>
      <c r="BB23" s="408"/>
      <c r="BC23" s="408"/>
      <c r="BD23" s="408"/>
      <c r="BE23" s="408"/>
      <c r="BF23" s="408"/>
      <c r="BG23" s="408"/>
      <c r="BH23" s="408"/>
      <c r="BI23" s="408"/>
      <c r="BJ23" s="408"/>
      <c r="BK23" s="408"/>
      <c r="BL23" s="408"/>
      <c r="BM23" s="409"/>
      <c r="BN23" s="415">
        <v>6765819</v>
      </c>
      <c r="BO23" s="416"/>
      <c r="BP23" s="416"/>
      <c r="BQ23" s="416"/>
      <c r="BR23" s="416"/>
      <c r="BS23" s="416"/>
      <c r="BT23" s="416"/>
      <c r="BU23" s="417"/>
      <c r="BV23" s="415">
        <v>6832838</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c r="A24" s="140"/>
      <c r="B24" s="447"/>
      <c r="C24" s="448"/>
      <c r="D24" s="449"/>
      <c r="E24" s="388" t="s">
        <v>153</v>
      </c>
      <c r="F24" s="389"/>
      <c r="G24" s="389"/>
      <c r="H24" s="389"/>
      <c r="I24" s="389"/>
      <c r="J24" s="389"/>
      <c r="K24" s="390"/>
      <c r="L24" s="391">
        <v>1</v>
      </c>
      <c r="M24" s="392"/>
      <c r="N24" s="392"/>
      <c r="O24" s="392"/>
      <c r="P24" s="393"/>
      <c r="Q24" s="391">
        <v>7100</v>
      </c>
      <c r="R24" s="392"/>
      <c r="S24" s="392"/>
      <c r="T24" s="392"/>
      <c r="U24" s="392"/>
      <c r="V24" s="393"/>
      <c r="W24" s="457"/>
      <c r="X24" s="448"/>
      <c r="Y24" s="449"/>
      <c r="Z24" s="388" t="s">
        <v>154</v>
      </c>
      <c r="AA24" s="389"/>
      <c r="AB24" s="389"/>
      <c r="AC24" s="389"/>
      <c r="AD24" s="389"/>
      <c r="AE24" s="389"/>
      <c r="AF24" s="389"/>
      <c r="AG24" s="390"/>
      <c r="AH24" s="391">
        <v>71</v>
      </c>
      <c r="AI24" s="392"/>
      <c r="AJ24" s="392"/>
      <c r="AK24" s="392"/>
      <c r="AL24" s="393"/>
      <c r="AM24" s="391">
        <v>219887</v>
      </c>
      <c r="AN24" s="392"/>
      <c r="AO24" s="392"/>
      <c r="AP24" s="392"/>
      <c r="AQ24" s="392"/>
      <c r="AR24" s="393"/>
      <c r="AS24" s="391">
        <v>3097</v>
      </c>
      <c r="AT24" s="392"/>
      <c r="AU24" s="392"/>
      <c r="AV24" s="392"/>
      <c r="AW24" s="392"/>
      <c r="AX24" s="394"/>
      <c r="AY24" s="382" t="s">
        <v>155</v>
      </c>
      <c r="AZ24" s="383"/>
      <c r="BA24" s="383"/>
      <c r="BB24" s="383"/>
      <c r="BC24" s="383"/>
      <c r="BD24" s="383"/>
      <c r="BE24" s="383"/>
      <c r="BF24" s="383"/>
      <c r="BG24" s="383"/>
      <c r="BH24" s="383"/>
      <c r="BI24" s="383"/>
      <c r="BJ24" s="383"/>
      <c r="BK24" s="383"/>
      <c r="BL24" s="383"/>
      <c r="BM24" s="384"/>
      <c r="BN24" s="415">
        <v>6385498</v>
      </c>
      <c r="BO24" s="416"/>
      <c r="BP24" s="416"/>
      <c r="BQ24" s="416"/>
      <c r="BR24" s="416"/>
      <c r="BS24" s="416"/>
      <c r="BT24" s="416"/>
      <c r="BU24" s="417"/>
      <c r="BV24" s="415">
        <v>6469186</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c r="A25" s="140"/>
      <c r="B25" s="447"/>
      <c r="C25" s="448"/>
      <c r="D25" s="449"/>
      <c r="E25" s="388" t="s">
        <v>156</v>
      </c>
      <c r="F25" s="389"/>
      <c r="G25" s="389"/>
      <c r="H25" s="389"/>
      <c r="I25" s="389"/>
      <c r="J25" s="389"/>
      <c r="K25" s="390"/>
      <c r="L25" s="391">
        <v>1</v>
      </c>
      <c r="M25" s="392"/>
      <c r="N25" s="392"/>
      <c r="O25" s="392"/>
      <c r="P25" s="393"/>
      <c r="Q25" s="391">
        <v>5900</v>
      </c>
      <c r="R25" s="392"/>
      <c r="S25" s="392"/>
      <c r="T25" s="392"/>
      <c r="U25" s="392"/>
      <c r="V25" s="393"/>
      <c r="W25" s="457"/>
      <c r="X25" s="448"/>
      <c r="Y25" s="449"/>
      <c r="Z25" s="388" t="s">
        <v>157</v>
      </c>
      <c r="AA25" s="389"/>
      <c r="AB25" s="389"/>
      <c r="AC25" s="389"/>
      <c r="AD25" s="389"/>
      <c r="AE25" s="389"/>
      <c r="AF25" s="389"/>
      <c r="AG25" s="390"/>
      <c r="AH25" s="391" t="s">
        <v>120</v>
      </c>
      <c r="AI25" s="392"/>
      <c r="AJ25" s="392"/>
      <c r="AK25" s="392"/>
      <c r="AL25" s="393"/>
      <c r="AM25" s="391" t="s">
        <v>120</v>
      </c>
      <c r="AN25" s="392"/>
      <c r="AO25" s="392"/>
      <c r="AP25" s="392"/>
      <c r="AQ25" s="392"/>
      <c r="AR25" s="393"/>
      <c r="AS25" s="391" t="s">
        <v>120</v>
      </c>
      <c r="AT25" s="392"/>
      <c r="AU25" s="392"/>
      <c r="AV25" s="392"/>
      <c r="AW25" s="392"/>
      <c r="AX25" s="394"/>
      <c r="AY25" s="407" t="s">
        <v>158</v>
      </c>
      <c r="AZ25" s="408"/>
      <c r="BA25" s="408"/>
      <c r="BB25" s="408"/>
      <c r="BC25" s="408"/>
      <c r="BD25" s="408"/>
      <c r="BE25" s="408"/>
      <c r="BF25" s="408"/>
      <c r="BG25" s="408"/>
      <c r="BH25" s="408"/>
      <c r="BI25" s="408"/>
      <c r="BJ25" s="408"/>
      <c r="BK25" s="408"/>
      <c r="BL25" s="408"/>
      <c r="BM25" s="409"/>
      <c r="BN25" s="410">
        <v>412485</v>
      </c>
      <c r="BO25" s="411"/>
      <c r="BP25" s="411"/>
      <c r="BQ25" s="411"/>
      <c r="BR25" s="411"/>
      <c r="BS25" s="411"/>
      <c r="BT25" s="411"/>
      <c r="BU25" s="412"/>
      <c r="BV25" s="410">
        <v>401241</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c r="A26" s="140"/>
      <c r="B26" s="447"/>
      <c r="C26" s="448"/>
      <c r="D26" s="449"/>
      <c r="E26" s="388" t="s">
        <v>159</v>
      </c>
      <c r="F26" s="389"/>
      <c r="G26" s="389"/>
      <c r="H26" s="389"/>
      <c r="I26" s="389"/>
      <c r="J26" s="389"/>
      <c r="K26" s="390"/>
      <c r="L26" s="391">
        <v>1</v>
      </c>
      <c r="M26" s="392"/>
      <c r="N26" s="392"/>
      <c r="O26" s="392"/>
      <c r="P26" s="393"/>
      <c r="Q26" s="391">
        <v>5400</v>
      </c>
      <c r="R26" s="392"/>
      <c r="S26" s="392"/>
      <c r="T26" s="392"/>
      <c r="U26" s="392"/>
      <c r="V26" s="393"/>
      <c r="W26" s="457"/>
      <c r="X26" s="448"/>
      <c r="Y26" s="449"/>
      <c r="Z26" s="388" t="s">
        <v>160</v>
      </c>
      <c r="AA26" s="470"/>
      <c r="AB26" s="470"/>
      <c r="AC26" s="470"/>
      <c r="AD26" s="470"/>
      <c r="AE26" s="470"/>
      <c r="AF26" s="470"/>
      <c r="AG26" s="471"/>
      <c r="AH26" s="391" t="s">
        <v>120</v>
      </c>
      <c r="AI26" s="392"/>
      <c r="AJ26" s="392"/>
      <c r="AK26" s="392"/>
      <c r="AL26" s="393"/>
      <c r="AM26" s="391" t="s">
        <v>120</v>
      </c>
      <c r="AN26" s="392"/>
      <c r="AO26" s="392"/>
      <c r="AP26" s="392"/>
      <c r="AQ26" s="392"/>
      <c r="AR26" s="393"/>
      <c r="AS26" s="391" t="s">
        <v>120</v>
      </c>
      <c r="AT26" s="392"/>
      <c r="AU26" s="392"/>
      <c r="AV26" s="392"/>
      <c r="AW26" s="392"/>
      <c r="AX26" s="394"/>
      <c r="AY26" s="424" t="s">
        <v>161</v>
      </c>
      <c r="AZ26" s="425"/>
      <c r="BA26" s="425"/>
      <c r="BB26" s="425"/>
      <c r="BC26" s="425"/>
      <c r="BD26" s="425"/>
      <c r="BE26" s="425"/>
      <c r="BF26" s="425"/>
      <c r="BG26" s="425"/>
      <c r="BH26" s="425"/>
      <c r="BI26" s="425"/>
      <c r="BJ26" s="425"/>
      <c r="BK26" s="425"/>
      <c r="BL26" s="425"/>
      <c r="BM26" s="426"/>
      <c r="BN26" s="415" t="s">
        <v>120</v>
      </c>
      <c r="BO26" s="416"/>
      <c r="BP26" s="416"/>
      <c r="BQ26" s="416"/>
      <c r="BR26" s="416"/>
      <c r="BS26" s="416"/>
      <c r="BT26" s="416"/>
      <c r="BU26" s="417"/>
      <c r="BV26" s="415" t="s">
        <v>120</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c r="A27" s="140"/>
      <c r="B27" s="447"/>
      <c r="C27" s="448"/>
      <c r="D27" s="449"/>
      <c r="E27" s="388" t="s">
        <v>162</v>
      </c>
      <c r="F27" s="389"/>
      <c r="G27" s="389"/>
      <c r="H27" s="389"/>
      <c r="I27" s="389"/>
      <c r="J27" s="389"/>
      <c r="K27" s="390"/>
      <c r="L27" s="391">
        <v>1</v>
      </c>
      <c r="M27" s="392"/>
      <c r="N27" s="392"/>
      <c r="O27" s="392"/>
      <c r="P27" s="393"/>
      <c r="Q27" s="391">
        <v>2400</v>
      </c>
      <c r="R27" s="392"/>
      <c r="S27" s="392"/>
      <c r="T27" s="392"/>
      <c r="U27" s="392"/>
      <c r="V27" s="393"/>
      <c r="W27" s="457"/>
      <c r="X27" s="448"/>
      <c r="Y27" s="449"/>
      <c r="Z27" s="388" t="s">
        <v>163</v>
      </c>
      <c r="AA27" s="389"/>
      <c r="AB27" s="389"/>
      <c r="AC27" s="389"/>
      <c r="AD27" s="389"/>
      <c r="AE27" s="389"/>
      <c r="AF27" s="389"/>
      <c r="AG27" s="390"/>
      <c r="AH27" s="391">
        <v>13</v>
      </c>
      <c r="AI27" s="392"/>
      <c r="AJ27" s="392"/>
      <c r="AK27" s="392"/>
      <c r="AL27" s="393"/>
      <c r="AM27" s="391">
        <v>42497</v>
      </c>
      <c r="AN27" s="392"/>
      <c r="AO27" s="392"/>
      <c r="AP27" s="392"/>
      <c r="AQ27" s="392"/>
      <c r="AR27" s="393"/>
      <c r="AS27" s="391">
        <v>3269</v>
      </c>
      <c r="AT27" s="392"/>
      <c r="AU27" s="392"/>
      <c r="AV27" s="392"/>
      <c r="AW27" s="392"/>
      <c r="AX27" s="394"/>
      <c r="AY27" s="421" t="s">
        <v>164</v>
      </c>
      <c r="AZ27" s="422"/>
      <c r="BA27" s="422"/>
      <c r="BB27" s="422"/>
      <c r="BC27" s="422"/>
      <c r="BD27" s="422"/>
      <c r="BE27" s="422"/>
      <c r="BF27" s="422"/>
      <c r="BG27" s="422"/>
      <c r="BH27" s="422"/>
      <c r="BI27" s="422"/>
      <c r="BJ27" s="422"/>
      <c r="BK27" s="422"/>
      <c r="BL27" s="422"/>
      <c r="BM27" s="423"/>
      <c r="BN27" s="418">
        <v>99853</v>
      </c>
      <c r="BO27" s="419"/>
      <c r="BP27" s="419"/>
      <c r="BQ27" s="419"/>
      <c r="BR27" s="419"/>
      <c r="BS27" s="419"/>
      <c r="BT27" s="419"/>
      <c r="BU27" s="420"/>
      <c r="BV27" s="418">
        <v>99853</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c r="A28" s="140"/>
      <c r="B28" s="447"/>
      <c r="C28" s="448"/>
      <c r="D28" s="449"/>
      <c r="E28" s="388" t="s">
        <v>165</v>
      </c>
      <c r="F28" s="389"/>
      <c r="G28" s="389"/>
      <c r="H28" s="389"/>
      <c r="I28" s="389"/>
      <c r="J28" s="389"/>
      <c r="K28" s="390"/>
      <c r="L28" s="391">
        <v>1</v>
      </c>
      <c r="M28" s="392"/>
      <c r="N28" s="392"/>
      <c r="O28" s="392"/>
      <c r="P28" s="393"/>
      <c r="Q28" s="391">
        <v>1910</v>
      </c>
      <c r="R28" s="392"/>
      <c r="S28" s="392"/>
      <c r="T28" s="392"/>
      <c r="U28" s="392"/>
      <c r="V28" s="393"/>
      <c r="W28" s="457"/>
      <c r="X28" s="448"/>
      <c r="Y28" s="449"/>
      <c r="Z28" s="388" t="s">
        <v>166</v>
      </c>
      <c r="AA28" s="389"/>
      <c r="AB28" s="389"/>
      <c r="AC28" s="389"/>
      <c r="AD28" s="389"/>
      <c r="AE28" s="389"/>
      <c r="AF28" s="389"/>
      <c r="AG28" s="390"/>
      <c r="AH28" s="391" t="s">
        <v>120</v>
      </c>
      <c r="AI28" s="392"/>
      <c r="AJ28" s="392"/>
      <c r="AK28" s="392"/>
      <c r="AL28" s="393"/>
      <c r="AM28" s="391" t="s">
        <v>120</v>
      </c>
      <c r="AN28" s="392"/>
      <c r="AO28" s="392"/>
      <c r="AP28" s="392"/>
      <c r="AQ28" s="392"/>
      <c r="AR28" s="393"/>
      <c r="AS28" s="391" t="s">
        <v>120</v>
      </c>
      <c r="AT28" s="392"/>
      <c r="AU28" s="392"/>
      <c r="AV28" s="392"/>
      <c r="AW28" s="392"/>
      <c r="AX28" s="394"/>
      <c r="AY28" s="398" t="s">
        <v>167</v>
      </c>
      <c r="AZ28" s="399"/>
      <c r="BA28" s="399"/>
      <c r="BB28" s="400"/>
      <c r="BC28" s="407" t="s">
        <v>168</v>
      </c>
      <c r="BD28" s="408"/>
      <c r="BE28" s="408"/>
      <c r="BF28" s="408"/>
      <c r="BG28" s="408"/>
      <c r="BH28" s="408"/>
      <c r="BI28" s="408"/>
      <c r="BJ28" s="408"/>
      <c r="BK28" s="408"/>
      <c r="BL28" s="408"/>
      <c r="BM28" s="409"/>
      <c r="BN28" s="410">
        <v>819028</v>
      </c>
      <c r="BO28" s="411"/>
      <c r="BP28" s="411"/>
      <c r="BQ28" s="411"/>
      <c r="BR28" s="411"/>
      <c r="BS28" s="411"/>
      <c r="BT28" s="411"/>
      <c r="BU28" s="412"/>
      <c r="BV28" s="410">
        <v>818257</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c r="A29" s="140"/>
      <c r="B29" s="447"/>
      <c r="C29" s="448"/>
      <c r="D29" s="449"/>
      <c r="E29" s="388" t="s">
        <v>169</v>
      </c>
      <c r="F29" s="389"/>
      <c r="G29" s="389"/>
      <c r="H29" s="389"/>
      <c r="I29" s="389"/>
      <c r="J29" s="389"/>
      <c r="K29" s="390"/>
      <c r="L29" s="391">
        <v>6</v>
      </c>
      <c r="M29" s="392"/>
      <c r="N29" s="392"/>
      <c r="O29" s="392"/>
      <c r="P29" s="393"/>
      <c r="Q29" s="391">
        <v>1610</v>
      </c>
      <c r="R29" s="392"/>
      <c r="S29" s="392"/>
      <c r="T29" s="392"/>
      <c r="U29" s="392"/>
      <c r="V29" s="393"/>
      <c r="W29" s="458"/>
      <c r="X29" s="459"/>
      <c r="Y29" s="460"/>
      <c r="Z29" s="388" t="s">
        <v>170</v>
      </c>
      <c r="AA29" s="389"/>
      <c r="AB29" s="389"/>
      <c r="AC29" s="389"/>
      <c r="AD29" s="389"/>
      <c r="AE29" s="389"/>
      <c r="AF29" s="389"/>
      <c r="AG29" s="390"/>
      <c r="AH29" s="391">
        <v>84</v>
      </c>
      <c r="AI29" s="392"/>
      <c r="AJ29" s="392"/>
      <c r="AK29" s="392"/>
      <c r="AL29" s="393"/>
      <c r="AM29" s="391">
        <v>262384</v>
      </c>
      <c r="AN29" s="392"/>
      <c r="AO29" s="392"/>
      <c r="AP29" s="392"/>
      <c r="AQ29" s="392"/>
      <c r="AR29" s="393"/>
      <c r="AS29" s="391">
        <v>3124</v>
      </c>
      <c r="AT29" s="392"/>
      <c r="AU29" s="392"/>
      <c r="AV29" s="392"/>
      <c r="AW29" s="392"/>
      <c r="AX29" s="394"/>
      <c r="AY29" s="401"/>
      <c r="AZ29" s="402"/>
      <c r="BA29" s="402"/>
      <c r="BB29" s="403"/>
      <c r="BC29" s="395" t="s">
        <v>171</v>
      </c>
      <c r="BD29" s="396"/>
      <c r="BE29" s="396"/>
      <c r="BF29" s="396"/>
      <c r="BG29" s="396"/>
      <c r="BH29" s="396"/>
      <c r="BI29" s="396"/>
      <c r="BJ29" s="396"/>
      <c r="BK29" s="396"/>
      <c r="BL29" s="396"/>
      <c r="BM29" s="397"/>
      <c r="BN29" s="415">
        <v>3068</v>
      </c>
      <c r="BO29" s="416"/>
      <c r="BP29" s="416"/>
      <c r="BQ29" s="416"/>
      <c r="BR29" s="416"/>
      <c r="BS29" s="416"/>
      <c r="BT29" s="416"/>
      <c r="BU29" s="417"/>
      <c r="BV29" s="415">
        <v>3068</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172</v>
      </c>
      <c r="X30" s="468"/>
      <c r="Y30" s="468"/>
      <c r="Z30" s="468"/>
      <c r="AA30" s="468"/>
      <c r="AB30" s="468"/>
      <c r="AC30" s="468"/>
      <c r="AD30" s="468"/>
      <c r="AE30" s="468"/>
      <c r="AF30" s="468"/>
      <c r="AG30" s="469"/>
      <c r="AH30" s="379">
        <v>96.1</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173</v>
      </c>
      <c r="BD30" s="383"/>
      <c r="BE30" s="383"/>
      <c r="BF30" s="383"/>
      <c r="BG30" s="383"/>
      <c r="BH30" s="383"/>
      <c r="BI30" s="383"/>
      <c r="BJ30" s="383"/>
      <c r="BK30" s="383"/>
      <c r="BL30" s="383"/>
      <c r="BM30" s="384"/>
      <c r="BN30" s="418">
        <v>733603</v>
      </c>
      <c r="BO30" s="419"/>
      <c r="BP30" s="419"/>
      <c r="BQ30" s="419"/>
      <c r="BR30" s="419"/>
      <c r="BS30" s="419"/>
      <c r="BT30" s="419"/>
      <c r="BU30" s="420"/>
      <c r="BV30" s="418">
        <v>698548</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174</v>
      </c>
      <c r="D32" s="167"/>
      <c r="E32" s="167"/>
      <c r="F32" s="164"/>
      <c r="G32" s="164"/>
      <c r="H32" s="164"/>
      <c r="I32" s="164"/>
      <c r="J32" s="164"/>
      <c r="K32" s="164"/>
      <c r="L32" s="164"/>
      <c r="M32" s="164"/>
      <c r="N32" s="164"/>
      <c r="O32" s="164"/>
      <c r="P32" s="164"/>
      <c r="Q32" s="164"/>
      <c r="R32" s="164"/>
      <c r="S32" s="164"/>
      <c r="T32" s="164"/>
      <c r="U32" s="164" t="s">
        <v>175</v>
      </c>
      <c r="V32" s="164"/>
      <c r="W32" s="164"/>
      <c r="X32" s="164"/>
      <c r="Y32" s="164"/>
      <c r="Z32" s="164"/>
      <c r="AA32" s="164"/>
      <c r="AB32" s="164"/>
      <c r="AC32" s="164"/>
      <c r="AD32" s="164"/>
      <c r="AE32" s="164"/>
      <c r="AF32" s="164"/>
      <c r="AG32" s="164"/>
      <c r="AH32" s="164"/>
      <c r="AI32" s="164"/>
      <c r="AJ32" s="164"/>
      <c r="AK32" s="164"/>
      <c r="AL32" s="164"/>
      <c r="AM32" s="168" t="s">
        <v>176</v>
      </c>
      <c r="AN32" s="164"/>
      <c r="AO32" s="164"/>
      <c r="AP32" s="164"/>
      <c r="AQ32" s="164"/>
      <c r="AR32" s="164"/>
      <c r="AS32" s="168"/>
      <c r="AT32" s="168"/>
      <c r="AU32" s="168"/>
      <c r="AV32" s="168"/>
      <c r="AW32" s="168"/>
      <c r="AX32" s="168"/>
      <c r="AY32" s="168"/>
      <c r="AZ32" s="168"/>
      <c r="BA32" s="168"/>
      <c r="BB32" s="164"/>
      <c r="BC32" s="168"/>
      <c r="BD32" s="164"/>
      <c r="BE32" s="168" t="s">
        <v>177</v>
      </c>
      <c r="BF32" s="164"/>
      <c r="BG32" s="164"/>
      <c r="BH32" s="164"/>
      <c r="BI32" s="164"/>
      <c r="BJ32" s="168"/>
      <c r="BK32" s="168"/>
      <c r="BL32" s="168"/>
      <c r="BM32" s="168"/>
      <c r="BN32" s="168"/>
      <c r="BO32" s="168"/>
      <c r="BP32" s="168"/>
      <c r="BQ32" s="168"/>
      <c r="BR32" s="164"/>
      <c r="BS32" s="164"/>
      <c r="BT32" s="164"/>
      <c r="BU32" s="164"/>
      <c r="BV32" s="164"/>
      <c r="BW32" s="164" t="s">
        <v>178</v>
      </c>
      <c r="BX32" s="164"/>
      <c r="BY32" s="164"/>
      <c r="BZ32" s="164"/>
      <c r="CA32" s="164"/>
      <c r="CB32" s="168"/>
      <c r="CC32" s="168"/>
      <c r="CD32" s="168"/>
      <c r="CE32" s="168"/>
      <c r="CF32" s="168"/>
      <c r="CG32" s="168"/>
      <c r="CH32" s="168"/>
      <c r="CI32" s="168"/>
      <c r="CJ32" s="168"/>
      <c r="CK32" s="168"/>
      <c r="CL32" s="168"/>
      <c r="CM32" s="168"/>
      <c r="CN32" s="168"/>
      <c r="CO32" s="168" t="s">
        <v>179</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378" t="s">
        <v>180</v>
      </c>
      <c r="D33" s="378"/>
      <c r="E33" s="377" t="s">
        <v>181</v>
      </c>
      <c r="F33" s="377"/>
      <c r="G33" s="377"/>
      <c r="H33" s="377"/>
      <c r="I33" s="377"/>
      <c r="J33" s="377"/>
      <c r="K33" s="377"/>
      <c r="L33" s="377"/>
      <c r="M33" s="377"/>
      <c r="N33" s="377"/>
      <c r="O33" s="377"/>
      <c r="P33" s="377"/>
      <c r="Q33" s="377"/>
      <c r="R33" s="377"/>
      <c r="S33" s="377"/>
      <c r="T33" s="169"/>
      <c r="U33" s="378" t="s">
        <v>180</v>
      </c>
      <c r="V33" s="378"/>
      <c r="W33" s="377" t="s">
        <v>181</v>
      </c>
      <c r="X33" s="377"/>
      <c r="Y33" s="377"/>
      <c r="Z33" s="377"/>
      <c r="AA33" s="377"/>
      <c r="AB33" s="377"/>
      <c r="AC33" s="377"/>
      <c r="AD33" s="377"/>
      <c r="AE33" s="377"/>
      <c r="AF33" s="377"/>
      <c r="AG33" s="377"/>
      <c r="AH33" s="377"/>
      <c r="AI33" s="377"/>
      <c r="AJ33" s="377"/>
      <c r="AK33" s="377"/>
      <c r="AL33" s="169"/>
      <c r="AM33" s="378" t="s">
        <v>180</v>
      </c>
      <c r="AN33" s="378"/>
      <c r="AO33" s="377" t="s">
        <v>181</v>
      </c>
      <c r="AP33" s="377"/>
      <c r="AQ33" s="377"/>
      <c r="AR33" s="377"/>
      <c r="AS33" s="377"/>
      <c r="AT33" s="377"/>
      <c r="AU33" s="377"/>
      <c r="AV33" s="377"/>
      <c r="AW33" s="377"/>
      <c r="AX33" s="377"/>
      <c r="AY33" s="377"/>
      <c r="AZ33" s="377"/>
      <c r="BA33" s="377"/>
      <c r="BB33" s="377"/>
      <c r="BC33" s="377"/>
      <c r="BD33" s="170"/>
      <c r="BE33" s="377" t="s">
        <v>182</v>
      </c>
      <c r="BF33" s="377"/>
      <c r="BG33" s="377" t="s">
        <v>183</v>
      </c>
      <c r="BH33" s="377"/>
      <c r="BI33" s="377"/>
      <c r="BJ33" s="377"/>
      <c r="BK33" s="377"/>
      <c r="BL33" s="377"/>
      <c r="BM33" s="377"/>
      <c r="BN33" s="377"/>
      <c r="BO33" s="377"/>
      <c r="BP33" s="377"/>
      <c r="BQ33" s="377"/>
      <c r="BR33" s="377"/>
      <c r="BS33" s="377"/>
      <c r="BT33" s="377"/>
      <c r="BU33" s="377"/>
      <c r="BV33" s="170"/>
      <c r="BW33" s="378" t="s">
        <v>182</v>
      </c>
      <c r="BX33" s="378"/>
      <c r="BY33" s="377" t="s">
        <v>184</v>
      </c>
      <c r="BZ33" s="377"/>
      <c r="CA33" s="377"/>
      <c r="CB33" s="377"/>
      <c r="CC33" s="377"/>
      <c r="CD33" s="377"/>
      <c r="CE33" s="377"/>
      <c r="CF33" s="377"/>
      <c r="CG33" s="377"/>
      <c r="CH33" s="377"/>
      <c r="CI33" s="377"/>
      <c r="CJ33" s="377"/>
      <c r="CK33" s="377"/>
      <c r="CL33" s="377"/>
      <c r="CM33" s="377"/>
      <c r="CN33" s="169"/>
      <c r="CO33" s="378" t="s">
        <v>180</v>
      </c>
      <c r="CP33" s="378"/>
      <c r="CQ33" s="377" t="s">
        <v>185</v>
      </c>
      <c r="CR33" s="377"/>
      <c r="CS33" s="377"/>
      <c r="CT33" s="377"/>
      <c r="CU33" s="377"/>
      <c r="CV33" s="377"/>
      <c r="CW33" s="377"/>
      <c r="CX33" s="377"/>
      <c r="CY33" s="377"/>
      <c r="CZ33" s="377"/>
      <c r="DA33" s="377"/>
      <c r="DB33" s="377"/>
      <c r="DC33" s="377"/>
      <c r="DD33" s="377"/>
      <c r="DE33" s="377"/>
      <c r="DF33" s="169"/>
      <c r="DG33" s="377" t="s">
        <v>186</v>
      </c>
      <c r="DH33" s="377"/>
      <c r="DI33" s="171"/>
      <c r="DJ33" s="139"/>
      <c r="DK33" s="139"/>
      <c r="DL33" s="139"/>
      <c r="DM33" s="139"/>
      <c r="DN33" s="139"/>
      <c r="DO33" s="139"/>
    </row>
    <row r="34" spans="1:119" ht="32.25" customHeight="1">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2</v>
      </c>
      <c r="V34" s="375"/>
      <c r="W34" s="374" t="str">
        <f>IF('各会計、関係団体の財政状況及び健全化判断比率'!B28="","",'各会計、関係団体の財政状況及び健全化判断比率'!B28)</f>
        <v>国民健康保険事業特別会計</v>
      </c>
      <c r="X34" s="374"/>
      <c r="Y34" s="374"/>
      <c r="Z34" s="374"/>
      <c r="AA34" s="374"/>
      <c r="AB34" s="374"/>
      <c r="AC34" s="374"/>
      <c r="AD34" s="374"/>
      <c r="AE34" s="374"/>
      <c r="AF34" s="374"/>
      <c r="AG34" s="374"/>
      <c r="AH34" s="374"/>
      <c r="AI34" s="374"/>
      <c r="AJ34" s="374"/>
      <c r="AK34" s="374"/>
      <c r="AL34" s="167"/>
      <c r="AM34" s="375" t="str">
        <f>IF(AO34="","",MAX(C34:D43,U34:V43)+1)</f>
        <v/>
      </c>
      <c r="AN34" s="375"/>
      <c r="AO34" s="374"/>
      <c r="AP34" s="374"/>
      <c r="AQ34" s="374"/>
      <c r="AR34" s="374"/>
      <c r="AS34" s="374"/>
      <c r="AT34" s="374"/>
      <c r="AU34" s="374"/>
      <c r="AV34" s="374"/>
      <c r="AW34" s="374"/>
      <c r="AX34" s="374"/>
      <c r="AY34" s="374"/>
      <c r="AZ34" s="374"/>
      <c r="BA34" s="374"/>
      <c r="BB34" s="374"/>
      <c r="BC34" s="374"/>
      <c r="BD34" s="167"/>
      <c r="BE34" s="375">
        <f>IF(BG34="","",MAX(C34:D43,U34:V43,AM34:AN43)+1)</f>
        <v>5</v>
      </c>
      <c r="BF34" s="375"/>
      <c r="BG34" s="374" t="str">
        <f>IF('各会計、関係団体の財政状況及び健全化判断比率'!B31="","",'各会計、関係団体の財政状況及び健全化判断比率'!B31)</f>
        <v>簡易水道事業特別会計</v>
      </c>
      <c r="BH34" s="374"/>
      <c r="BI34" s="374"/>
      <c r="BJ34" s="374"/>
      <c r="BK34" s="374"/>
      <c r="BL34" s="374"/>
      <c r="BM34" s="374"/>
      <c r="BN34" s="374"/>
      <c r="BO34" s="374"/>
      <c r="BP34" s="374"/>
      <c r="BQ34" s="374"/>
      <c r="BR34" s="374"/>
      <c r="BS34" s="374"/>
      <c r="BT34" s="374"/>
      <c r="BU34" s="374"/>
      <c r="BV34" s="167"/>
      <c r="BW34" s="375">
        <f>IF(BY34="","",MAX(C34:D43,U34:V43,AM34:AN43,BE34:BF43)+1)</f>
        <v>7</v>
      </c>
      <c r="BX34" s="375"/>
      <c r="BY34" s="374" t="str">
        <f>IF('各会計、関係団体の財政状況及び健全化判断比率'!B68="","",'各会計、関係団体の財政状況及び健全化判断比率'!B68)</f>
        <v>富良野広域連合</v>
      </c>
      <c r="BZ34" s="374"/>
      <c r="CA34" s="374"/>
      <c r="CB34" s="374"/>
      <c r="CC34" s="374"/>
      <c r="CD34" s="374"/>
      <c r="CE34" s="374"/>
      <c r="CF34" s="374"/>
      <c r="CG34" s="374"/>
      <c r="CH34" s="374"/>
      <c r="CI34" s="374"/>
      <c r="CJ34" s="374"/>
      <c r="CK34" s="374"/>
      <c r="CL34" s="374"/>
      <c r="CM34" s="374"/>
      <c r="CN34" s="167"/>
      <c r="CO34" s="375">
        <f>IF(CQ34="","",MAX(C34:D43,U34:V43,AM34:AN43,BE34:BF43,BW34:BX43)+1)</f>
        <v>9</v>
      </c>
      <c r="CP34" s="375"/>
      <c r="CQ34" s="374" t="str">
        <f>IF('各会計、関係団体の財政状況及び健全化判断比率'!BS7="","",'各会計、関係団体の財政状況及び健全化判断比率'!BS7)</f>
        <v>南富良野町振興公社</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c r="A35" s="140"/>
      <c r="B35" s="166"/>
      <c r="C35" s="375" t="str">
        <f>IF(E35="","",C34+1)</f>
        <v/>
      </c>
      <c r="D35" s="375"/>
      <c r="E35" s="374" t="str">
        <f>IF('各会計、関係団体の財政状況及び健全化判断比率'!B8="","",'各会計、関係団体の財政状況及び健全化判断比率'!B8)</f>
        <v/>
      </c>
      <c r="F35" s="374"/>
      <c r="G35" s="374"/>
      <c r="H35" s="374"/>
      <c r="I35" s="374"/>
      <c r="J35" s="374"/>
      <c r="K35" s="374"/>
      <c r="L35" s="374"/>
      <c r="M35" s="374"/>
      <c r="N35" s="374"/>
      <c r="O35" s="374"/>
      <c r="P35" s="374"/>
      <c r="Q35" s="374"/>
      <c r="R35" s="374"/>
      <c r="S35" s="374"/>
      <c r="T35" s="167"/>
      <c r="U35" s="375">
        <f>IF(W35="","",U34+1)</f>
        <v>3</v>
      </c>
      <c r="V35" s="375"/>
      <c r="W35" s="374" t="str">
        <f>IF('各会計、関係団体の財政状況及び健全化判断比率'!B29="","",'各会計、関係団体の財政状況及び健全化判断比率'!B29)</f>
        <v>後期高齢者医療事業特別会計</v>
      </c>
      <c r="X35" s="374"/>
      <c r="Y35" s="374"/>
      <c r="Z35" s="374"/>
      <c r="AA35" s="374"/>
      <c r="AB35" s="374"/>
      <c r="AC35" s="374"/>
      <c r="AD35" s="374"/>
      <c r="AE35" s="374"/>
      <c r="AF35" s="374"/>
      <c r="AG35" s="374"/>
      <c r="AH35" s="374"/>
      <c r="AI35" s="374"/>
      <c r="AJ35" s="374"/>
      <c r="AK35" s="374"/>
      <c r="AL35" s="167"/>
      <c r="AM35" s="375" t="str">
        <f t="shared" ref="AM35:AM43" si="0">IF(AO35="","",AM34+1)</f>
        <v/>
      </c>
      <c r="AN35" s="375"/>
      <c r="AO35" s="374"/>
      <c r="AP35" s="374"/>
      <c r="AQ35" s="374"/>
      <c r="AR35" s="374"/>
      <c r="AS35" s="374"/>
      <c r="AT35" s="374"/>
      <c r="AU35" s="374"/>
      <c r="AV35" s="374"/>
      <c r="AW35" s="374"/>
      <c r="AX35" s="374"/>
      <c r="AY35" s="374"/>
      <c r="AZ35" s="374"/>
      <c r="BA35" s="374"/>
      <c r="BB35" s="374"/>
      <c r="BC35" s="374"/>
      <c r="BD35" s="167"/>
      <c r="BE35" s="375">
        <f t="shared" ref="BE35:BE43" si="1">IF(BG35="","",BE34+1)</f>
        <v>6</v>
      </c>
      <c r="BF35" s="375"/>
      <c r="BG35" s="374" t="str">
        <f>IF('各会計、関係団体の財政状況及び健全化判断比率'!B32="","",'各会計、関係団体の財政状況及び健全化判断比率'!B32)</f>
        <v>公共下水道事業特別会計</v>
      </c>
      <c r="BH35" s="374"/>
      <c r="BI35" s="374"/>
      <c r="BJ35" s="374"/>
      <c r="BK35" s="374"/>
      <c r="BL35" s="374"/>
      <c r="BM35" s="374"/>
      <c r="BN35" s="374"/>
      <c r="BO35" s="374"/>
      <c r="BP35" s="374"/>
      <c r="BQ35" s="374"/>
      <c r="BR35" s="374"/>
      <c r="BS35" s="374"/>
      <c r="BT35" s="374"/>
      <c r="BU35" s="374"/>
      <c r="BV35" s="167"/>
      <c r="BW35" s="375">
        <f t="shared" ref="BW35:BW43" si="2">IF(BY35="","",BW34+1)</f>
        <v>8</v>
      </c>
      <c r="BX35" s="375"/>
      <c r="BY35" s="374" t="str">
        <f>IF('各会計、関係団体の財政状況及び健全化判断比率'!B69="","",'各会計、関係団体の財政状況及び健全化判断比率'!B69)</f>
        <v>上川教育研修センター</v>
      </c>
      <c r="BZ35" s="374"/>
      <c r="CA35" s="374"/>
      <c r="CB35" s="374"/>
      <c r="CC35" s="374"/>
      <c r="CD35" s="374"/>
      <c r="CE35" s="374"/>
      <c r="CF35" s="374"/>
      <c r="CG35" s="374"/>
      <c r="CH35" s="374"/>
      <c r="CI35" s="374"/>
      <c r="CJ35" s="374"/>
      <c r="CK35" s="374"/>
      <c r="CL35" s="374"/>
      <c r="CM35" s="374"/>
      <c r="CN35" s="167"/>
      <c r="CO35" s="375" t="str">
        <f t="shared" ref="CO35:CO43" si="3">IF(CQ35="","",CO34+1)</f>
        <v/>
      </c>
      <c r="CP35" s="375"/>
      <c r="CQ35" s="374" t="str">
        <f>IF('各会計、関係団体の財政状況及び健全化判断比率'!BS8="","",'各会計、関係団体の財政状況及び健全化判断比率'!BS8)</f>
        <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c r="A36" s="140"/>
      <c r="B36" s="166"/>
      <c r="C36" s="375" t="str">
        <f>IF(E36="","",C35+1)</f>
        <v/>
      </c>
      <c r="D36" s="375"/>
      <c r="E36" s="374" t="str">
        <f>IF('各会計、関係団体の財政状況及び健全化判断比率'!B9="","",'各会計、関係団体の財政状況及び健全化判断比率'!B9)</f>
        <v/>
      </c>
      <c r="F36" s="374"/>
      <c r="G36" s="374"/>
      <c r="H36" s="374"/>
      <c r="I36" s="374"/>
      <c r="J36" s="374"/>
      <c r="K36" s="374"/>
      <c r="L36" s="374"/>
      <c r="M36" s="374"/>
      <c r="N36" s="374"/>
      <c r="O36" s="374"/>
      <c r="P36" s="374"/>
      <c r="Q36" s="374"/>
      <c r="R36" s="374"/>
      <c r="S36" s="374"/>
      <c r="T36" s="167"/>
      <c r="U36" s="375">
        <f t="shared" ref="U36:U43" si="4">IF(W36="","",U35+1)</f>
        <v>4</v>
      </c>
      <c r="V36" s="375"/>
      <c r="W36" s="374" t="str">
        <f>IF('各会計、関係団体の財政状況及び健全化判断比率'!B30="","",'各会計、関係団体の財政状況及び健全化判断比率'!B30)</f>
        <v>介護保険特別会計</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t="str">
        <f t="shared" si="1"/>
        <v/>
      </c>
      <c r="BF36" s="375"/>
      <c r="BG36" s="374"/>
      <c r="BH36" s="374"/>
      <c r="BI36" s="374"/>
      <c r="BJ36" s="374"/>
      <c r="BK36" s="374"/>
      <c r="BL36" s="374"/>
      <c r="BM36" s="374"/>
      <c r="BN36" s="374"/>
      <c r="BO36" s="374"/>
      <c r="BP36" s="374"/>
      <c r="BQ36" s="374"/>
      <c r="BR36" s="374"/>
      <c r="BS36" s="374"/>
      <c r="BT36" s="374"/>
      <c r="BU36" s="374"/>
      <c r="BV36" s="167"/>
      <c r="BW36" s="375" t="str">
        <f t="shared" si="2"/>
        <v/>
      </c>
      <c r="BX36" s="375"/>
      <c r="BY36" s="374" t="str">
        <f>IF('各会計、関係団体の財政状況及び健全化判断比率'!B70="","",'各会計、関係団体の財政状況及び健全化判断比率'!B70)</f>
        <v/>
      </c>
      <c r="BZ36" s="374"/>
      <c r="CA36" s="374"/>
      <c r="CB36" s="374"/>
      <c r="CC36" s="374"/>
      <c r="CD36" s="374"/>
      <c r="CE36" s="374"/>
      <c r="CF36" s="374"/>
      <c r="CG36" s="374"/>
      <c r="CH36" s="374"/>
      <c r="CI36" s="374"/>
      <c r="CJ36" s="374"/>
      <c r="CK36" s="374"/>
      <c r="CL36" s="374"/>
      <c r="CM36" s="374"/>
      <c r="CN36" s="167"/>
      <c r="CO36" s="375" t="str">
        <f t="shared" si="3"/>
        <v/>
      </c>
      <c r="CP36" s="375"/>
      <c r="CQ36" s="374" t="str">
        <f>IF('各会計、関係団体の財政状況及び健全化判断比率'!BS9="","",'各会計、関係団体の財政状況及び健全化判断比率'!BS9)</f>
        <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t="str">
        <f t="shared" si="4"/>
        <v/>
      </c>
      <c r="V37" s="375"/>
      <c r="W37" s="374"/>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t="str">
        <f t="shared" si="2"/>
        <v/>
      </c>
      <c r="BX37" s="375"/>
      <c r="BY37" s="374" t="str">
        <f>IF('各会計、関係団体の財政状況及び健全化判断比率'!B71="","",'各会計、関係団体の財政状況及び健全化判断比率'!B71)</f>
        <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t="str">
        <f t="shared" si="2"/>
        <v/>
      </c>
      <c r="BX38" s="375"/>
      <c r="BY38" s="374" t="str">
        <f>IF('各会計、関係団体の財政状況及び健全化判断比率'!B72="","",'各会計、関係団体の財政状況及び健全化判断比率'!B72)</f>
        <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t="str">
        <f t="shared" si="2"/>
        <v/>
      </c>
      <c r="BX39" s="375"/>
      <c r="BY39" s="374" t="str">
        <f>IF('各会計、関係団体の財政状況及び健全化判断比率'!B73="","",'各会計、関係団体の財政状況及び健全化判断比率'!B73)</f>
        <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t="str">
        <f t="shared" si="2"/>
        <v/>
      </c>
      <c r="BX40" s="375"/>
      <c r="BY40" s="374" t="str">
        <f>IF('各会計、関係団体の財政状況及び健全化判断比率'!B74="","",'各会計、関係団体の財政状況及び健全化判断比率'!B74)</f>
        <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t="str">
        <f t="shared" si="2"/>
        <v/>
      </c>
      <c r="BX41" s="375"/>
      <c r="BY41" s="374" t="str">
        <f>IF('各会計、関係団体の財政状況及び健全化判断比率'!B75="","",'各会計、関係団体の財政状況及び健全化判断比率'!B75)</f>
        <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t="str">
        <f t="shared" si="2"/>
        <v/>
      </c>
      <c r="BX42" s="375"/>
      <c r="BY42" s="374" t="str">
        <f>IF('各会計、関係団体の財政状況及び健全化判断比率'!B76="","",'各会計、関係団体の財政状況及び健全化判断比率'!B76)</f>
        <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t="str">
        <f t="shared" si="2"/>
        <v/>
      </c>
      <c r="BX43" s="375"/>
      <c r="BY43" s="374" t="str">
        <f>IF('各会計、関係団体の財政状況及び健全化判断比率'!B77="","",'各会計、関係団体の財政状況及び健全化判断比率'!B77)</f>
        <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187</v>
      </c>
      <c r="C46" s="139"/>
      <c r="D46" s="139"/>
      <c r="E46" s="139" t="s">
        <v>188</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189</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190</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191</v>
      </c>
    </row>
    <row r="50" spans="5:5">
      <c r="E50" s="141" t="s">
        <v>192</v>
      </c>
    </row>
    <row r="51" spans="5:5">
      <c r="E51" s="141" t="s">
        <v>193</v>
      </c>
    </row>
    <row r="52" spans="5:5">
      <c r="E52" s="141" t="s">
        <v>194</v>
      </c>
    </row>
    <row r="53" spans="5:5"/>
    <row r="54" spans="5:5"/>
    <row r="55" spans="5:5"/>
    <row r="56" spans="5:5"/>
    <row r="57" spans="5:5" hidden="1"/>
    <row r="58" spans="5:5" hidden="1"/>
    <row r="59" spans="5:5" hidden="1"/>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195</v>
      </c>
      <c r="DI1" s="734"/>
      <c r="DJ1" s="734"/>
      <c r="DK1" s="734"/>
      <c r="DL1" s="734"/>
      <c r="DM1" s="734"/>
      <c r="DN1" s="735"/>
      <c r="DP1" s="733" t="s">
        <v>196</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c r="B2" s="180" t="s">
        <v>197</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80" t="s">
        <v>198</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199</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200</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c r="B4" s="680" t="s">
        <v>1</v>
      </c>
      <c r="C4" s="681"/>
      <c r="D4" s="681"/>
      <c r="E4" s="681"/>
      <c r="F4" s="681"/>
      <c r="G4" s="681"/>
      <c r="H4" s="681"/>
      <c r="I4" s="681"/>
      <c r="J4" s="681"/>
      <c r="K4" s="681"/>
      <c r="L4" s="681"/>
      <c r="M4" s="681"/>
      <c r="N4" s="681"/>
      <c r="O4" s="681"/>
      <c r="P4" s="681"/>
      <c r="Q4" s="682"/>
      <c r="R4" s="680" t="s">
        <v>201</v>
      </c>
      <c r="S4" s="681"/>
      <c r="T4" s="681"/>
      <c r="U4" s="681"/>
      <c r="V4" s="681"/>
      <c r="W4" s="681"/>
      <c r="X4" s="681"/>
      <c r="Y4" s="682"/>
      <c r="Z4" s="680" t="s">
        <v>202</v>
      </c>
      <c r="AA4" s="681"/>
      <c r="AB4" s="681"/>
      <c r="AC4" s="682"/>
      <c r="AD4" s="680" t="s">
        <v>203</v>
      </c>
      <c r="AE4" s="681"/>
      <c r="AF4" s="681"/>
      <c r="AG4" s="681"/>
      <c r="AH4" s="681"/>
      <c r="AI4" s="681"/>
      <c r="AJ4" s="681"/>
      <c r="AK4" s="682"/>
      <c r="AL4" s="680" t="s">
        <v>202</v>
      </c>
      <c r="AM4" s="681"/>
      <c r="AN4" s="681"/>
      <c r="AO4" s="682"/>
      <c r="AP4" s="736" t="s">
        <v>204</v>
      </c>
      <c r="AQ4" s="736"/>
      <c r="AR4" s="736"/>
      <c r="AS4" s="736"/>
      <c r="AT4" s="736"/>
      <c r="AU4" s="736"/>
      <c r="AV4" s="736"/>
      <c r="AW4" s="736"/>
      <c r="AX4" s="736"/>
      <c r="AY4" s="736"/>
      <c r="AZ4" s="736"/>
      <c r="BA4" s="736"/>
      <c r="BB4" s="736"/>
      <c r="BC4" s="736"/>
      <c r="BD4" s="736"/>
      <c r="BE4" s="736"/>
      <c r="BF4" s="736"/>
      <c r="BG4" s="736" t="s">
        <v>205</v>
      </c>
      <c r="BH4" s="736"/>
      <c r="BI4" s="736"/>
      <c r="BJ4" s="736"/>
      <c r="BK4" s="736"/>
      <c r="BL4" s="736"/>
      <c r="BM4" s="736"/>
      <c r="BN4" s="736"/>
      <c r="BO4" s="736" t="s">
        <v>202</v>
      </c>
      <c r="BP4" s="736"/>
      <c r="BQ4" s="736"/>
      <c r="BR4" s="736"/>
      <c r="BS4" s="736" t="s">
        <v>206</v>
      </c>
      <c r="BT4" s="736"/>
      <c r="BU4" s="736"/>
      <c r="BV4" s="736"/>
      <c r="BW4" s="736"/>
      <c r="BX4" s="736"/>
      <c r="BY4" s="736"/>
      <c r="BZ4" s="736"/>
      <c r="CA4" s="736"/>
      <c r="CB4" s="736"/>
      <c r="CD4" s="725" t="s">
        <v>207</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c r="B5" s="707" t="s">
        <v>208</v>
      </c>
      <c r="C5" s="708"/>
      <c r="D5" s="708"/>
      <c r="E5" s="708"/>
      <c r="F5" s="708"/>
      <c r="G5" s="708"/>
      <c r="H5" s="708"/>
      <c r="I5" s="708"/>
      <c r="J5" s="708"/>
      <c r="K5" s="708"/>
      <c r="L5" s="708"/>
      <c r="M5" s="708"/>
      <c r="N5" s="708"/>
      <c r="O5" s="708"/>
      <c r="P5" s="708"/>
      <c r="Q5" s="709"/>
      <c r="R5" s="670">
        <v>273340</v>
      </c>
      <c r="S5" s="671"/>
      <c r="T5" s="671"/>
      <c r="U5" s="671"/>
      <c r="V5" s="671"/>
      <c r="W5" s="671"/>
      <c r="X5" s="671"/>
      <c r="Y5" s="718"/>
      <c r="Z5" s="731">
        <v>4.9000000000000004</v>
      </c>
      <c r="AA5" s="731"/>
      <c r="AB5" s="731"/>
      <c r="AC5" s="731"/>
      <c r="AD5" s="732">
        <v>273340</v>
      </c>
      <c r="AE5" s="732"/>
      <c r="AF5" s="732"/>
      <c r="AG5" s="732"/>
      <c r="AH5" s="732"/>
      <c r="AI5" s="732"/>
      <c r="AJ5" s="732"/>
      <c r="AK5" s="732"/>
      <c r="AL5" s="719">
        <v>9.6</v>
      </c>
      <c r="AM5" s="688"/>
      <c r="AN5" s="688"/>
      <c r="AO5" s="720"/>
      <c r="AP5" s="707" t="s">
        <v>209</v>
      </c>
      <c r="AQ5" s="708"/>
      <c r="AR5" s="708"/>
      <c r="AS5" s="708"/>
      <c r="AT5" s="708"/>
      <c r="AU5" s="708"/>
      <c r="AV5" s="708"/>
      <c r="AW5" s="708"/>
      <c r="AX5" s="708"/>
      <c r="AY5" s="708"/>
      <c r="AZ5" s="708"/>
      <c r="BA5" s="708"/>
      <c r="BB5" s="708"/>
      <c r="BC5" s="708"/>
      <c r="BD5" s="708"/>
      <c r="BE5" s="708"/>
      <c r="BF5" s="709"/>
      <c r="BG5" s="620">
        <v>273340</v>
      </c>
      <c r="BH5" s="621"/>
      <c r="BI5" s="621"/>
      <c r="BJ5" s="621"/>
      <c r="BK5" s="621"/>
      <c r="BL5" s="621"/>
      <c r="BM5" s="621"/>
      <c r="BN5" s="622"/>
      <c r="BO5" s="673">
        <v>100</v>
      </c>
      <c r="BP5" s="673"/>
      <c r="BQ5" s="673"/>
      <c r="BR5" s="673"/>
      <c r="BS5" s="674">
        <v>2076</v>
      </c>
      <c r="BT5" s="674"/>
      <c r="BU5" s="674"/>
      <c r="BV5" s="674"/>
      <c r="BW5" s="674"/>
      <c r="BX5" s="674"/>
      <c r="BY5" s="674"/>
      <c r="BZ5" s="674"/>
      <c r="CA5" s="674"/>
      <c r="CB5" s="710"/>
      <c r="CD5" s="725" t="s">
        <v>204</v>
      </c>
      <c r="CE5" s="726"/>
      <c r="CF5" s="726"/>
      <c r="CG5" s="726"/>
      <c r="CH5" s="726"/>
      <c r="CI5" s="726"/>
      <c r="CJ5" s="726"/>
      <c r="CK5" s="726"/>
      <c r="CL5" s="726"/>
      <c r="CM5" s="726"/>
      <c r="CN5" s="726"/>
      <c r="CO5" s="726"/>
      <c r="CP5" s="726"/>
      <c r="CQ5" s="727"/>
      <c r="CR5" s="725" t="s">
        <v>210</v>
      </c>
      <c r="CS5" s="726"/>
      <c r="CT5" s="726"/>
      <c r="CU5" s="726"/>
      <c r="CV5" s="726"/>
      <c r="CW5" s="726"/>
      <c r="CX5" s="726"/>
      <c r="CY5" s="727"/>
      <c r="CZ5" s="725" t="s">
        <v>202</v>
      </c>
      <c r="DA5" s="726"/>
      <c r="DB5" s="726"/>
      <c r="DC5" s="727"/>
      <c r="DD5" s="725" t="s">
        <v>211</v>
      </c>
      <c r="DE5" s="726"/>
      <c r="DF5" s="726"/>
      <c r="DG5" s="726"/>
      <c r="DH5" s="726"/>
      <c r="DI5" s="726"/>
      <c r="DJ5" s="726"/>
      <c r="DK5" s="726"/>
      <c r="DL5" s="726"/>
      <c r="DM5" s="726"/>
      <c r="DN5" s="726"/>
      <c r="DO5" s="726"/>
      <c r="DP5" s="727"/>
      <c r="DQ5" s="725" t="s">
        <v>212</v>
      </c>
      <c r="DR5" s="726"/>
      <c r="DS5" s="726"/>
      <c r="DT5" s="726"/>
      <c r="DU5" s="726"/>
      <c r="DV5" s="726"/>
      <c r="DW5" s="726"/>
      <c r="DX5" s="726"/>
      <c r="DY5" s="726"/>
      <c r="DZ5" s="726"/>
      <c r="EA5" s="726"/>
      <c r="EB5" s="726"/>
      <c r="EC5" s="727"/>
    </row>
    <row r="6" spans="2:143" ht="11.25" customHeight="1">
      <c r="B6" s="617" t="s">
        <v>213</v>
      </c>
      <c r="C6" s="618"/>
      <c r="D6" s="618"/>
      <c r="E6" s="618"/>
      <c r="F6" s="618"/>
      <c r="G6" s="618"/>
      <c r="H6" s="618"/>
      <c r="I6" s="618"/>
      <c r="J6" s="618"/>
      <c r="K6" s="618"/>
      <c r="L6" s="618"/>
      <c r="M6" s="618"/>
      <c r="N6" s="618"/>
      <c r="O6" s="618"/>
      <c r="P6" s="618"/>
      <c r="Q6" s="619"/>
      <c r="R6" s="620">
        <v>60113</v>
      </c>
      <c r="S6" s="621"/>
      <c r="T6" s="621"/>
      <c r="U6" s="621"/>
      <c r="V6" s="621"/>
      <c r="W6" s="621"/>
      <c r="X6" s="621"/>
      <c r="Y6" s="622"/>
      <c r="Z6" s="673">
        <v>1.1000000000000001</v>
      </c>
      <c r="AA6" s="673"/>
      <c r="AB6" s="673"/>
      <c r="AC6" s="673"/>
      <c r="AD6" s="674">
        <v>60113</v>
      </c>
      <c r="AE6" s="674"/>
      <c r="AF6" s="674"/>
      <c r="AG6" s="674"/>
      <c r="AH6" s="674"/>
      <c r="AI6" s="674"/>
      <c r="AJ6" s="674"/>
      <c r="AK6" s="674"/>
      <c r="AL6" s="643">
        <v>2.1</v>
      </c>
      <c r="AM6" s="675"/>
      <c r="AN6" s="675"/>
      <c r="AO6" s="676"/>
      <c r="AP6" s="617" t="s">
        <v>214</v>
      </c>
      <c r="AQ6" s="618"/>
      <c r="AR6" s="618"/>
      <c r="AS6" s="618"/>
      <c r="AT6" s="618"/>
      <c r="AU6" s="618"/>
      <c r="AV6" s="618"/>
      <c r="AW6" s="618"/>
      <c r="AX6" s="618"/>
      <c r="AY6" s="618"/>
      <c r="AZ6" s="618"/>
      <c r="BA6" s="618"/>
      <c r="BB6" s="618"/>
      <c r="BC6" s="618"/>
      <c r="BD6" s="618"/>
      <c r="BE6" s="618"/>
      <c r="BF6" s="619"/>
      <c r="BG6" s="620">
        <v>273340</v>
      </c>
      <c r="BH6" s="621"/>
      <c r="BI6" s="621"/>
      <c r="BJ6" s="621"/>
      <c r="BK6" s="621"/>
      <c r="BL6" s="621"/>
      <c r="BM6" s="621"/>
      <c r="BN6" s="622"/>
      <c r="BO6" s="673">
        <v>100</v>
      </c>
      <c r="BP6" s="673"/>
      <c r="BQ6" s="673"/>
      <c r="BR6" s="673"/>
      <c r="BS6" s="674">
        <v>2076</v>
      </c>
      <c r="BT6" s="674"/>
      <c r="BU6" s="674"/>
      <c r="BV6" s="674"/>
      <c r="BW6" s="674"/>
      <c r="BX6" s="674"/>
      <c r="BY6" s="674"/>
      <c r="BZ6" s="674"/>
      <c r="CA6" s="674"/>
      <c r="CB6" s="710"/>
      <c r="CD6" s="677" t="s">
        <v>215</v>
      </c>
      <c r="CE6" s="678"/>
      <c r="CF6" s="678"/>
      <c r="CG6" s="678"/>
      <c r="CH6" s="678"/>
      <c r="CI6" s="678"/>
      <c r="CJ6" s="678"/>
      <c r="CK6" s="678"/>
      <c r="CL6" s="678"/>
      <c r="CM6" s="678"/>
      <c r="CN6" s="678"/>
      <c r="CO6" s="678"/>
      <c r="CP6" s="678"/>
      <c r="CQ6" s="679"/>
      <c r="CR6" s="620">
        <v>48693</v>
      </c>
      <c r="CS6" s="621"/>
      <c r="CT6" s="621"/>
      <c r="CU6" s="621"/>
      <c r="CV6" s="621"/>
      <c r="CW6" s="621"/>
      <c r="CX6" s="621"/>
      <c r="CY6" s="622"/>
      <c r="CZ6" s="673">
        <v>0.9</v>
      </c>
      <c r="DA6" s="673"/>
      <c r="DB6" s="673"/>
      <c r="DC6" s="673"/>
      <c r="DD6" s="626" t="s">
        <v>216</v>
      </c>
      <c r="DE6" s="621"/>
      <c r="DF6" s="621"/>
      <c r="DG6" s="621"/>
      <c r="DH6" s="621"/>
      <c r="DI6" s="621"/>
      <c r="DJ6" s="621"/>
      <c r="DK6" s="621"/>
      <c r="DL6" s="621"/>
      <c r="DM6" s="621"/>
      <c r="DN6" s="621"/>
      <c r="DO6" s="621"/>
      <c r="DP6" s="622"/>
      <c r="DQ6" s="626">
        <v>48447</v>
      </c>
      <c r="DR6" s="621"/>
      <c r="DS6" s="621"/>
      <c r="DT6" s="621"/>
      <c r="DU6" s="621"/>
      <c r="DV6" s="621"/>
      <c r="DW6" s="621"/>
      <c r="DX6" s="621"/>
      <c r="DY6" s="621"/>
      <c r="DZ6" s="621"/>
      <c r="EA6" s="621"/>
      <c r="EB6" s="621"/>
      <c r="EC6" s="656"/>
    </row>
    <row r="7" spans="2:143" ht="11.25" customHeight="1">
      <c r="B7" s="617" t="s">
        <v>217</v>
      </c>
      <c r="C7" s="618"/>
      <c r="D7" s="618"/>
      <c r="E7" s="618"/>
      <c r="F7" s="618"/>
      <c r="G7" s="618"/>
      <c r="H7" s="618"/>
      <c r="I7" s="618"/>
      <c r="J7" s="618"/>
      <c r="K7" s="618"/>
      <c r="L7" s="618"/>
      <c r="M7" s="618"/>
      <c r="N7" s="618"/>
      <c r="O7" s="618"/>
      <c r="P7" s="618"/>
      <c r="Q7" s="619"/>
      <c r="R7" s="620">
        <v>273</v>
      </c>
      <c r="S7" s="621"/>
      <c r="T7" s="621"/>
      <c r="U7" s="621"/>
      <c r="V7" s="621"/>
      <c r="W7" s="621"/>
      <c r="X7" s="621"/>
      <c r="Y7" s="622"/>
      <c r="Z7" s="673">
        <v>0</v>
      </c>
      <c r="AA7" s="673"/>
      <c r="AB7" s="673"/>
      <c r="AC7" s="673"/>
      <c r="AD7" s="674">
        <v>273</v>
      </c>
      <c r="AE7" s="674"/>
      <c r="AF7" s="674"/>
      <c r="AG7" s="674"/>
      <c r="AH7" s="674"/>
      <c r="AI7" s="674"/>
      <c r="AJ7" s="674"/>
      <c r="AK7" s="674"/>
      <c r="AL7" s="643">
        <v>0</v>
      </c>
      <c r="AM7" s="675"/>
      <c r="AN7" s="675"/>
      <c r="AO7" s="676"/>
      <c r="AP7" s="617" t="s">
        <v>218</v>
      </c>
      <c r="AQ7" s="618"/>
      <c r="AR7" s="618"/>
      <c r="AS7" s="618"/>
      <c r="AT7" s="618"/>
      <c r="AU7" s="618"/>
      <c r="AV7" s="618"/>
      <c r="AW7" s="618"/>
      <c r="AX7" s="618"/>
      <c r="AY7" s="618"/>
      <c r="AZ7" s="618"/>
      <c r="BA7" s="618"/>
      <c r="BB7" s="618"/>
      <c r="BC7" s="618"/>
      <c r="BD7" s="618"/>
      <c r="BE7" s="618"/>
      <c r="BF7" s="619"/>
      <c r="BG7" s="620">
        <v>120553</v>
      </c>
      <c r="BH7" s="621"/>
      <c r="BI7" s="621"/>
      <c r="BJ7" s="621"/>
      <c r="BK7" s="621"/>
      <c r="BL7" s="621"/>
      <c r="BM7" s="621"/>
      <c r="BN7" s="622"/>
      <c r="BO7" s="673">
        <v>44.1</v>
      </c>
      <c r="BP7" s="673"/>
      <c r="BQ7" s="673"/>
      <c r="BR7" s="673"/>
      <c r="BS7" s="674">
        <v>2019</v>
      </c>
      <c r="BT7" s="674"/>
      <c r="BU7" s="674"/>
      <c r="BV7" s="674"/>
      <c r="BW7" s="674"/>
      <c r="BX7" s="674"/>
      <c r="BY7" s="674"/>
      <c r="BZ7" s="674"/>
      <c r="CA7" s="674"/>
      <c r="CB7" s="710"/>
      <c r="CD7" s="657" t="s">
        <v>219</v>
      </c>
      <c r="CE7" s="654"/>
      <c r="CF7" s="654"/>
      <c r="CG7" s="654"/>
      <c r="CH7" s="654"/>
      <c r="CI7" s="654"/>
      <c r="CJ7" s="654"/>
      <c r="CK7" s="654"/>
      <c r="CL7" s="654"/>
      <c r="CM7" s="654"/>
      <c r="CN7" s="654"/>
      <c r="CO7" s="654"/>
      <c r="CP7" s="654"/>
      <c r="CQ7" s="655"/>
      <c r="CR7" s="620">
        <v>571379</v>
      </c>
      <c r="CS7" s="621"/>
      <c r="CT7" s="621"/>
      <c r="CU7" s="621"/>
      <c r="CV7" s="621"/>
      <c r="CW7" s="621"/>
      <c r="CX7" s="621"/>
      <c r="CY7" s="622"/>
      <c r="CZ7" s="673">
        <v>11</v>
      </c>
      <c r="DA7" s="673"/>
      <c r="DB7" s="673"/>
      <c r="DC7" s="673"/>
      <c r="DD7" s="626">
        <v>40310</v>
      </c>
      <c r="DE7" s="621"/>
      <c r="DF7" s="621"/>
      <c r="DG7" s="621"/>
      <c r="DH7" s="621"/>
      <c r="DI7" s="621"/>
      <c r="DJ7" s="621"/>
      <c r="DK7" s="621"/>
      <c r="DL7" s="621"/>
      <c r="DM7" s="621"/>
      <c r="DN7" s="621"/>
      <c r="DO7" s="621"/>
      <c r="DP7" s="622"/>
      <c r="DQ7" s="626">
        <v>442247</v>
      </c>
      <c r="DR7" s="621"/>
      <c r="DS7" s="621"/>
      <c r="DT7" s="621"/>
      <c r="DU7" s="621"/>
      <c r="DV7" s="621"/>
      <c r="DW7" s="621"/>
      <c r="DX7" s="621"/>
      <c r="DY7" s="621"/>
      <c r="DZ7" s="621"/>
      <c r="EA7" s="621"/>
      <c r="EB7" s="621"/>
      <c r="EC7" s="656"/>
    </row>
    <row r="8" spans="2:143" ht="11.25" customHeight="1">
      <c r="B8" s="617" t="s">
        <v>220</v>
      </c>
      <c r="C8" s="618"/>
      <c r="D8" s="618"/>
      <c r="E8" s="618"/>
      <c r="F8" s="618"/>
      <c r="G8" s="618"/>
      <c r="H8" s="618"/>
      <c r="I8" s="618"/>
      <c r="J8" s="618"/>
      <c r="K8" s="618"/>
      <c r="L8" s="618"/>
      <c r="M8" s="618"/>
      <c r="N8" s="618"/>
      <c r="O8" s="618"/>
      <c r="P8" s="618"/>
      <c r="Q8" s="619"/>
      <c r="R8" s="620">
        <v>505</v>
      </c>
      <c r="S8" s="621"/>
      <c r="T8" s="621"/>
      <c r="U8" s="621"/>
      <c r="V8" s="621"/>
      <c r="W8" s="621"/>
      <c r="X8" s="621"/>
      <c r="Y8" s="622"/>
      <c r="Z8" s="673">
        <v>0</v>
      </c>
      <c r="AA8" s="673"/>
      <c r="AB8" s="673"/>
      <c r="AC8" s="673"/>
      <c r="AD8" s="674">
        <v>505</v>
      </c>
      <c r="AE8" s="674"/>
      <c r="AF8" s="674"/>
      <c r="AG8" s="674"/>
      <c r="AH8" s="674"/>
      <c r="AI8" s="674"/>
      <c r="AJ8" s="674"/>
      <c r="AK8" s="674"/>
      <c r="AL8" s="643">
        <v>0</v>
      </c>
      <c r="AM8" s="675"/>
      <c r="AN8" s="675"/>
      <c r="AO8" s="676"/>
      <c r="AP8" s="617" t="s">
        <v>221</v>
      </c>
      <c r="AQ8" s="618"/>
      <c r="AR8" s="618"/>
      <c r="AS8" s="618"/>
      <c r="AT8" s="618"/>
      <c r="AU8" s="618"/>
      <c r="AV8" s="618"/>
      <c r="AW8" s="618"/>
      <c r="AX8" s="618"/>
      <c r="AY8" s="618"/>
      <c r="AZ8" s="618"/>
      <c r="BA8" s="618"/>
      <c r="BB8" s="618"/>
      <c r="BC8" s="618"/>
      <c r="BD8" s="618"/>
      <c r="BE8" s="618"/>
      <c r="BF8" s="619"/>
      <c r="BG8" s="620">
        <v>3984</v>
      </c>
      <c r="BH8" s="621"/>
      <c r="BI8" s="621"/>
      <c r="BJ8" s="621"/>
      <c r="BK8" s="621"/>
      <c r="BL8" s="621"/>
      <c r="BM8" s="621"/>
      <c r="BN8" s="622"/>
      <c r="BO8" s="673">
        <v>1.5</v>
      </c>
      <c r="BP8" s="673"/>
      <c r="BQ8" s="673"/>
      <c r="BR8" s="673"/>
      <c r="BS8" s="626" t="s">
        <v>111</v>
      </c>
      <c r="BT8" s="621"/>
      <c r="BU8" s="621"/>
      <c r="BV8" s="621"/>
      <c r="BW8" s="621"/>
      <c r="BX8" s="621"/>
      <c r="BY8" s="621"/>
      <c r="BZ8" s="621"/>
      <c r="CA8" s="621"/>
      <c r="CB8" s="656"/>
      <c r="CD8" s="657" t="s">
        <v>222</v>
      </c>
      <c r="CE8" s="654"/>
      <c r="CF8" s="654"/>
      <c r="CG8" s="654"/>
      <c r="CH8" s="654"/>
      <c r="CI8" s="654"/>
      <c r="CJ8" s="654"/>
      <c r="CK8" s="654"/>
      <c r="CL8" s="654"/>
      <c r="CM8" s="654"/>
      <c r="CN8" s="654"/>
      <c r="CO8" s="654"/>
      <c r="CP8" s="654"/>
      <c r="CQ8" s="655"/>
      <c r="CR8" s="620">
        <v>759167</v>
      </c>
      <c r="CS8" s="621"/>
      <c r="CT8" s="621"/>
      <c r="CU8" s="621"/>
      <c r="CV8" s="621"/>
      <c r="CW8" s="621"/>
      <c r="CX8" s="621"/>
      <c r="CY8" s="622"/>
      <c r="CZ8" s="673">
        <v>14.6</v>
      </c>
      <c r="DA8" s="673"/>
      <c r="DB8" s="673"/>
      <c r="DC8" s="673"/>
      <c r="DD8" s="626">
        <v>142323</v>
      </c>
      <c r="DE8" s="621"/>
      <c r="DF8" s="621"/>
      <c r="DG8" s="621"/>
      <c r="DH8" s="621"/>
      <c r="DI8" s="621"/>
      <c r="DJ8" s="621"/>
      <c r="DK8" s="621"/>
      <c r="DL8" s="621"/>
      <c r="DM8" s="621"/>
      <c r="DN8" s="621"/>
      <c r="DO8" s="621"/>
      <c r="DP8" s="622"/>
      <c r="DQ8" s="626">
        <v>413788</v>
      </c>
      <c r="DR8" s="621"/>
      <c r="DS8" s="621"/>
      <c r="DT8" s="621"/>
      <c r="DU8" s="621"/>
      <c r="DV8" s="621"/>
      <c r="DW8" s="621"/>
      <c r="DX8" s="621"/>
      <c r="DY8" s="621"/>
      <c r="DZ8" s="621"/>
      <c r="EA8" s="621"/>
      <c r="EB8" s="621"/>
      <c r="EC8" s="656"/>
    </row>
    <row r="9" spans="2:143" ht="11.25" customHeight="1">
      <c r="B9" s="617" t="s">
        <v>223</v>
      </c>
      <c r="C9" s="618"/>
      <c r="D9" s="618"/>
      <c r="E9" s="618"/>
      <c r="F9" s="618"/>
      <c r="G9" s="618"/>
      <c r="H9" s="618"/>
      <c r="I9" s="618"/>
      <c r="J9" s="618"/>
      <c r="K9" s="618"/>
      <c r="L9" s="618"/>
      <c r="M9" s="618"/>
      <c r="N9" s="618"/>
      <c r="O9" s="618"/>
      <c r="P9" s="618"/>
      <c r="Q9" s="619"/>
      <c r="R9" s="620">
        <v>301</v>
      </c>
      <c r="S9" s="621"/>
      <c r="T9" s="621"/>
      <c r="U9" s="621"/>
      <c r="V9" s="621"/>
      <c r="W9" s="621"/>
      <c r="X9" s="621"/>
      <c r="Y9" s="622"/>
      <c r="Z9" s="673">
        <v>0</v>
      </c>
      <c r="AA9" s="673"/>
      <c r="AB9" s="673"/>
      <c r="AC9" s="673"/>
      <c r="AD9" s="674">
        <v>301</v>
      </c>
      <c r="AE9" s="674"/>
      <c r="AF9" s="674"/>
      <c r="AG9" s="674"/>
      <c r="AH9" s="674"/>
      <c r="AI9" s="674"/>
      <c r="AJ9" s="674"/>
      <c r="AK9" s="674"/>
      <c r="AL9" s="643">
        <v>0</v>
      </c>
      <c r="AM9" s="675"/>
      <c r="AN9" s="675"/>
      <c r="AO9" s="676"/>
      <c r="AP9" s="617" t="s">
        <v>224</v>
      </c>
      <c r="AQ9" s="618"/>
      <c r="AR9" s="618"/>
      <c r="AS9" s="618"/>
      <c r="AT9" s="618"/>
      <c r="AU9" s="618"/>
      <c r="AV9" s="618"/>
      <c r="AW9" s="618"/>
      <c r="AX9" s="618"/>
      <c r="AY9" s="618"/>
      <c r="AZ9" s="618"/>
      <c r="BA9" s="618"/>
      <c r="BB9" s="618"/>
      <c r="BC9" s="618"/>
      <c r="BD9" s="618"/>
      <c r="BE9" s="618"/>
      <c r="BF9" s="619"/>
      <c r="BG9" s="620">
        <v>98603</v>
      </c>
      <c r="BH9" s="621"/>
      <c r="BI9" s="621"/>
      <c r="BJ9" s="621"/>
      <c r="BK9" s="621"/>
      <c r="BL9" s="621"/>
      <c r="BM9" s="621"/>
      <c r="BN9" s="622"/>
      <c r="BO9" s="673">
        <v>36.1</v>
      </c>
      <c r="BP9" s="673"/>
      <c r="BQ9" s="673"/>
      <c r="BR9" s="673"/>
      <c r="BS9" s="626" t="s">
        <v>111</v>
      </c>
      <c r="BT9" s="621"/>
      <c r="BU9" s="621"/>
      <c r="BV9" s="621"/>
      <c r="BW9" s="621"/>
      <c r="BX9" s="621"/>
      <c r="BY9" s="621"/>
      <c r="BZ9" s="621"/>
      <c r="CA9" s="621"/>
      <c r="CB9" s="656"/>
      <c r="CD9" s="657" t="s">
        <v>225</v>
      </c>
      <c r="CE9" s="654"/>
      <c r="CF9" s="654"/>
      <c r="CG9" s="654"/>
      <c r="CH9" s="654"/>
      <c r="CI9" s="654"/>
      <c r="CJ9" s="654"/>
      <c r="CK9" s="654"/>
      <c r="CL9" s="654"/>
      <c r="CM9" s="654"/>
      <c r="CN9" s="654"/>
      <c r="CO9" s="654"/>
      <c r="CP9" s="654"/>
      <c r="CQ9" s="655"/>
      <c r="CR9" s="620">
        <v>458212</v>
      </c>
      <c r="CS9" s="621"/>
      <c r="CT9" s="621"/>
      <c r="CU9" s="621"/>
      <c r="CV9" s="621"/>
      <c r="CW9" s="621"/>
      <c r="CX9" s="621"/>
      <c r="CY9" s="622"/>
      <c r="CZ9" s="673">
        <v>8.8000000000000007</v>
      </c>
      <c r="DA9" s="673"/>
      <c r="DB9" s="673"/>
      <c r="DC9" s="673"/>
      <c r="DD9" s="626">
        <v>18790</v>
      </c>
      <c r="DE9" s="621"/>
      <c r="DF9" s="621"/>
      <c r="DG9" s="621"/>
      <c r="DH9" s="621"/>
      <c r="DI9" s="621"/>
      <c r="DJ9" s="621"/>
      <c r="DK9" s="621"/>
      <c r="DL9" s="621"/>
      <c r="DM9" s="621"/>
      <c r="DN9" s="621"/>
      <c r="DO9" s="621"/>
      <c r="DP9" s="622"/>
      <c r="DQ9" s="626">
        <v>377543</v>
      </c>
      <c r="DR9" s="621"/>
      <c r="DS9" s="621"/>
      <c r="DT9" s="621"/>
      <c r="DU9" s="621"/>
      <c r="DV9" s="621"/>
      <c r="DW9" s="621"/>
      <c r="DX9" s="621"/>
      <c r="DY9" s="621"/>
      <c r="DZ9" s="621"/>
      <c r="EA9" s="621"/>
      <c r="EB9" s="621"/>
      <c r="EC9" s="656"/>
    </row>
    <row r="10" spans="2:143" ht="11.25" customHeight="1">
      <c r="B10" s="617" t="s">
        <v>226</v>
      </c>
      <c r="C10" s="618"/>
      <c r="D10" s="618"/>
      <c r="E10" s="618"/>
      <c r="F10" s="618"/>
      <c r="G10" s="618"/>
      <c r="H10" s="618"/>
      <c r="I10" s="618"/>
      <c r="J10" s="618"/>
      <c r="K10" s="618"/>
      <c r="L10" s="618"/>
      <c r="M10" s="618"/>
      <c r="N10" s="618"/>
      <c r="O10" s="618"/>
      <c r="P10" s="618"/>
      <c r="Q10" s="619"/>
      <c r="R10" s="620">
        <v>49914</v>
      </c>
      <c r="S10" s="621"/>
      <c r="T10" s="621"/>
      <c r="U10" s="621"/>
      <c r="V10" s="621"/>
      <c r="W10" s="621"/>
      <c r="X10" s="621"/>
      <c r="Y10" s="622"/>
      <c r="Z10" s="673">
        <v>0.9</v>
      </c>
      <c r="AA10" s="673"/>
      <c r="AB10" s="673"/>
      <c r="AC10" s="673"/>
      <c r="AD10" s="674">
        <v>49914</v>
      </c>
      <c r="AE10" s="674"/>
      <c r="AF10" s="674"/>
      <c r="AG10" s="674"/>
      <c r="AH10" s="674"/>
      <c r="AI10" s="674"/>
      <c r="AJ10" s="674"/>
      <c r="AK10" s="674"/>
      <c r="AL10" s="643">
        <v>1.8</v>
      </c>
      <c r="AM10" s="675"/>
      <c r="AN10" s="675"/>
      <c r="AO10" s="676"/>
      <c r="AP10" s="617" t="s">
        <v>227</v>
      </c>
      <c r="AQ10" s="618"/>
      <c r="AR10" s="618"/>
      <c r="AS10" s="618"/>
      <c r="AT10" s="618"/>
      <c r="AU10" s="618"/>
      <c r="AV10" s="618"/>
      <c r="AW10" s="618"/>
      <c r="AX10" s="618"/>
      <c r="AY10" s="618"/>
      <c r="AZ10" s="618"/>
      <c r="BA10" s="618"/>
      <c r="BB10" s="618"/>
      <c r="BC10" s="618"/>
      <c r="BD10" s="618"/>
      <c r="BE10" s="618"/>
      <c r="BF10" s="619"/>
      <c r="BG10" s="620">
        <v>7241</v>
      </c>
      <c r="BH10" s="621"/>
      <c r="BI10" s="621"/>
      <c r="BJ10" s="621"/>
      <c r="BK10" s="621"/>
      <c r="BL10" s="621"/>
      <c r="BM10" s="621"/>
      <c r="BN10" s="622"/>
      <c r="BO10" s="673">
        <v>2.6</v>
      </c>
      <c r="BP10" s="673"/>
      <c r="BQ10" s="673"/>
      <c r="BR10" s="673"/>
      <c r="BS10" s="626" t="s">
        <v>111</v>
      </c>
      <c r="BT10" s="621"/>
      <c r="BU10" s="621"/>
      <c r="BV10" s="621"/>
      <c r="BW10" s="621"/>
      <c r="BX10" s="621"/>
      <c r="BY10" s="621"/>
      <c r="BZ10" s="621"/>
      <c r="CA10" s="621"/>
      <c r="CB10" s="656"/>
      <c r="CD10" s="657" t="s">
        <v>228</v>
      </c>
      <c r="CE10" s="654"/>
      <c r="CF10" s="654"/>
      <c r="CG10" s="654"/>
      <c r="CH10" s="654"/>
      <c r="CI10" s="654"/>
      <c r="CJ10" s="654"/>
      <c r="CK10" s="654"/>
      <c r="CL10" s="654"/>
      <c r="CM10" s="654"/>
      <c r="CN10" s="654"/>
      <c r="CO10" s="654"/>
      <c r="CP10" s="654"/>
      <c r="CQ10" s="655"/>
      <c r="CR10" s="620">
        <v>1646</v>
      </c>
      <c r="CS10" s="621"/>
      <c r="CT10" s="621"/>
      <c r="CU10" s="621"/>
      <c r="CV10" s="621"/>
      <c r="CW10" s="621"/>
      <c r="CX10" s="621"/>
      <c r="CY10" s="622"/>
      <c r="CZ10" s="673">
        <v>0</v>
      </c>
      <c r="DA10" s="673"/>
      <c r="DB10" s="673"/>
      <c r="DC10" s="673"/>
      <c r="DD10" s="626" t="s">
        <v>111</v>
      </c>
      <c r="DE10" s="621"/>
      <c r="DF10" s="621"/>
      <c r="DG10" s="621"/>
      <c r="DH10" s="621"/>
      <c r="DI10" s="621"/>
      <c r="DJ10" s="621"/>
      <c r="DK10" s="621"/>
      <c r="DL10" s="621"/>
      <c r="DM10" s="621"/>
      <c r="DN10" s="621"/>
      <c r="DO10" s="621"/>
      <c r="DP10" s="622"/>
      <c r="DQ10" s="626">
        <v>1607</v>
      </c>
      <c r="DR10" s="621"/>
      <c r="DS10" s="621"/>
      <c r="DT10" s="621"/>
      <c r="DU10" s="621"/>
      <c r="DV10" s="621"/>
      <c r="DW10" s="621"/>
      <c r="DX10" s="621"/>
      <c r="DY10" s="621"/>
      <c r="DZ10" s="621"/>
      <c r="EA10" s="621"/>
      <c r="EB10" s="621"/>
      <c r="EC10" s="656"/>
    </row>
    <row r="11" spans="2:143" ht="11.25" customHeight="1">
      <c r="B11" s="617" t="s">
        <v>229</v>
      </c>
      <c r="C11" s="618"/>
      <c r="D11" s="618"/>
      <c r="E11" s="618"/>
      <c r="F11" s="618"/>
      <c r="G11" s="618"/>
      <c r="H11" s="618"/>
      <c r="I11" s="618"/>
      <c r="J11" s="618"/>
      <c r="K11" s="618"/>
      <c r="L11" s="618"/>
      <c r="M11" s="618"/>
      <c r="N11" s="618"/>
      <c r="O11" s="618"/>
      <c r="P11" s="618"/>
      <c r="Q11" s="619"/>
      <c r="R11" s="620" t="s">
        <v>111</v>
      </c>
      <c r="S11" s="621"/>
      <c r="T11" s="621"/>
      <c r="U11" s="621"/>
      <c r="V11" s="621"/>
      <c r="W11" s="621"/>
      <c r="X11" s="621"/>
      <c r="Y11" s="622"/>
      <c r="Z11" s="673" t="s">
        <v>111</v>
      </c>
      <c r="AA11" s="673"/>
      <c r="AB11" s="673"/>
      <c r="AC11" s="673"/>
      <c r="AD11" s="674" t="s">
        <v>111</v>
      </c>
      <c r="AE11" s="674"/>
      <c r="AF11" s="674"/>
      <c r="AG11" s="674"/>
      <c r="AH11" s="674"/>
      <c r="AI11" s="674"/>
      <c r="AJ11" s="674"/>
      <c r="AK11" s="674"/>
      <c r="AL11" s="643" t="s">
        <v>111</v>
      </c>
      <c r="AM11" s="675"/>
      <c r="AN11" s="675"/>
      <c r="AO11" s="676"/>
      <c r="AP11" s="617" t="s">
        <v>230</v>
      </c>
      <c r="AQ11" s="618"/>
      <c r="AR11" s="618"/>
      <c r="AS11" s="618"/>
      <c r="AT11" s="618"/>
      <c r="AU11" s="618"/>
      <c r="AV11" s="618"/>
      <c r="AW11" s="618"/>
      <c r="AX11" s="618"/>
      <c r="AY11" s="618"/>
      <c r="AZ11" s="618"/>
      <c r="BA11" s="618"/>
      <c r="BB11" s="618"/>
      <c r="BC11" s="618"/>
      <c r="BD11" s="618"/>
      <c r="BE11" s="618"/>
      <c r="BF11" s="619"/>
      <c r="BG11" s="620">
        <v>10725</v>
      </c>
      <c r="BH11" s="621"/>
      <c r="BI11" s="621"/>
      <c r="BJ11" s="621"/>
      <c r="BK11" s="621"/>
      <c r="BL11" s="621"/>
      <c r="BM11" s="621"/>
      <c r="BN11" s="622"/>
      <c r="BO11" s="673">
        <v>3.9</v>
      </c>
      <c r="BP11" s="673"/>
      <c r="BQ11" s="673"/>
      <c r="BR11" s="673"/>
      <c r="BS11" s="626">
        <v>2019</v>
      </c>
      <c r="BT11" s="621"/>
      <c r="BU11" s="621"/>
      <c r="BV11" s="621"/>
      <c r="BW11" s="621"/>
      <c r="BX11" s="621"/>
      <c r="BY11" s="621"/>
      <c r="BZ11" s="621"/>
      <c r="CA11" s="621"/>
      <c r="CB11" s="656"/>
      <c r="CD11" s="657" t="s">
        <v>231</v>
      </c>
      <c r="CE11" s="654"/>
      <c r="CF11" s="654"/>
      <c r="CG11" s="654"/>
      <c r="CH11" s="654"/>
      <c r="CI11" s="654"/>
      <c r="CJ11" s="654"/>
      <c r="CK11" s="654"/>
      <c r="CL11" s="654"/>
      <c r="CM11" s="654"/>
      <c r="CN11" s="654"/>
      <c r="CO11" s="654"/>
      <c r="CP11" s="654"/>
      <c r="CQ11" s="655"/>
      <c r="CR11" s="620">
        <v>454807</v>
      </c>
      <c r="CS11" s="621"/>
      <c r="CT11" s="621"/>
      <c r="CU11" s="621"/>
      <c r="CV11" s="621"/>
      <c r="CW11" s="621"/>
      <c r="CX11" s="621"/>
      <c r="CY11" s="622"/>
      <c r="CZ11" s="673">
        <v>8.6999999999999993</v>
      </c>
      <c r="DA11" s="673"/>
      <c r="DB11" s="673"/>
      <c r="DC11" s="673"/>
      <c r="DD11" s="626">
        <v>202329</v>
      </c>
      <c r="DE11" s="621"/>
      <c r="DF11" s="621"/>
      <c r="DG11" s="621"/>
      <c r="DH11" s="621"/>
      <c r="DI11" s="621"/>
      <c r="DJ11" s="621"/>
      <c r="DK11" s="621"/>
      <c r="DL11" s="621"/>
      <c r="DM11" s="621"/>
      <c r="DN11" s="621"/>
      <c r="DO11" s="621"/>
      <c r="DP11" s="622"/>
      <c r="DQ11" s="626">
        <v>140875</v>
      </c>
      <c r="DR11" s="621"/>
      <c r="DS11" s="621"/>
      <c r="DT11" s="621"/>
      <c r="DU11" s="621"/>
      <c r="DV11" s="621"/>
      <c r="DW11" s="621"/>
      <c r="DX11" s="621"/>
      <c r="DY11" s="621"/>
      <c r="DZ11" s="621"/>
      <c r="EA11" s="621"/>
      <c r="EB11" s="621"/>
      <c r="EC11" s="656"/>
    </row>
    <row r="12" spans="2:143" ht="11.25" customHeight="1">
      <c r="B12" s="617" t="s">
        <v>232</v>
      </c>
      <c r="C12" s="618"/>
      <c r="D12" s="618"/>
      <c r="E12" s="618"/>
      <c r="F12" s="618"/>
      <c r="G12" s="618"/>
      <c r="H12" s="618"/>
      <c r="I12" s="618"/>
      <c r="J12" s="618"/>
      <c r="K12" s="618"/>
      <c r="L12" s="618"/>
      <c r="M12" s="618"/>
      <c r="N12" s="618"/>
      <c r="O12" s="618"/>
      <c r="P12" s="618"/>
      <c r="Q12" s="619"/>
      <c r="R12" s="620" t="s">
        <v>111</v>
      </c>
      <c r="S12" s="621"/>
      <c r="T12" s="621"/>
      <c r="U12" s="621"/>
      <c r="V12" s="621"/>
      <c r="W12" s="621"/>
      <c r="X12" s="621"/>
      <c r="Y12" s="622"/>
      <c r="Z12" s="673" t="s">
        <v>111</v>
      </c>
      <c r="AA12" s="673"/>
      <c r="AB12" s="673"/>
      <c r="AC12" s="673"/>
      <c r="AD12" s="674" t="s">
        <v>111</v>
      </c>
      <c r="AE12" s="674"/>
      <c r="AF12" s="674"/>
      <c r="AG12" s="674"/>
      <c r="AH12" s="674"/>
      <c r="AI12" s="674"/>
      <c r="AJ12" s="674"/>
      <c r="AK12" s="674"/>
      <c r="AL12" s="643" t="s">
        <v>111</v>
      </c>
      <c r="AM12" s="675"/>
      <c r="AN12" s="675"/>
      <c r="AO12" s="676"/>
      <c r="AP12" s="617" t="s">
        <v>233</v>
      </c>
      <c r="AQ12" s="618"/>
      <c r="AR12" s="618"/>
      <c r="AS12" s="618"/>
      <c r="AT12" s="618"/>
      <c r="AU12" s="618"/>
      <c r="AV12" s="618"/>
      <c r="AW12" s="618"/>
      <c r="AX12" s="618"/>
      <c r="AY12" s="618"/>
      <c r="AZ12" s="618"/>
      <c r="BA12" s="618"/>
      <c r="BB12" s="618"/>
      <c r="BC12" s="618"/>
      <c r="BD12" s="618"/>
      <c r="BE12" s="618"/>
      <c r="BF12" s="619"/>
      <c r="BG12" s="620">
        <v>127886</v>
      </c>
      <c r="BH12" s="621"/>
      <c r="BI12" s="621"/>
      <c r="BJ12" s="621"/>
      <c r="BK12" s="621"/>
      <c r="BL12" s="621"/>
      <c r="BM12" s="621"/>
      <c r="BN12" s="622"/>
      <c r="BO12" s="673">
        <v>46.8</v>
      </c>
      <c r="BP12" s="673"/>
      <c r="BQ12" s="673"/>
      <c r="BR12" s="673"/>
      <c r="BS12" s="626" t="s">
        <v>111</v>
      </c>
      <c r="BT12" s="621"/>
      <c r="BU12" s="621"/>
      <c r="BV12" s="621"/>
      <c r="BW12" s="621"/>
      <c r="BX12" s="621"/>
      <c r="BY12" s="621"/>
      <c r="BZ12" s="621"/>
      <c r="CA12" s="621"/>
      <c r="CB12" s="656"/>
      <c r="CD12" s="657" t="s">
        <v>234</v>
      </c>
      <c r="CE12" s="654"/>
      <c r="CF12" s="654"/>
      <c r="CG12" s="654"/>
      <c r="CH12" s="654"/>
      <c r="CI12" s="654"/>
      <c r="CJ12" s="654"/>
      <c r="CK12" s="654"/>
      <c r="CL12" s="654"/>
      <c r="CM12" s="654"/>
      <c r="CN12" s="654"/>
      <c r="CO12" s="654"/>
      <c r="CP12" s="654"/>
      <c r="CQ12" s="655"/>
      <c r="CR12" s="620">
        <v>282610</v>
      </c>
      <c r="CS12" s="621"/>
      <c r="CT12" s="621"/>
      <c r="CU12" s="621"/>
      <c r="CV12" s="621"/>
      <c r="CW12" s="621"/>
      <c r="CX12" s="621"/>
      <c r="CY12" s="622"/>
      <c r="CZ12" s="673">
        <v>5.4</v>
      </c>
      <c r="DA12" s="673"/>
      <c r="DB12" s="673"/>
      <c r="DC12" s="673"/>
      <c r="DD12" s="626">
        <v>57828</v>
      </c>
      <c r="DE12" s="621"/>
      <c r="DF12" s="621"/>
      <c r="DG12" s="621"/>
      <c r="DH12" s="621"/>
      <c r="DI12" s="621"/>
      <c r="DJ12" s="621"/>
      <c r="DK12" s="621"/>
      <c r="DL12" s="621"/>
      <c r="DM12" s="621"/>
      <c r="DN12" s="621"/>
      <c r="DO12" s="621"/>
      <c r="DP12" s="622"/>
      <c r="DQ12" s="626">
        <v>214690</v>
      </c>
      <c r="DR12" s="621"/>
      <c r="DS12" s="621"/>
      <c r="DT12" s="621"/>
      <c r="DU12" s="621"/>
      <c r="DV12" s="621"/>
      <c r="DW12" s="621"/>
      <c r="DX12" s="621"/>
      <c r="DY12" s="621"/>
      <c r="DZ12" s="621"/>
      <c r="EA12" s="621"/>
      <c r="EB12" s="621"/>
      <c r="EC12" s="656"/>
    </row>
    <row r="13" spans="2:143" ht="11.25" customHeight="1">
      <c r="B13" s="617" t="s">
        <v>235</v>
      </c>
      <c r="C13" s="618"/>
      <c r="D13" s="618"/>
      <c r="E13" s="618"/>
      <c r="F13" s="618"/>
      <c r="G13" s="618"/>
      <c r="H13" s="618"/>
      <c r="I13" s="618"/>
      <c r="J13" s="618"/>
      <c r="K13" s="618"/>
      <c r="L13" s="618"/>
      <c r="M13" s="618"/>
      <c r="N13" s="618"/>
      <c r="O13" s="618"/>
      <c r="P13" s="618"/>
      <c r="Q13" s="619"/>
      <c r="R13" s="620">
        <v>10273</v>
      </c>
      <c r="S13" s="621"/>
      <c r="T13" s="621"/>
      <c r="U13" s="621"/>
      <c r="V13" s="621"/>
      <c r="W13" s="621"/>
      <c r="X13" s="621"/>
      <c r="Y13" s="622"/>
      <c r="Z13" s="673">
        <v>0.2</v>
      </c>
      <c r="AA13" s="673"/>
      <c r="AB13" s="673"/>
      <c r="AC13" s="673"/>
      <c r="AD13" s="674">
        <v>10273</v>
      </c>
      <c r="AE13" s="674"/>
      <c r="AF13" s="674"/>
      <c r="AG13" s="674"/>
      <c r="AH13" s="674"/>
      <c r="AI13" s="674"/>
      <c r="AJ13" s="674"/>
      <c r="AK13" s="674"/>
      <c r="AL13" s="643">
        <v>0.4</v>
      </c>
      <c r="AM13" s="675"/>
      <c r="AN13" s="675"/>
      <c r="AO13" s="676"/>
      <c r="AP13" s="617" t="s">
        <v>236</v>
      </c>
      <c r="AQ13" s="618"/>
      <c r="AR13" s="618"/>
      <c r="AS13" s="618"/>
      <c r="AT13" s="618"/>
      <c r="AU13" s="618"/>
      <c r="AV13" s="618"/>
      <c r="AW13" s="618"/>
      <c r="AX13" s="618"/>
      <c r="AY13" s="618"/>
      <c r="AZ13" s="618"/>
      <c r="BA13" s="618"/>
      <c r="BB13" s="618"/>
      <c r="BC13" s="618"/>
      <c r="BD13" s="618"/>
      <c r="BE13" s="618"/>
      <c r="BF13" s="619"/>
      <c r="BG13" s="620">
        <v>113586</v>
      </c>
      <c r="BH13" s="621"/>
      <c r="BI13" s="621"/>
      <c r="BJ13" s="621"/>
      <c r="BK13" s="621"/>
      <c r="BL13" s="621"/>
      <c r="BM13" s="621"/>
      <c r="BN13" s="622"/>
      <c r="BO13" s="673">
        <v>41.6</v>
      </c>
      <c r="BP13" s="673"/>
      <c r="BQ13" s="673"/>
      <c r="BR13" s="673"/>
      <c r="BS13" s="626" t="s">
        <v>111</v>
      </c>
      <c r="BT13" s="621"/>
      <c r="BU13" s="621"/>
      <c r="BV13" s="621"/>
      <c r="BW13" s="621"/>
      <c r="BX13" s="621"/>
      <c r="BY13" s="621"/>
      <c r="BZ13" s="621"/>
      <c r="CA13" s="621"/>
      <c r="CB13" s="656"/>
      <c r="CD13" s="657" t="s">
        <v>237</v>
      </c>
      <c r="CE13" s="654"/>
      <c r="CF13" s="654"/>
      <c r="CG13" s="654"/>
      <c r="CH13" s="654"/>
      <c r="CI13" s="654"/>
      <c r="CJ13" s="654"/>
      <c r="CK13" s="654"/>
      <c r="CL13" s="654"/>
      <c r="CM13" s="654"/>
      <c r="CN13" s="654"/>
      <c r="CO13" s="654"/>
      <c r="CP13" s="654"/>
      <c r="CQ13" s="655"/>
      <c r="CR13" s="620">
        <v>464882</v>
      </c>
      <c r="CS13" s="621"/>
      <c r="CT13" s="621"/>
      <c r="CU13" s="621"/>
      <c r="CV13" s="621"/>
      <c r="CW13" s="621"/>
      <c r="CX13" s="621"/>
      <c r="CY13" s="622"/>
      <c r="CZ13" s="673">
        <v>8.9</v>
      </c>
      <c r="DA13" s="673"/>
      <c r="DB13" s="673"/>
      <c r="DC13" s="673"/>
      <c r="DD13" s="626">
        <v>178844</v>
      </c>
      <c r="DE13" s="621"/>
      <c r="DF13" s="621"/>
      <c r="DG13" s="621"/>
      <c r="DH13" s="621"/>
      <c r="DI13" s="621"/>
      <c r="DJ13" s="621"/>
      <c r="DK13" s="621"/>
      <c r="DL13" s="621"/>
      <c r="DM13" s="621"/>
      <c r="DN13" s="621"/>
      <c r="DO13" s="621"/>
      <c r="DP13" s="622"/>
      <c r="DQ13" s="626">
        <v>246337</v>
      </c>
      <c r="DR13" s="621"/>
      <c r="DS13" s="621"/>
      <c r="DT13" s="621"/>
      <c r="DU13" s="621"/>
      <c r="DV13" s="621"/>
      <c r="DW13" s="621"/>
      <c r="DX13" s="621"/>
      <c r="DY13" s="621"/>
      <c r="DZ13" s="621"/>
      <c r="EA13" s="621"/>
      <c r="EB13" s="621"/>
      <c r="EC13" s="656"/>
    </row>
    <row r="14" spans="2:143" ht="11.25" customHeight="1">
      <c r="B14" s="617" t="s">
        <v>238</v>
      </c>
      <c r="C14" s="618"/>
      <c r="D14" s="618"/>
      <c r="E14" s="618"/>
      <c r="F14" s="618"/>
      <c r="G14" s="618"/>
      <c r="H14" s="618"/>
      <c r="I14" s="618"/>
      <c r="J14" s="618"/>
      <c r="K14" s="618"/>
      <c r="L14" s="618"/>
      <c r="M14" s="618"/>
      <c r="N14" s="618"/>
      <c r="O14" s="618"/>
      <c r="P14" s="618"/>
      <c r="Q14" s="619"/>
      <c r="R14" s="620" t="s">
        <v>111</v>
      </c>
      <c r="S14" s="621"/>
      <c r="T14" s="621"/>
      <c r="U14" s="621"/>
      <c r="V14" s="621"/>
      <c r="W14" s="621"/>
      <c r="X14" s="621"/>
      <c r="Y14" s="622"/>
      <c r="Z14" s="673" t="s">
        <v>111</v>
      </c>
      <c r="AA14" s="673"/>
      <c r="AB14" s="673"/>
      <c r="AC14" s="673"/>
      <c r="AD14" s="674" t="s">
        <v>111</v>
      </c>
      <c r="AE14" s="674"/>
      <c r="AF14" s="674"/>
      <c r="AG14" s="674"/>
      <c r="AH14" s="674"/>
      <c r="AI14" s="674"/>
      <c r="AJ14" s="674"/>
      <c r="AK14" s="674"/>
      <c r="AL14" s="643" t="s">
        <v>111</v>
      </c>
      <c r="AM14" s="675"/>
      <c r="AN14" s="675"/>
      <c r="AO14" s="676"/>
      <c r="AP14" s="617" t="s">
        <v>239</v>
      </c>
      <c r="AQ14" s="618"/>
      <c r="AR14" s="618"/>
      <c r="AS14" s="618"/>
      <c r="AT14" s="618"/>
      <c r="AU14" s="618"/>
      <c r="AV14" s="618"/>
      <c r="AW14" s="618"/>
      <c r="AX14" s="618"/>
      <c r="AY14" s="618"/>
      <c r="AZ14" s="618"/>
      <c r="BA14" s="618"/>
      <c r="BB14" s="618"/>
      <c r="BC14" s="618"/>
      <c r="BD14" s="618"/>
      <c r="BE14" s="618"/>
      <c r="BF14" s="619"/>
      <c r="BG14" s="620">
        <v>6106</v>
      </c>
      <c r="BH14" s="621"/>
      <c r="BI14" s="621"/>
      <c r="BJ14" s="621"/>
      <c r="BK14" s="621"/>
      <c r="BL14" s="621"/>
      <c r="BM14" s="621"/>
      <c r="BN14" s="622"/>
      <c r="BO14" s="673">
        <v>2.2000000000000002</v>
      </c>
      <c r="BP14" s="673"/>
      <c r="BQ14" s="673"/>
      <c r="BR14" s="673"/>
      <c r="BS14" s="626" t="s">
        <v>111</v>
      </c>
      <c r="BT14" s="621"/>
      <c r="BU14" s="621"/>
      <c r="BV14" s="621"/>
      <c r="BW14" s="621"/>
      <c r="BX14" s="621"/>
      <c r="BY14" s="621"/>
      <c r="BZ14" s="621"/>
      <c r="CA14" s="621"/>
      <c r="CB14" s="656"/>
      <c r="CD14" s="657" t="s">
        <v>240</v>
      </c>
      <c r="CE14" s="654"/>
      <c r="CF14" s="654"/>
      <c r="CG14" s="654"/>
      <c r="CH14" s="654"/>
      <c r="CI14" s="654"/>
      <c r="CJ14" s="654"/>
      <c r="CK14" s="654"/>
      <c r="CL14" s="654"/>
      <c r="CM14" s="654"/>
      <c r="CN14" s="654"/>
      <c r="CO14" s="654"/>
      <c r="CP14" s="654"/>
      <c r="CQ14" s="655"/>
      <c r="CR14" s="620">
        <v>173031</v>
      </c>
      <c r="CS14" s="621"/>
      <c r="CT14" s="621"/>
      <c r="CU14" s="621"/>
      <c r="CV14" s="621"/>
      <c r="CW14" s="621"/>
      <c r="CX14" s="621"/>
      <c r="CY14" s="622"/>
      <c r="CZ14" s="673">
        <v>3.3</v>
      </c>
      <c r="DA14" s="673"/>
      <c r="DB14" s="673"/>
      <c r="DC14" s="673"/>
      <c r="DD14" s="626" t="s">
        <v>111</v>
      </c>
      <c r="DE14" s="621"/>
      <c r="DF14" s="621"/>
      <c r="DG14" s="621"/>
      <c r="DH14" s="621"/>
      <c r="DI14" s="621"/>
      <c r="DJ14" s="621"/>
      <c r="DK14" s="621"/>
      <c r="DL14" s="621"/>
      <c r="DM14" s="621"/>
      <c r="DN14" s="621"/>
      <c r="DO14" s="621"/>
      <c r="DP14" s="622"/>
      <c r="DQ14" s="626">
        <v>173031</v>
      </c>
      <c r="DR14" s="621"/>
      <c r="DS14" s="621"/>
      <c r="DT14" s="621"/>
      <c r="DU14" s="621"/>
      <c r="DV14" s="621"/>
      <c r="DW14" s="621"/>
      <c r="DX14" s="621"/>
      <c r="DY14" s="621"/>
      <c r="DZ14" s="621"/>
      <c r="EA14" s="621"/>
      <c r="EB14" s="621"/>
      <c r="EC14" s="656"/>
    </row>
    <row r="15" spans="2:143" ht="11.25" customHeight="1">
      <c r="B15" s="617" t="s">
        <v>241</v>
      </c>
      <c r="C15" s="618"/>
      <c r="D15" s="618"/>
      <c r="E15" s="618"/>
      <c r="F15" s="618"/>
      <c r="G15" s="618"/>
      <c r="H15" s="618"/>
      <c r="I15" s="618"/>
      <c r="J15" s="618"/>
      <c r="K15" s="618"/>
      <c r="L15" s="618"/>
      <c r="M15" s="618"/>
      <c r="N15" s="618"/>
      <c r="O15" s="618"/>
      <c r="P15" s="618"/>
      <c r="Q15" s="619"/>
      <c r="R15" s="620">
        <v>183</v>
      </c>
      <c r="S15" s="621"/>
      <c r="T15" s="621"/>
      <c r="U15" s="621"/>
      <c r="V15" s="621"/>
      <c r="W15" s="621"/>
      <c r="X15" s="621"/>
      <c r="Y15" s="622"/>
      <c r="Z15" s="673">
        <v>0</v>
      </c>
      <c r="AA15" s="673"/>
      <c r="AB15" s="673"/>
      <c r="AC15" s="673"/>
      <c r="AD15" s="674">
        <v>183</v>
      </c>
      <c r="AE15" s="674"/>
      <c r="AF15" s="674"/>
      <c r="AG15" s="674"/>
      <c r="AH15" s="674"/>
      <c r="AI15" s="674"/>
      <c r="AJ15" s="674"/>
      <c r="AK15" s="674"/>
      <c r="AL15" s="643">
        <v>0</v>
      </c>
      <c r="AM15" s="675"/>
      <c r="AN15" s="675"/>
      <c r="AO15" s="676"/>
      <c r="AP15" s="617" t="s">
        <v>242</v>
      </c>
      <c r="AQ15" s="618"/>
      <c r="AR15" s="618"/>
      <c r="AS15" s="618"/>
      <c r="AT15" s="618"/>
      <c r="AU15" s="618"/>
      <c r="AV15" s="618"/>
      <c r="AW15" s="618"/>
      <c r="AX15" s="618"/>
      <c r="AY15" s="618"/>
      <c r="AZ15" s="618"/>
      <c r="BA15" s="618"/>
      <c r="BB15" s="618"/>
      <c r="BC15" s="618"/>
      <c r="BD15" s="618"/>
      <c r="BE15" s="618"/>
      <c r="BF15" s="619"/>
      <c r="BG15" s="620">
        <v>18460</v>
      </c>
      <c r="BH15" s="621"/>
      <c r="BI15" s="621"/>
      <c r="BJ15" s="621"/>
      <c r="BK15" s="621"/>
      <c r="BL15" s="621"/>
      <c r="BM15" s="621"/>
      <c r="BN15" s="622"/>
      <c r="BO15" s="673">
        <v>6.8</v>
      </c>
      <c r="BP15" s="673"/>
      <c r="BQ15" s="673"/>
      <c r="BR15" s="673"/>
      <c r="BS15" s="626" t="s">
        <v>111</v>
      </c>
      <c r="BT15" s="621"/>
      <c r="BU15" s="621"/>
      <c r="BV15" s="621"/>
      <c r="BW15" s="621"/>
      <c r="BX15" s="621"/>
      <c r="BY15" s="621"/>
      <c r="BZ15" s="621"/>
      <c r="CA15" s="621"/>
      <c r="CB15" s="656"/>
      <c r="CD15" s="657" t="s">
        <v>243</v>
      </c>
      <c r="CE15" s="654"/>
      <c r="CF15" s="654"/>
      <c r="CG15" s="654"/>
      <c r="CH15" s="654"/>
      <c r="CI15" s="654"/>
      <c r="CJ15" s="654"/>
      <c r="CK15" s="654"/>
      <c r="CL15" s="654"/>
      <c r="CM15" s="654"/>
      <c r="CN15" s="654"/>
      <c r="CO15" s="654"/>
      <c r="CP15" s="654"/>
      <c r="CQ15" s="655"/>
      <c r="CR15" s="620">
        <v>467902</v>
      </c>
      <c r="CS15" s="621"/>
      <c r="CT15" s="621"/>
      <c r="CU15" s="621"/>
      <c r="CV15" s="621"/>
      <c r="CW15" s="621"/>
      <c r="CX15" s="621"/>
      <c r="CY15" s="622"/>
      <c r="CZ15" s="673">
        <v>9</v>
      </c>
      <c r="DA15" s="673"/>
      <c r="DB15" s="673"/>
      <c r="DC15" s="673"/>
      <c r="DD15" s="626">
        <v>30221</v>
      </c>
      <c r="DE15" s="621"/>
      <c r="DF15" s="621"/>
      <c r="DG15" s="621"/>
      <c r="DH15" s="621"/>
      <c r="DI15" s="621"/>
      <c r="DJ15" s="621"/>
      <c r="DK15" s="621"/>
      <c r="DL15" s="621"/>
      <c r="DM15" s="621"/>
      <c r="DN15" s="621"/>
      <c r="DO15" s="621"/>
      <c r="DP15" s="622"/>
      <c r="DQ15" s="626">
        <v>395342</v>
      </c>
      <c r="DR15" s="621"/>
      <c r="DS15" s="621"/>
      <c r="DT15" s="621"/>
      <c r="DU15" s="621"/>
      <c r="DV15" s="621"/>
      <c r="DW15" s="621"/>
      <c r="DX15" s="621"/>
      <c r="DY15" s="621"/>
      <c r="DZ15" s="621"/>
      <c r="EA15" s="621"/>
      <c r="EB15" s="621"/>
      <c r="EC15" s="656"/>
    </row>
    <row r="16" spans="2:143" ht="11.25" customHeight="1">
      <c r="B16" s="617" t="s">
        <v>244</v>
      </c>
      <c r="C16" s="618"/>
      <c r="D16" s="618"/>
      <c r="E16" s="618"/>
      <c r="F16" s="618"/>
      <c r="G16" s="618"/>
      <c r="H16" s="618"/>
      <c r="I16" s="618"/>
      <c r="J16" s="618"/>
      <c r="K16" s="618"/>
      <c r="L16" s="618"/>
      <c r="M16" s="618"/>
      <c r="N16" s="618"/>
      <c r="O16" s="618"/>
      <c r="P16" s="618"/>
      <c r="Q16" s="619"/>
      <c r="R16" s="620">
        <v>2803387</v>
      </c>
      <c r="S16" s="621"/>
      <c r="T16" s="621"/>
      <c r="U16" s="621"/>
      <c r="V16" s="621"/>
      <c r="W16" s="621"/>
      <c r="X16" s="621"/>
      <c r="Y16" s="622"/>
      <c r="Z16" s="673">
        <v>49.9</v>
      </c>
      <c r="AA16" s="673"/>
      <c r="AB16" s="673"/>
      <c r="AC16" s="673"/>
      <c r="AD16" s="674">
        <v>2413285</v>
      </c>
      <c r="AE16" s="674"/>
      <c r="AF16" s="674"/>
      <c r="AG16" s="674"/>
      <c r="AH16" s="674"/>
      <c r="AI16" s="674"/>
      <c r="AJ16" s="674"/>
      <c r="AK16" s="674"/>
      <c r="AL16" s="643">
        <v>85.2</v>
      </c>
      <c r="AM16" s="675"/>
      <c r="AN16" s="675"/>
      <c r="AO16" s="676"/>
      <c r="AP16" s="617" t="s">
        <v>245</v>
      </c>
      <c r="AQ16" s="618"/>
      <c r="AR16" s="618"/>
      <c r="AS16" s="618"/>
      <c r="AT16" s="618"/>
      <c r="AU16" s="618"/>
      <c r="AV16" s="618"/>
      <c r="AW16" s="618"/>
      <c r="AX16" s="618"/>
      <c r="AY16" s="618"/>
      <c r="AZ16" s="618"/>
      <c r="BA16" s="618"/>
      <c r="BB16" s="618"/>
      <c r="BC16" s="618"/>
      <c r="BD16" s="618"/>
      <c r="BE16" s="618"/>
      <c r="BF16" s="619"/>
      <c r="BG16" s="620">
        <v>335</v>
      </c>
      <c r="BH16" s="621"/>
      <c r="BI16" s="621"/>
      <c r="BJ16" s="621"/>
      <c r="BK16" s="621"/>
      <c r="BL16" s="621"/>
      <c r="BM16" s="621"/>
      <c r="BN16" s="622"/>
      <c r="BO16" s="673">
        <v>0.1</v>
      </c>
      <c r="BP16" s="673"/>
      <c r="BQ16" s="673"/>
      <c r="BR16" s="673"/>
      <c r="BS16" s="626">
        <v>57</v>
      </c>
      <c r="BT16" s="621"/>
      <c r="BU16" s="621"/>
      <c r="BV16" s="621"/>
      <c r="BW16" s="621"/>
      <c r="BX16" s="621"/>
      <c r="BY16" s="621"/>
      <c r="BZ16" s="621"/>
      <c r="CA16" s="621"/>
      <c r="CB16" s="656"/>
      <c r="CD16" s="657" t="s">
        <v>246</v>
      </c>
      <c r="CE16" s="654"/>
      <c r="CF16" s="654"/>
      <c r="CG16" s="654"/>
      <c r="CH16" s="654"/>
      <c r="CI16" s="654"/>
      <c r="CJ16" s="654"/>
      <c r="CK16" s="654"/>
      <c r="CL16" s="654"/>
      <c r="CM16" s="654"/>
      <c r="CN16" s="654"/>
      <c r="CO16" s="654"/>
      <c r="CP16" s="654"/>
      <c r="CQ16" s="655"/>
      <c r="CR16" s="620">
        <v>749082</v>
      </c>
      <c r="CS16" s="621"/>
      <c r="CT16" s="621"/>
      <c r="CU16" s="621"/>
      <c r="CV16" s="621"/>
      <c r="CW16" s="621"/>
      <c r="CX16" s="621"/>
      <c r="CY16" s="622"/>
      <c r="CZ16" s="673">
        <v>14.4</v>
      </c>
      <c r="DA16" s="673"/>
      <c r="DB16" s="673"/>
      <c r="DC16" s="673"/>
      <c r="DD16" s="626" t="s">
        <v>111</v>
      </c>
      <c r="DE16" s="621"/>
      <c r="DF16" s="621"/>
      <c r="DG16" s="621"/>
      <c r="DH16" s="621"/>
      <c r="DI16" s="621"/>
      <c r="DJ16" s="621"/>
      <c r="DK16" s="621"/>
      <c r="DL16" s="621"/>
      <c r="DM16" s="621"/>
      <c r="DN16" s="621"/>
      <c r="DO16" s="621"/>
      <c r="DP16" s="622"/>
      <c r="DQ16" s="626">
        <v>249634</v>
      </c>
      <c r="DR16" s="621"/>
      <c r="DS16" s="621"/>
      <c r="DT16" s="621"/>
      <c r="DU16" s="621"/>
      <c r="DV16" s="621"/>
      <c r="DW16" s="621"/>
      <c r="DX16" s="621"/>
      <c r="DY16" s="621"/>
      <c r="DZ16" s="621"/>
      <c r="EA16" s="621"/>
      <c r="EB16" s="621"/>
      <c r="EC16" s="656"/>
    </row>
    <row r="17" spans="2:133" ht="11.25" customHeight="1">
      <c r="B17" s="617" t="s">
        <v>247</v>
      </c>
      <c r="C17" s="618"/>
      <c r="D17" s="618"/>
      <c r="E17" s="618"/>
      <c r="F17" s="618"/>
      <c r="G17" s="618"/>
      <c r="H17" s="618"/>
      <c r="I17" s="618"/>
      <c r="J17" s="618"/>
      <c r="K17" s="618"/>
      <c r="L17" s="618"/>
      <c r="M17" s="618"/>
      <c r="N17" s="618"/>
      <c r="O17" s="618"/>
      <c r="P17" s="618"/>
      <c r="Q17" s="619"/>
      <c r="R17" s="620">
        <v>2413285</v>
      </c>
      <c r="S17" s="621"/>
      <c r="T17" s="621"/>
      <c r="U17" s="621"/>
      <c r="V17" s="621"/>
      <c r="W17" s="621"/>
      <c r="X17" s="621"/>
      <c r="Y17" s="622"/>
      <c r="Z17" s="673">
        <v>43</v>
      </c>
      <c r="AA17" s="673"/>
      <c r="AB17" s="673"/>
      <c r="AC17" s="673"/>
      <c r="AD17" s="674">
        <v>2413285</v>
      </c>
      <c r="AE17" s="674"/>
      <c r="AF17" s="674"/>
      <c r="AG17" s="674"/>
      <c r="AH17" s="674"/>
      <c r="AI17" s="674"/>
      <c r="AJ17" s="674"/>
      <c r="AK17" s="674"/>
      <c r="AL17" s="643">
        <v>85.2</v>
      </c>
      <c r="AM17" s="675"/>
      <c r="AN17" s="675"/>
      <c r="AO17" s="676"/>
      <c r="AP17" s="617" t="s">
        <v>248</v>
      </c>
      <c r="AQ17" s="618"/>
      <c r="AR17" s="618"/>
      <c r="AS17" s="618"/>
      <c r="AT17" s="618"/>
      <c r="AU17" s="618"/>
      <c r="AV17" s="618"/>
      <c r="AW17" s="618"/>
      <c r="AX17" s="618"/>
      <c r="AY17" s="618"/>
      <c r="AZ17" s="618"/>
      <c r="BA17" s="618"/>
      <c r="BB17" s="618"/>
      <c r="BC17" s="618"/>
      <c r="BD17" s="618"/>
      <c r="BE17" s="618"/>
      <c r="BF17" s="619"/>
      <c r="BG17" s="620" t="s">
        <v>111</v>
      </c>
      <c r="BH17" s="621"/>
      <c r="BI17" s="621"/>
      <c r="BJ17" s="621"/>
      <c r="BK17" s="621"/>
      <c r="BL17" s="621"/>
      <c r="BM17" s="621"/>
      <c r="BN17" s="622"/>
      <c r="BO17" s="673" t="s">
        <v>111</v>
      </c>
      <c r="BP17" s="673"/>
      <c r="BQ17" s="673"/>
      <c r="BR17" s="673"/>
      <c r="BS17" s="626" t="s">
        <v>111</v>
      </c>
      <c r="BT17" s="621"/>
      <c r="BU17" s="621"/>
      <c r="BV17" s="621"/>
      <c r="BW17" s="621"/>
      <c r="BX17" s="621"/>
      <c r="BY17" s="621"/>
      <c r="BZ17" s="621"/>
      <c r="CA17" s="621"/>
      <c r="CB17" s="656"/>
      <c r="CD17" s="657" t="s">
        <v>249</v>
      </c>
      <c r="CE17" s="654"/>
      <c r="CF17" s="654"/>
      <c r="CG17" s="654"/>
      <c r="CH17" s="654"/>
      <c r="CI17" s="654"/>
      <c r="CJ17" s="654"/>
      <c r="CK17" s="654"/>
      <c r="CL17" s="654"/>
      <c r="CM17" s="654"/>
      <c r="CN17" s="654"/>
      <c r="CO17" s="654"/>
      <c r="CP17" s="654"/>
      <c r="CQ17" s="655"/>
      <c r="CR17" s="620">
        <v>767321</v>
      </c>
      <c r="CS17" s="621"/>
      <c r="CT17" s="621"/>
      <c r="CU17" s="621"/>
      <c r="CV17" s="621"/>
      <c r="CW17" s="621"/>
      <c r="CX17" s="621"/>
      <c r="CY17" s="622"/>
      <c r="CZ17" s="673">
        <v>14.8</v>
      </c>
      <c r="DA17" s="673"/>
      <c r="DB17" s="673"/>
      <c r="DC17" s="673"/>
      <c r="DD17" s="626" t="s">
        <v>111</v>
      </c>
      <c r="DE17" s="621"/>
      <c r="DF17" s="621"/>
      <c r="DG17" s="621"/>
      <c r="DH17" s="621"/>
      <c r="DI17" s="621"/>
      <c r="DJ17" s="621"/>
      <c r="DK17" s="621"/>
      <c r="DL17" s="621"/>
      <c r="DM17" s="621"/>
      <c r="DN17" s="621"/>
      <c r="DO17" s="621"/>
      <c r="DP17" s="622"/>
      <c r="DQ17" s="626">
        <v>764274</v>
      </c>
      <c r="DR17" s="621"/>
      <c r="DS17" s="621"/>
      <c r="DT17" s="621"/>
      <c r="DU17" s="621"/>
      <c r="DV17" s="621"/>
      <c r="DW17" s="621"/>
      <c r="DX17" s="621"/>
      <c r="DY17" s="621"/>
      <c r="DZ17" s="621"/>
      <c r="EA17" s="621"/>
      <c r="EB17" s="621"/>
      <c r="EC17" s="656"/>
    </row>
    <row r="18" spans="2:133" ht="11.25" customHeight="1">
      <c r="B18" s="617" t="s">
        <v>250</v>
      </c>
      <c r="C18" s="618"/>
      <c r="D18" s="618"/>
      <c r="E18" s="618"/>
      <c r="F18" s="618"/>
      <c r="G18" s="618"/>
      <c r="H18" s="618"/>
      <c r="I18" s="618"/>
      <c r="J18" s="618"/>
      <c r="K18" s="618"/>
      <c r="L18" s="618"/>
      <c r="M18" s="618"/>
      <c r="N18" s="618"/>
      <c r="O18" s="618"/>
      <c r="P18" s="618"/>
      <c r="Q18" s="619"/>
      <c r="R18" s="620">
        <v>390102</v>
      </c>
      <c r="S18" s="621"/>
      <c r="T18" s="621"/>
      <c r="U18" s="621"/>
      <c r="V18" s="621"/>
      <c r="W18" s="621"/>
      <c r="X18" s="621"/>
      <c r="Y18" s="622"/>
      <c r="Z18" s="673">
        <v>6.9</v>
      </c>
      <c r="AA18" s="673"/>
      <c r="AB18" s="673"/>
      <c r="AC18" s="673"/>
      <c r="AD18" s="674" t="s">
        <v>111</v>
      </c>
      <c r="AE18" s="674"/>
      <c r="AF18" s="674"/>
      <c r="AG18" s="674"/>
      <c r="AH18" s="674"/>
      <c r="AI18" s="674"/>
      <c r="AJ18" s="674"/>
      <c r="AK18" s="674"/>
      <c r="AL18" s="643" t="s">
        <v>111</v>
      </c>
      <c r="AM18" s="675"/>
      <c r="AN18" s="675"/>
      <c r="AO18" s="676"/>
      <c r="AP18" s="617" t="s">
        <v>251</v>
      </c>
      <c r="AQ18" s="618"/>
      <c r="AR18" s="618"/>
      <c r="AS18" s="618"/>
      <c r="AT18" s="618"/>
      <c r="AU18" s="618"/>
      <c r="AV18" s="618"/>
      <c r="AW18" s="618"/>
      <c r="AX18" s="618"/>
      <c r="AY18" s="618"/>
      <c r="AZ18" s="618"/>
      <c r="BA18" s="618"/>
      <c r="BB18" s="618"/>
      <c r="BC18" s="618"/>
      <c r="BD18" s="618"/>
      <c r="BE18" s="618"/>
      <c r="BF18" s="619"/>
      <c r="BG18" s="620" t="s">
        <v>111</v>
      </c>
      <c r="BH18" s="621"/>
      <c r="BI18" s="621"/>
      <c r="BJ18" s="621"/>
      <c r="BK18" s="621"/>
      <c r="BL18" s="621"/>
      <c r="BM18" s="621"/>
      <c r="BN18" s="622"/>
      <c r="BO18" s="673" t="s">
        <v>111</v>
      </c>
      <c r="BP18" s="673"/>
      <c r="BQ18" s="673"/>
      <c r="BR18" s="673"/>
      <c r="BS18" s="626" t="s">
        <v>111</v>
      </c>
      <c r="BT18" s="621"/>
      <c r="BU18" s="621"/>
      <c r="BV18" s="621"/>
      <c r="BW18" s="621"/>
      <c r="BX18" s="621"/>
      <c r="BY18" s="621"/>
      <c r="BZ18" s="621"/>
      <c r="CA18" s="621"/>
      <c r="CB18" s="656"/>
      <c r="CD18" s="657" t="s">
        <v>252</v>
      </c>
      <c r="CE18" s="654"/>
      <c r="CF18" s="654"/>
      <c r="CG18" s="654"/>
      <c r="CH18" s="654"/>
      <c r="CI18" s="654"/>
      <c r="CJ18" s="654"/>
      <c r="CK18" s="654"/>
      <c r="CL18" s="654"/>
      <c r="CM18" s="654"/>
      <c r="CN18" s="654"/>
      <c r="CO18" s="654"/>
      <c r="CP18" s="654"/>
      <c r="CQ18" s="655"/>
      <c r="CR18" s="620" t="s">
        <v>111</v>
      </c>
      <c r="CS18" s="621"/>
      <c r="CT18" s="621"/>
      <c r="CU18" s="621"/>
      <c r="CV18" s="621"/>
      <c r="CW18" s="621"/>
      <c r="CX18" s="621"/>
      <c r="CY18" s="622"/>
      <c r="CZ18" s="673" t="s">
        <v>111</v>
      </c>
      <c r="DA18" s="673"/>
      <c r="DB18" s="673"/>
      <c r="DC18" s="673"/>
      <c r="DD18" s="626" t="s">
        <v>111</v>
      </c>
      <c r="DE18" s="621"/>
      <c r="DF18" s="621"/>
      <c r="DG18" s="621"/>
      <c r="DH18" s="621"/>
      <c r="DI18" s="621"/>
      <c r="DJ18" s="621"/>
      <c r="DK18" s="621"/>
      <c r="DL18" s="621"/>
      <c r="DM18" s="621"/>
      <c r="DN18" s="621"/>
      <c r="DO18" s="621"/>
      <c r="DP18" s="622"/>
      <c r="DQ18" s="626" t="s">
        <v>111</v>
      </c>
      <c r="DR18" s="621"/>
      <c r="DS18" s="621"/>
      <c r="DT18" s="621"/>
      <c r="DU18" s="621"/>
      <c r="DV18" s="621"/>
      <c r="DW18" s="621"/>
      <c r="DX18" s="621"/>
      <c r="DY18" s="621"/>
      <c r="DZ18" s="621"/>
      <c r="EA18" s="621"/>
      <c r="EB18" s="621"/>
      <c r="EC18" s="656"/>
    </row>
    <row r="19" spans="2:133" ht="11.25" customHeight="1">
      <c r="B19" s="617" t="s">
        <v>253</v>
      </c>
      <c r="C19" s="618"/>
      <c r="D19" s="618"/>
      <c r="E19" s="618"/>
      <c r="F19" s="618"/>
      <c r="G19" s="618"/>
      <c r="H19" s="618"/>
      <c r="I19" s="618"/>
      <c r="J19" s="618"/>
      <c r="K19" s="618"/>
      <c r="L19" s="618"/>
      <c r="M19" s="618"/>
      <c r="N19" s="618"/>
      <c r="O19" s="618"/>
      <c r="P19" s="618"/>
      <c r="Q19" s="619"/>
      <c r="R19" s="620" t="s">
        <v>111</v>
      </c>
      <c r="S19" s="621"/>
      <c r="T19" s="621"/>
      <c r="U19" s="621"/>
      <c r="V19" s="621"/>
      <c r="W19" s="621"/>
      <c r="X19" s="621"/>
      <c r="Y19" s="622"/>
      <c r="Z19" s="673" t="s">
        <v>111</v>
      </c>
      <c r="AA19" s="673"/>
      <c r="AB19" s="673"/>
      <c r="AC19" s="673"/>
      <c r="AD19" s="674" t="s">
        <v>111</v>
      </c>
      <c r="AE19" s="674"/>
      <c r="AF19" s="674"/>
      <c r="AG19" s="674"/>
      <c r="AH19" s="674"/>
      <c r="AI19" s="674"/>
      <c r="AJ19" s="674"/>
      <c r="AK19" s="674"/>
      <c r="AL19" s="643" t="s">
        <v>111</v>
      </c>
      <c r="AM19" s="675"/>
      <c r="AN19" s="675"/>
      <c r="AO19" s="676"/>
      <c r="AP19" s="617" t="s">
        <v>254</v>
      </c>
      <c r="AQ19" s="618"/>
      <c r="AR19" s="618"/>
      <c r="AS19" s="618"/>
      <c r="AT19" s="618"/>
      <c r="AU19" s="618"/>
      <c r="AV19" s="618"/>
      <c r="AW19" s="618"/>
      <c r="AX19" s="618"/>
      <c r="AY19" s="618"/>
      <c r="AZ19" s="618"/>
      <c r="BA19" s="618"/>
      <c r="BB19" s="618"/>
      <c r="BC19" s="618"/>
      <c r="BD19" s="618"/>
      <c r="BE19" s="618"/>
      <c r="BF19" s="619"/>
      <c r="BG19" s="620" t="s">
        <v>111</v>
      </c>
      <c r="BH19" s="621"/>
      <c r="BI19" s="621"/>
      <c r="BJ19" s="621"/>
      <c r="BK19" s="621"/>
      <c r="BL19" s="621"/>
      <c r="BM19" s="621"/>
      <c r="BN19" s="622"/>
      <c r="BO19" s="673" t="s">
        <v>111</v>
      </c>
      <c r="BP19" s="673"/>
      <c r="BQ19" s="673"/>
      <c r="BR19" s="673"/>
      <c r="BS19" s="626" t="s">
        <v>111</v>
      </c>
      <c r="BT19" s="621"/>
      <c r="BU19" s="621"/>
      <c r="BV19" s="621"/>
      <c r="BW19" s="621"/>
      <c r="BX19" s="621"/>
      <c r="BY19" s="621"/>
      <c r="BZ19" s="621"/>
      <c r="CA19" s="621"/>
      <c r="CB19" s="656"/>
      <c r="CD19" s="657" t="s">
        <v>255</v>
      </c>
      <c r="CE19" s="654"/>
      <c r="CF19" s="654"/>
      <c r="CG19" s="654"/>
      <c r="CH19" s="654"/>
      <c r="CI19" s="654"/>
      <c r="CJ19" s="654"/>
      <c r="CK19" s="654"/>
      <c r="CL19" s="654"/>
      <c r="CM19" s="654"/>
      <c r="CN19" s="654"/>
      <c r="CO19" s="654"/>
      <c r="CP19" s="654"/>
      <c r="CQ19" s="655"/>
      <c r="CR19" s="620" t="s">
        <v>111</v>
      </c>
      <c r="CS19" s="621"/>
      <c r="CT19" s="621"/>
      <c r="CU19" s="621"/>
      <c r="CV19" s="621"/>
      <c r="CW19" s="621"/>
      <c r="CX19" s="621"/>
      <c r="CY19" s="622"/>
      <c r="CZ19" s="673" t="s">
        <v>111</v>
      </c>
      <c r="DA19" s="673"/>
      <c r="DB19" s="673"/>
      <c r="DC19" s="673"/>
      <c r="DD19" s="626" t="s">
        <v>111</v>
      </c>
      <c r="DE19" s="621"/>
      <c r="DF19" s="621"/>
      <c r="DG19" s="621"/>
      <c r="DH19" s="621"/>
      <c r="DI19" s="621"/>
      <c r="DJ19" s="621"/>
      <c r="DK19" s="621"/>
      <c r="DL19" s="621"/>
      <c r="DM19" s="621"/>
      <c r="DN19" s="621"/>
      <c r="DO19" s="621"/>
      <c r="DP19" s="622"/>
      <c r="DQ19" s="626" t="s">
        <v>111</v>
      </c>
      <c r="DR19" s="621"/>
      <c r="DS19" s="621"/>
      <c r="DT19" s="621"/>
      <c r="DU19" s="621"/>
      <c r="DV19" s="621"/>
      <c r="DW19" s="621"/>
      <c r="DX19" s="621"/>
      <c r="DY19" s="621"/>
      <c r="DZ19" s="621"/>
      <c r="EA19" s="621"/>
      <c r="EB19" s="621"/>
      <c r="EC19" s="656"/>
    </row>
    <row r="20" spans="2:133" ht="11.25" customHeight="1">
      <c r="B20" s="617" t="s">
        <v>256</v>
      </c>
      <c r="C20" s="618"/>
      <c r="D20" s="618"/>
      <c r="E20" s="618"/>
      <c r="F20" s="618"/>
      <c r="G20" s="618"/>
      <c r="H20" s="618"/>
      <c r="I20" s="618"/>
      <c r="J20" s="618"/>
      <c r="K20" s="618"/>
      <c r="L20" s="618"/>
      <c r="M20" s="618"/>
      <c r="N20" s="618"/>
      <c r="O20" s="618"/>
      <c r="P20" s="618"/>
      <c r="Q20" s="619"/>
      <c r="R20" s="620">
        <v>3198289</v>
      </c>
      <c r="S20" s="621"/>
      <c r="T20" s="621"/>
      <c r="U20" s="621"/>
      <c r="V20" s="621"/>
      <c r="W20" s="621"/>
      <c r="X20" s="621"/>
      <c r="Y20" s="622"/>
      <c r="Z20" s="673">
        <v>57</v>
      </c>
      <c r="AA20" s="673"/>
      <c r="AB20" s="673"/>
      <c r="AC20" s="673"/>
      <c r="AD20" s="674">
        <v>2808187</v>
      </c>
      <c r="AE20" s="674"/>
      <c r="AF20" s="674"/>
      <c r="AG20" s="674"/>
      <c r="AH20" s="674"/>
      <c r="AI20" s="674"/>
      <c r="AJ20" s="674"/>
      <c r="AK20" s="674"/>
      <c r="AL20" s="643">
        <v>99.1</v>
      </c>
      <c r="AM20" s="675"/>
      <c r="AN20" s="675"/>
      <c r="AO20" s="676"/>
      <c r="AP20" s="617" t="s">
        <v>257</v>
      </c>
      <c r="AQ20" s="618"/>
      <c r="AR20" s="618"/>
      <c r="AS20" s="618"/>
      <c r="AT20" s="618"/>
      <c r="AU20" s="618"/>
      <c r="AV20" s="618"/>
      <c r="AW20" s="618"/>
      <c r="AX20" s="618"/>
      <c r="AY20" s="618"/>
      <c r="AZ20" s="618"/>
      <c r="BA20" s="618"/>
      <c r="BB20" s="618"/>
      <c r="BC20" s="618"/>
      <c r="BD20" s="618"/>
      <c r="BE20" s="618"/>
      <c r="BF20" s="619"/>
      <c r="BG20" s="620" t="s">
        <v>111</v>
      </c>
      <c r="BH20" s="621"/>
      <c r="BI20" s="621"/>
      <c r="BJ20" s="621"/>
      <c r="BK20" s="621"/>
      <c r="BL20" s="621"/>
      <c r="BM20" s="621"/>
      <c r="BN20" s="622"/>
      <c r="BO20" s="673" t="s">
        <v>111</v>
      </c>
      <c r="BP20" s="673"/>
      <c r="BQ20" s="673"/>
      <c r="BR20" s="673"/>
      <c r="BS20" s="626" t="s">
        <v>111</v>
      </c>
      <c r="BT20" s="621"/>
      <c r="BU20" s="621"/>
      <c r="BV20" s="621"/>
      <c r="BW20" s="621"/>
      <c r="BX20" s="621"/>
      <c r="BY20" s="621"/>
      <c r="BZ20" s="621"/>
      <c r="CA20" s="621"/>
      <c r="CB20" s="656"/>
      <c r="CD20" s="657" t="s">
        <v>258</v>
      </c>
      <c r="CE20" s="654"/>
      <c r="CF20" s="654"/>
      <c r="CG20" s="654"/>
      <c r="CH20" s="654"/>
      <c r="CI20" s="654"/>
      <c r="CJ20" s="654"/>
      <c r="CK20" s="654"/>
      <c r="CL20" s="654"/>
      <c r="CM20" s="654"/>
      <c r="CN20" s="654"/>
      <c r="CO20" s="654"/>
      <c r="CP20" s="654"/>
      <c r="CQ20" s="655"/>
      <c r="CR20" s="620">
        <v>5198732</v>
      </c>
      <c r="CS20" s="621"/>
      <c r="CT20" s="621"/>
      <c r="CU20" s="621"/>
      <c r="CV20" s="621"/>
      <c r="CW20" s="621"/>
      <c r="CX20" s="621"/>
      <c r="CY20" s="622"/>
      <c r="CZ20" s="673">
        <v>100</v>
      </c>
      <c r="DA20" s="673"/>
      <c r="DB20" s="673"/>
      <c r="DC20" s="673"/>
      <c r="DD20" s="626">
        <v>670645</v>
      </c>
      <c r="DE20" s="621"/>
      <c r="DF20" s="621"/>
      <c r="DG20" s="621"/>
      <c r="DH20" s="621"/>
      <c r="DI20" s="621"/>
      <c r="DJ20" s="621"/>
      <c r="DK20" s="621"/>
      <c r="DL20" s="621"/>
      <c r="DM20" s="621"/>
      <c r="DN20" s="621"/>
      <c r="DO20" s="621"/>
      <c r="DP20" s="622"/>
      <c r="DQ20" s="626">
        <v>3467815</v>
      </c>
      <c r="DR20" s="621"/>
      <c r="DS20" s="621"/>
      <c r="DT20" s="621"/>
      <c r="DU20" s="621"/>
      <c r="DV20" s="621"/>
      <c r="DW20" s="621"/>
      <c r="DX20" s="621"/>
      <c r="DY20" s="621"/>
      <c r="DZ20" s="621"/>
      <c r="EA20" s="621"/>
      <c r="EB20" s="621"/>
      <c r="EC20" s="656"/>
    </row>
    <row r="21" spans="2:133" ht="11.25" customHeight="1">
      <c r="B21" s="617" t="s">
        <v>259</v>
      </c>
      <c r="C21" s="618"/>
      <c r="D21" s="618"/>
      <c r="E21" s="618"/>
      <c r="F21" s="618"/>
      <c r="G21" s="618"/>
      <c r="H21" s="618"/>
      <c r="I21" s="618"/>
      <c r="J21" s="618"/>
      <c r="K21" s="618"/>
      <c r="L21" s="618"/>
      <c r="M21" s="618"/>
      <c r="N21" s="618"/>
      <c r="O21" s="618"/>
      <c r="P21" s="618"/>
      <c r="Q21" s="619"/>
      <c r="R21" s="620">
        <v>574</v>
      </c>
      <c r="S21" s="621"/>
      <c r="T21" s="621"/>
      <c r="U21" s="621"/>
      <c r="V21" s="621"/>
      <c r="W21" s="621"/>
      <c r="X21" s="621"/>
      <c r="Y21" s="622"/>
      <c r="Z21" s="673">
        <v>0</v>
      </c>
      <c r="AA21" s="673"/>
      <c r="AB21" s="673"/>
      <c r="AC21" s="673"/>
      <c r="AD21" s="674">
        <v>574</v>
      </c>
      <c r="AE21" s="674"/>
      <c r="AF21" s="674"/>
      <c r="AG21" s="674"/>
      <c r="AH21" s="674"/>
      <c r="AI21" s="674"/>
      <c r="AJ21" s="674"/>
      <c r="AK21" s="674"/>
      <c r="AL21" s="643">
        <v>0</v>
      </c>
      <c r="AM21" s="675"/>
      <c r="AN21" s="675"/>
      <c r="AO21" s="676"/>
      <c r="AP21" s="711" t="s">
        <v>260</v>
      </c>
      <c r="AQ21" s="721"/>
      <c r="AR21" s="721"/>
      <c r="AS21" s="721"/>
      <c r="AT21" s="721"/>
      <c r="AU21" s="721"/>
      <c r="AV21" s="721"/>
      <c r="AW21" s="721"/>
      <c r="AX21" s="721"/>
      <c r="AY21" s="721"/>
      <c r="AZ21" s="721"/>
      <c r="BA21" s="721"/>
      <c r="BB21" s="721"/>
      <c r="BC21" s="721"/>
      <c r="BD21" s="721"/>
      <c r="BE21" s="721"/>
      <c r="BF21" s="713"/>
      <c r="BG21" s="620" t="s">
        <v>111</v>
      </c>
      <c r="BH21" s="621"/>
      <c r="BI21" s="621"/>
      <c r="BJ21" s="621"/>
      <c r="BK21" s="621"/>
      <c r="BL21" s="621"/>
      <c r="BM21" s="621"/>
      <c r="BN21" s="622"/>
      <c r="BO21" s="673" t="s">
        <v>111</v>
      </c>
      <c r="BP21" s="673"/>
      <c r="BQ21" s="673"/>
      <c r="BR21" s="673"/>
      <c r="BS21" s="626" t="s">
        <v>111</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c r="B22" s="617" t="s">
        <v>261</v>
      </c>
      <c r="C22" s="618"/>
      <c r="D22" s="618"/>
      <c r="E22" s="618"/>
      <c r="F22" s="618"/>
      <c r="G22" s="618"/>
      <c r="H22" s="618"/>
      <c r="I22" s="618"/>
      <c r="J22" s="618"/>
      <c r="K22" s="618"/>
      <c r="L22" s="618"/>
      <c r="M22" s="618"/>
      <c r="N22" s="618"/>
      <c r="O22" s="618"/>
      <c r="P22" s="618"/>
      <c r="Q22" s="619"/>
      <c r="R22" s="620">
        <v>25662</v>
      </c>
      <c r="S22" s="621"/>
      <c r="T22" s="621"/>
      <c r="U22" s="621"/>
      <c r="V22" s="621"/>
      <c r="W22" s="621"/>
      <c r="X22" s="621"/>
      <c r="Y22" s="622"/>
      <c r="Z22" s="673">
        <v>0.5</v>
      </c>
      <c r="AA22" s="673"/>
      <c r="AB22" s="673"/>
      <c r="AC22" s="673"/>
      <c r="AD22" s="674" t="s">
        <v>111</v>
      </c>
      <c r="AE22" s="674"/>
      <c r="AF22" s="674"/>
      <c r="AG22" s="674"/>
      <c r="AH22" s="674"/>
      <c r="AI22" s="674"/>
      <c r="AJ22" s="674"/>
      <c r="AK22" s="674"/>
      <c r="AL22" s="643" t="s">
        <v>111</v>
      </c>
      <c r="AM22" s="675"/>
      <c r="AN22" s="675"/>
      <c r="AO22" s="676"/>
      <c r="AP22" s="711" t="s">
        <v>262</v>
      </c>
      <c r="AQ22" s="721"/>
      <c r="AR22" s="721"/>
      <c r="AS22" s="721"/>
      <c r="AT22" s="721"/>
      <c r="AU22" s="721"/>
      <c r="AV22" s="721"/>
      <c r="AW22" s="721"/>
      <c r="AX22" s="721"/>
      <c r="AY22" s="721"/>
      <c r="AZ22" s="721"/>
      <c r="BA22" s="721"/>
      <c r="BB22" s="721"/>
      <c r="BC22" s="721"/>
      <c r="BD22" s="721"/>
      <c r="BE22" s="721"/>
      <c r="BF22" s="713"/>
      <c r="BG22" s="620" t="s">
        <v>111</v>
      </c>
      <c r="BH22" s="621"/>
      <c r="BI22" s="621"/>
      <c r="BJ22" s="621"/>
      <c r="BK22" s="621"/>
      <c r="BL22" s="621"/>
      <c r="BM22" s="621"/>
      <c r="BN22" s="622"/>
      <c r="BO22" s="673" t="s">
        <v>111</v>
      </c>
      <c r="BP22" s="673"/>
      <c r="BQ22" s="673"/>
      <c r="BR22" s="673"/>
      <c r="BS22" s="626" t="s">
        <v>111</v>
      </c>
      <c r="BT22" s="621"/>
      <c r="BU22" s="621"/>
      <c r="BV22" s="621"/>
      <c r="BW22" s="621"/>
      <c r="BX22" s="621"/>
      <c r="BY22" s="621"/>
      <c r="BZ22" s="621"/>
      <c r="CA22" s="621"/>
      <c r="CB22" s="656"/>
      <c r="CD22" s="725" t="s">
        <v>263</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c r="B23" s="617" t="s">
        <v>264</v>
      </c>
      <c r="C23" s="618"/>
      <c r="D23" s="618"/>
      <c r="E23" s="618"/>
      <c r="F23" s="618"/>
      <c r="G23" s="618"/>
      <c r="H23" s="618"/>
      <c r="I23" s="618"/>
      <c r="J23" s="618"/>
      <c r="K23" s="618"/>
      <c r="L23" s="618"/>
      <c r="M23" s="618"/>
      <c r="N23" s="618"/>
      <c r="O23" s="618"/>
      <c r="P23" s="618"/>
      <c r="Q23" s="619"/>
      <c r="R23" s="620">
        <v>105013</v>
      </c>
      <c r="S23" s="621"/>
      <c r="T23" s="621"/>
      <c r="U23" s="621"/>
      <c r="V23" s="621"/>
      <c r="W23" s="621"/>
      <c r="X23" s="621"/>
      <c r="Y23" s="622"/>
      <c r="Z23" s="673">
        <v>1.9</v>
      </c>
      <c r="AA23" s="673"/>
      <c r="AB23" s="673"/>
      <c r="AC23" s="673"/>
      <c r="AD23" s="674">
        <v>1248</v>
      </c>
      <c r="AE23" s="674"/>
      <c r="AF23" s="674"/>
      <c r="AG23" s="674"/>
      <c r="AH23" s="674"/>
      <c r="AI23" s="674"/>
      <c r="AJ23" s="674"/>
      <c r="AK23" s="674"/>
      <c r="AL23" s="643">
        <v>0</v>
      </c>
      <c r="AM23" s="675"/>
      <c r="AN23" s="675"/>
      <c r="AO23" s="676"/>
      <c r="AP23" s="711" t="s">
        <v>265</v>
      </c>
      <c r="AQ23" s="721"/>
      <c r="AR23" s="721"/>
      <c r="AS23" s="721"/>
      <c r="AT23" s="721"/>
      <c r="AU23" s="721"/>
      <c r="AV23" s="721"/>
      <c r="AW23" s="721"/>
      <c r="AX23" s="721"/>
      <c r="AY23" s="721"/>
      <c r="AZ23" s="721"/>
      <c r="BA23" s="721"/>
      <c r="BB23" s="721"/>
      <c r="BC23" s="721"/>
      <c r="BD23" s="721"/>
      <c r="BE23" s="721"/>
      <c r="BF23" s="713"/>
      <c r="BG23" s="620" t="s">
        <v>111</v>
      </c>
      <c r="BH23" s="621"/>
      <c r="BI23" s="621"/>
      <c r="BJ23" s="621"/>
      <c r="BK23" s="621"/>
      <c r="BL23" s="621"/>
      <c r="BM23" s="621"/>
      <c r="BN23" s="622"/>
      <c r="BO23" s="673" t="s">
        <v>111</v>
      </c>
      <c r="BP23" s="673"/>
      <c r="BQ23" s="673"/>
      <c r="BR23" s="673"/>
      <c r="BS23" s="626" t="s">
        <v>111</v>
      </c>
      <c r="BT23" s="621"/>
      <c r="BU23" s="621"/>
      <c r="BV23" s="621"/>
      <c r="BW23" s="621"/>
      <c r="BX23" s="621"/>
      <c r="BY23" s="621"/>
      <c r="BZ23" s="621"/>
      <c r="CA23" s="621"/>
      <c r="CB23" s="656"/>
      <c r="CD23" s="725" t="s">
        <v>204</v>
      </c>
      <c r="CE23" s="726"/>
      <c r="CF23" s="726"/>
      <c r="CG23" s="726"/>
      <c r="CH23" s="726"/>
      <c r="CI23" s="726"/>
      <c r="CJ23" s="726"/>
      <c r="CK23" s="726"/>
      <c r="CL23" s="726"/>
      <c r="CM23" s="726"/>
      <c r="CN23" s="726"/>
      <c r="CO23" s="726"/>
      <c r="CP23" s="726"/>
      <c r="CQ23" s="727"/>
      <c r="CR23" s="725" t="s">
        <v>266</v>
      </c>
      <c r="CS23" s="726"/>
      <c r="CT23" s="726"/>
      <c r="CU23" s="726"/>
      <c r="CV23" s="726"/>
      <c r="CW23" s="726"/>
      <c r="CX23" s="726"/>
      <c r="CY23" s="727"/>
      <c r="CZ23" s="725" t="s">
        <v>267</v>
      </c>
      <c r="DA23" s="726"/>
      <c r="DB23" s="726"/>
      <c r="DC23" s="727"/>
      <c r="DD23" s="725" t="s">
        <v>268</v>
      </c>
      <c r="DE23" s="726"/>
      <c r="DF23" s="726"/>
      <c r="DG23" s="726"/>
      <c r="DH23" s="726"/>
      <c r="DI23" s="726"/>
      <c r="DJ23" s="726"/>
      <c r="DK23" s="727"/>
      <c r="DL23" s="728" t="s">
        <v>269</v>
      </c>
      <c r="DM23" s="729"/>
      <c r="DN23" s="729"/>
      <c r="DO23" s="729"/>
      <c r="DP23" s="729"/>
      <c r="DQ23" s="729"/>
      <c r="DR23" s="729"/>
      <c r="DS23" s="729"/>
      <c r="DT23" s="729"/>
      <c r="DU23" s="729"/>
      <c r="DV23" s="730"/>
      <c r="DW23" s="725" t="s">
        <v>270</v>
      </c>
      <c r="DX23" s="726"/>
      <c r="DY23" s="726"/>
      <c r="DZ23" s="726"/>
      <c r="EA23" s="726"/>
      <c r="EB23" s="726"/>
      <c r="EC23" s="727"/>
    </row>
    <row r="24" spans="2:133" ht="11.25" customHeight="1">
      <c r="B24" s="617" t="s">
        <v>271</v>
      </c>
      <c r="C24" s="618"/>
      <c r="D24" s="618"/>
      <c r="E24" s="618"/>
      <c r="F24" s="618"/>
      <c r="G24" s="618"/>
      <c r="H24" s="618"/>
      <c r="I24" s="618"/>
      <c r="J24" s="618"/>
      <c r="K24" s="618"/>
      <c r="L24" s="618"/>
      <c r="M24" s="618"/>
      <c r="N24" s="618"/>
      <c r="O24" s="618"/>
      <c r="P24" s="618"/>
      <c r="Q24" s="619"/>
      <c r="R24" s="620">
        <v>3660</v>
      </c>
      <c r="S24" s="621"/>
      <c r="T24" s="621"/>
      <c r="U24" s="621"/>
      <c r="V24" s="621"/>
      <c r="W24" s="621"/>
      <c r="X24" s="621"/>
      <c r="Y24" s="622"/>
      <c r="Z24" s="673">
        <v>0.1</v>
      </c>
      <c r="AA24" s="673"/>
      <c r="AB24" s="673"/>
      <c r="AC24" s="673"/>
      <c r="AD24" s="674" t="s">
        <v>111</v>
      </c>
      <c r="AE24" s="674"/>
      <c r="AF24" s="674"/>
      <c r="AG24" s="674"/>
      <c r="AH24" s="674"/>
      <c r="AI24" s="674"/>
      <c r="AJ24" s="674"/>
      <c r="AK24" s="674"/>
      <c r="AL24" s="643" t="s">
        <v>111</v>
      </c>
      <c r="AM24" s="675"/>
      <c r="AN24" s="675"/>
      <c r="AO24" s="676"/>
      <c r="AP24" s="711" t="s">
        <v>272</v>
      </c>
      <c r="AQ24" s="721"/>
      <c r="AR24" s="721"/>
      <c r="AS24" s="721"/>
      <c r="AT24" s="721"/>
      <c r="AU24" s="721"/>
      <c r="AV24" s="721"/>
      <c r="AW24" s="721"/>
      <c r="AX24" s="721"/>
      <c r="AY24" s="721"/>
      <c r="AZ24" s="721"/>
      <c r="BA24" s="721"/>
      <c r="BB24" s="721"/>
      <c r="BC24" s="721"/>
      <c r="BD24" s="721"/>
      <c r="BE24" s="721"/>
      <c r="BF24" s="713"/>
      <c r="BG24" s="620" t="s">
        <v>111</v>
      </c>
      <c r="BH24" s="621"/>
      <c r="BI24" s="621"/>
      <c r="BJ24" s="621"/>
      <c r="BK24" s="621"/>
      <c r="BL24" s="621"/>
      <c r="BM24" s="621"/>
      <c r="BN24" s="622"/>
      <c r="BO24" s="673" t="s">
        <v>111</v>
      </c>
      <c r="BP24" s="673"/>
      <c r="BQ24" s="673"/>
      <c r="BR24" s="673"/>
      <c r="BS24" s="626" t="s">
        <v>111</v>
      </c>
      <c r="BT24" s="621"/>
      <c r="BU24" s="621"/>
      <c r="BV24" s="621"/>
      <c r="BW24" s="621"/>
      <c r="BX24" s="621"/>
      <c r="BY24" s="621"/>
      <c r="BZ24" s="621"/>
      <c r="CA24" s="621"/>
      <c r="CB24" s="656"/>
      <c r="CD24" s="677" t="s">
        <v>273</v>
      </c>
      <c r="CE24" s="678"/>
      <c r="CF24" s="678"/>
      <c r="CG24" s="678"/>
      <c r="CH24" s="678"/>
      <c r="CI24" s="678"/>
      <c r="CJ24" s="678"/>
      <c r="CK24" s="678"/>
      <c r="CL24" s="678"/>
      <c r="CM24" s="678"/>
      <c r="CN24" s="678"/>
      <c r="CO24" s="678"/>
      <c r="CP24" s="678"/>
      <c r="CQ24" s="679"/>
      <c r="CR24" s="670">
        <v>1736927</v>
      </c>
      <c r="CS24" s="671"/>
      <c r="CT24" s="671"/>
      <c r="CU24" s="671"/>
      <c r="CV24" s="671"/>
      <c r="CW24" s="671"/>
      <c r="CX24" s="671"/>
      <c r="CY24" s="718"/>
      <c r="CZ24" s="722">
        <v>33.4</v>
      </c>
      <c r="DA24" s="723"/>
      <c r="DB24" s="723"/>
      <c r="DC24" s="724"/>
      <c r="DD24" s="717">
        <v>1573604</v>
      </c>
      <c r="DE24" s="671"/>
      <c r="DF24" s="671"/>
      <c r="DG24" s="671"/>
      <c r="DH24" s="671"/>
      <c r="DI24" s="671"/>
      <c r="DJ24" s="671"/>
      <c r="DK24" s="718"/>
      <c r="DL24" s="717">
        <v>1537443</v>
      </c>
      <c r="DM24" s="671"/>
      <c r="DN24" s="671"/>
      <c r="DO24" s="671"/>
      <c r="DP24" s="671"/>
      <c r="DQ24" s="671"/>
      <c r="DR24" s="671"/>
      <c r="DS24" s="671"/>
      <c r="DT24" s="671"/>
      <c r="DU24" s="671"/>
      <c r="DV24" s="718"/>
      <c r="DW24" s="719">
        <v>52.3</v>
      </c>
      <c r="DX24" s="688"/>
      <c r="DY24" s="688"/>
      <c r="DZ24" s="688"/>
      <c r="EA24" s="688"/>
      <c r="EB24" s="688"/>
      <c r="EC24" s="720"/>
    </row>
    <row r="25" spans="2:133" ht="11.25" customHeight="1">
      <c r="B25" s="617" t="s">
        <v>274</v>
      </c>
      <c r="C25" s="618"/>
      <c r="D25" s="618"/>
      <c r="E25" s="618"/>
      <c r="F25" s="618"/>
      <c r="G25" s="618"/>
      <c r="H25" s="618"/>
      <c r="I25" s="618"/>
      <c r="J25" s="618"/>
      <c r="K25" s="618"/>
      <c r="L25" s="618"/>
      <c r="M25" s="618"/>
      <c r="N25" s="618"/>
      <c r="O25" s="618"/>
      <c r="P25" s="618"/>
      <c r="Q25" s="619"/>
      <c r="R25" s="620">
        <v>415492</v>
      </c>
      <c r="S25" s="621"/>
      <c r="T25" s="621"/>
      <c r="U25" s="621"/>
      <c r="V25" s="621"/>
      <c r="W25" s="621"/>
      <c r="X25" s="621"/>
      <c r="Y25" s="622"/>
      <c r="Z25" s="673">
        <v>7.4</v>
      </c>
      <c r="AA25" s="673"/>
      <c r="AB25" s="673"/>
      <c r="AC25" s="673"/>
      <c r="AD25" s="674" t="s">
        <v>111</v>
      </c>
      <c r="AE25" s="674"/>
      <c r="AF25" s="674"/>
      <c r="AG25" s="674"/>
      <c r="AH25" s="674"/>
      <c r="AI25" s="674"/>
      <c r="AJ25" s="674"/>
      <c r="AK25" s="674"/>
      <c r="AL25" s="643" t="s">
        <v>111</v>
      </c>
      <c r="AM25" s="675"/>
      <c r="AN25" s="675"/>
      <c r="AO25" s="676"/>
      <c r="AP25" s="711" t="s">
        <v>275</v>
      </c>
      <c r="AQ25" s="721"/>
      <c r="AR25" s="721"/>
      <c r="AS25" s="721"/>
      <c r="AT25" s="721"/>
      <c r="AU25" s="721"/>
      <c r="AV25" s="721"/>
      <c r="AW25" s="721"/>
      <c r="AX25" s="721"/>
      <c r="AY25" s="721"/>
      <c r="AZ25" s="721"/>
      <c r="BA25" s="721"/>
      <c r="BB25" s="721"/>
      <c r="BC25" s="721"/>
      <c r="BD25" s="721"/>
      <c r="BE25" s="721"/>
      <c r="BF25" s="713"/>
      <c r="BG25" s="620" t="s">
        <v>111</v>
      </c>
      <c r="BH25" s="621"/>
      <c r="BI25" s="621"/>
      <c r="BJ25" s="621"/>
      <c r="BK25" s="621"/>
      <c r="BL25" s="621"/>
      <c r="BM25" s="621"/>
      <c r="BN25" s="622"/>
      <c r="BO25" s="673" t="s">
        <v>111</v>
      </c>
      <c r="BP25" s="673"/>
      <c r="BQ25" s="673"/>
      <c r="BR25" s="673"/>
      <c r="BS25" s="626" t="s">
        <v>111</v>
      </c>
      <c r="BT25" s="621"/>
      <c r="BU25" s="621"/>
      <c r="BV25" s="621"/>
      <c r="BW25" s="621"/>
      <c r="BX25" s="621"/>
      <c r="BY25" s="621"/>
      <c r="BZ25" s="621"/>
      <c r="CA25" s="621"/>
      <c r="CB25" s="656"/>
      <c r="CD25" s="657" t="s">
        <v>276</v>
      </c>
      <c r="CE25" s="654"/>
      <c r="CF25" s="654"/>
      <c r="CG25" s="654"/>
      <c r="CH25" s="654"/>
      <c r="CI25" s="654"/>
      <c r="CJ25" s="654"/>
      <c r="CK25" s="654"/>
      <c r="CL25" s="654"/>
      <c r="CM25" s="654"/>
      <c r="CN25" s="654"/>
      <c r="CO25" s="654"/>
      <c r="CP25" s="654"/>
      <c r="CQ25" s="655"/>
      <c r="CR25" s="620">
        <v>790318</v>
      </c>
      <c r="CS25" s="639"/>
      <c r="CT25" s="639"/>
      <c r="CU25" s="639"/>
      <c r="CV25" s="639"/>
      <c r="CW25" s="639"/>
      <c r="CX25" s="639"/>
      <c r="CY25" s="640"/>
      <c r="CZ25" s="623">
        <v>15.2</v>
      </c>
      <c r="DA25" s="641"/>
      <c r="DB25" s="641"/>
      <c r="DC25" s="642"/>
      <c r="DD25" s="626">
        <v>754712</v>
      </c>
      <c r="DE25" s="639"/>
      <c r="DF25" s="639"/>
      <c r="DG25" s="639"/>
      <c r="DH25" s="639"/>
      <c r="DI25" s="639"/>
      <c r="DJ25" s="639"/>
      <c r="DK25" s="640"/>
      <c r="DL25" s="626">
        <v>719007</v>
      </c>
      <c r="DM25" s="639"/>
      <c r="DN25" s="639"/>
      <c r="DO25" s="639"/>
      <c r="DP25" s="639"/>
      <c r="DQ25" s="639"/>
      <c r="DR25" s="639"/>
      <c r="DS25" s="639"/>
      <c r="DT25" s="639"/>
      <c r="DU25" s="639"/>
      <c r="DV25" s="640"/>
      <c r="DW25" s="643">
        <v>24.5</v>
      </c>
      <c r="DX25" s="644"/>
      <c r="DY25" s="644"/>
      <c r="DZ25" s="644"/>
      <c r="EA25" s="644"/>
      <c r="EB25" s="644"/>
      <c r="EC25" s="645"/>
    </row>
    <row r="26" spans="2:133" ht="11.25" customHeight="1">
      <c r="B26" s="714" t="s">
        <v>277</v>
      </c>
      <c r="C26" s="715"/>
      <c r="D26" s="715"/>
      <c r="E26" s="715"/>
      <c r="F26" s="715"/>
      <c r="G26" s="715"/>
      <c r="H26" s="715"/>
      <c r="I26" s="715"/>
      <c r="J26" s="715"/>
      <c r="K26" s="715"/>
      <c r="L26" s="715"/>
      <c r="M26" s="715"/>
      <c r="N26" s="715"/>
      <c r="O26" s="715"/>
      <c r="P26" s="715"/>
      <c r="Q26" s="716"/>
      <c r="R26" s="620" t="s">
        <v>111</v>
      </c>
      <c r="S26" s="621"/>
      <c r="T26" s="621"/>
      <c r="U26" s="621"/>
      <c r="V26" s="621"/>
      <c r="W26" s="621"/>
      <c r="X26" s="621"/>
      <c r="Y26" s="622"/>
      <c r="Z26" s="673" t="s">
        <v>111</v>
      </c>
      <c r="AA26" s="673"/>
      <c r="AB26" s="673"/>
      <c r="AC26" s="673"/>
      <c r="AD26" s="674" t="s">
        <v>111</v>
      </c>
      <c r="AE26" s="674"/>
      <c r="AF26" s="674"/>
      <c r="AG26" s="674"/>
      <c r="AH26" s="674"/>
      <c r="AI26" s="674"/>
      <c r="AJ26" s="674"/>
      <c r="AK26" s="674"/>
      <c r="AL26" s="643" t="s">
        <v>111</v>
      </c>
      <c r="AM26" s="675"/>
      <c r="AN26" s="675"/>
      <c r="AO26" s="676"/>
      <c r="AP26" s="711" t="s">
        <v>278</v>
      </c>
      <c r="AQ26" s="712"/>
      <c r="AR26" s="712"/>
      <c r="AS26" s="712"/>
      <c r="AT26" s="712"/>
      <c r="AU26" s="712"/>
      <c r="AV26" s="712"/>
      <c r="AW26" s="712"/>
      <c r="AX26" s="712"/>
      <c r="AY26" s="712"/>
      <c r="AZ26" s="712"/>
      <c r="BA26" s="712"/>
      <c r="BB26" s="712"/>
      <c r="BC26" s="712"/>
      <c r="BD26" s="712"/>
      <c r="BE26" s="712"/>
      <c r="BF26" s="713"/>
      <c r="BG26" s="620" t="s">
        <v>111</v>
      </c>
      <c r="BH26" s="621"/>
      <c r="BI26" s="621"/>
      <c r="BJ26" s="621"/>
      <c r="BK26" s="621"/>
      <c r="BL26" s="621"/>
      <c r="BM26" s="621"/>
      <c r="BN26" s="622"/>
      <c r="BO26" s="673" t="s">
        <v>111</v>
      </c>
      <c r="BP26" s="673"/>
      <c r="BQ26" s="673"/>
      <c r="BR26" s="673"/>
      <c r="BS26" s="626" t="s">
        <v>111</v>
      </c>
      <c r="BT26" s="621"/>
      <c r="BU26" s="621"/>
      <c r="BV26" s="621"/>
      <c r="BW26" s="621"/>
      <c r="BX26" s="621"/>
      <c r="BY26" s="621"/>
      <c r="BZ26" s="621"/>
      <c r="CA26" s="621"/>
      <c r="CB26" s="656"/>
      <c r="CD26" s="657" t="s">
        <v>279</v>
      </c>
      <c r="CE26" s="654"/>
      <c r="CF26" s="654"/>
      <c r="CG26" s="654"/>
      <c r="CH26" s="654"/>
      <c r="CI26" s="654"/>
      <c r="CJ26" s="654"/>
      <c r="CK26" s="654"/>
      <c r="CL26" s="654"/>
      <c r="CM26" s="654"/>
      <c r="CN26" s="654"/>
      <c r="CO26" s="654"/>
      <c r="CP26" s="654"/>
      <c r="CQ26" s="655"/>
      <c r="CR26" s="620">
        <v>503332</v>
      </c>
      <c r="CS26" s="621"/>
      <c r="CT26" s="621"/>
      <c r="CU26" s="621"/>
      <c r="CV26" s="621"/>
      <c r="CW26" s="621"/>
      <c r="CX26" s="621"/>
      <c r="CY26" s="622"/>
      <c r="CZ26" s="623">
        <v>9.6999999999999993</v>
      </c>
      <c r="DA26" s="641"/>
      <c r="DB26" s="641"/>
      <c r="DC26" s="642"/>
      <c r="DD26" s="626">
        <v>481784</v>
      </c>
      <c r="DE26" s="621"/>
      <c r="DF26" s="621"/>
      <c r="DG26" s="621"/>
      <c r="DH26" s="621"/>
      <c r="DI26" s="621"/>
      <c r="DJ26" s="621"/>
      <c r="DK26" s="622"/>
      <c r="DL26" s="626" t="s">
        <v>216</v>
      </c>
      <c r="DM26" s="621"/>
      <c r="DN26" s="621"/>
      <c r="DO26" s="621"/>
      <c r="DP26" s="621"/>
      <c r="DQ26" s="621"/>
      <c r="DR26" s="621"/>
      <c r="DS26" s="621"/>
      <c r="DT26" s="621"/>
      <c r="DU26" s="621"/>
      <c r="DV26" s="622"/>
      <c r="DW26" s="643" t="s">
        <v>216</v>
      </c>
      <c r="DX26" s="644"/>
      <c r="DY26" s="644"/>
      <c r="DZ26" s="644"/>
      <c r="EA26" s="644"/>
      <c r="EB26" s="644"/>
      <c r="EC26" s="645"/>
    </row>
    <row r="27" spans="2:133" ht="11.25" customHeight="1">
      <c r="B27" s="617" t="s">
        <v>280</v>
      </c>
      <c r="C27" s="618"/>
      <c r="D27" s="618"/>
      <c r="E27" s="618"/>
      <c r="F27" s="618"/>
      <c r="G27" s="618"/>
      <c r="H27" s="618"/>
      <c r="I27" s="618"/>
      <c r="J27" s="618"/>
      <c r="K27" s="618"/>
      <c r="L27" s="618"/>
      <c r="M27" s="618"/>
      <c r="N27" s="618"/>
      <c r="O27" s="618"/>
      <c r="P27" s="618"/>
      <c r="Q27" s="619"/>
      <c r="R27" s="620">
        <v>371373</v>
      </c>
      <c r="S27" s="621"/>
      <c r="T27" s="621"/>
      <c r="U27" s="621"/>
      <c r="V27" s="621"/>
      <c r="W27" s="621"/>
      <c r="X27" s="621"/>
      <c r="Y27" s="622"/>
      <c r="Z27" s="673">
        <v>6.6</v>
      </c>
      <c r="AA27" s="673"/>
      <c r="AB27" s="673"/>
      <c r="AC27" s="673"/>
      <c r="AD27" s="674" t="s">
        <v>111</v>
      </c>
      <c r="AE27" s="674"/>
      <c r="AF27" s="674"/>
      <c r="AG27" s="674"/>
      <c r="AH27" s="674"/>
      <c r="AI27" s="674"/>
      <c r="AJ27" s="674"/>
      <c r="AK27" s="674"/>
      <c r="AL27" s="643" t="s">
        <v>111</v>
      </c>
      <c r="AM27" s="675"/>
      <c r="AN27" s="675"/>
      <c r="AO27" s="676"/>
      <c r="AP27" s="617" t="s">
        <v>281</v>
      </c>
      <c r="AQ27" s="618"/>
      <c r="AR27" s="618"/>
      <c r="AS27" s="618"/>
      <c r="AT27" s="618"/>
      <c r="AU27" s="618"/>
      <c r="AV27" s="618"/>
      <c r="AW27" s="618"/>
      <c r="AX27" s="618"/>
      <c r="AY27" s="618"/>
      <c r="AZ27" s="618"/>
      <c r="BA27" s="618"/>
      <c r="BB27" s="618"/>
      <c r="BC27" s="618"/>
      <c r="BD27" s="618"/>
      <c r="BE27" s="618"/>
      <c r="BF27" s="619"/>
      <c r="BG27" s="620">
        <v>273340</v>
      </c>
      <c r="BH27" s="621"/>
      <c r="BI27" s="621"/>
      <c r="BJ27" s="621"/>
      <c r="BK27" s="621"/>
      <c r="BL27" s="621"/>
      <c r="BM27" s="621"/>
      <c r="BN27" s="622"/>
      <c r="BO27" s="673">
        <v>100</v>
      </c>
      <c r="BP27" s="673"/>
      <c r="BQ27" s="673"/>
      <c r="BR27" s="673"/>
      <c r="BS27" s="626">
        <v>2076</v>
      </c>
      <c r="BT27" s="621"/>
      <c r="BU27" s="621"/>
      <c r="BV27" s="621"/>
      <c r="BW27" s="621"/>
      <c r="BX27" s="621"/>
      <c r="BY27" s="621"/>
      <c r="BZ27" s="621"/>
      <c r="CA27" s="621"/>
      <c r="CB27" s="656"/>
      <c r="CD27" s="657" t="s">
        <v>282</v>
      </c>
      <c r="CE27" s="654"/>
      <c r="CF27" s="654"/>
      <c r="CG27" s="654"/>
      <c r="CH27" s="654"/>
      <c r="CI27" s="654"/>
      <c r="CJ27" s="654"/>
      <c r="CK27" s="654"/>
      <c r="CL27" s="654"/>
      <c r="CM27" s="654"/>
      <c r="CN27" s="654"/>
      <c r="CO27" s="654"/>
      <c r="CP27" s="654"/>
      <c r="CQ27" s="655"/>
      <c r="CR27" s="620">
        <v>179288</v>
      </c>
      <c r="CS27" s="639"/>
      <c r="CT27" s="639"/>
      <c r="CU27" s="639"/>
      <c r="CV27" s="639"/>
      <c r="CW27" s="639"/>
      <c r="CX27" s="639"/>
      <c r="CY27" s="640"/>
      <c r="CZ27" s="623">
        <v>3.4</v>
      </c>
      <c r="DA27" s="641"/>
      <c r="DB27" s="641"/>
      <c r="DC27" s="642"/>
      <c r="DD27" s="626">
        <v>54618</v>
      </c>
      <c r="DE27" s="639"/>
      <c r="DF27" s="639"/>
      <c r="DG27" s="639"/>
      <c r="DH27" s="639"/>
      <c r="DI27" s="639"/>
      <c r="DJ27" s="639"/>
      <c r="DK27" s="640"/>
      <c r="DL27" s="626">
        <v>54162</v>
      </c>
      <c r="DM27" s="639"/>
      <c r="DN27" s="639"/>
      <c r="DO27" s="639"/>
      <c r="DP27" s="639"/>
      <c r="DQ27" s="639"/>
      <c r="DR27" s="639"/>
      <c r="DS27" s="639"/>
      <c r="DT27" s="639"/>
      <c r="DU27" s="639"/>
      <c r="DV27" s="640"/>
      <c r="DW27" s="643">
        <v>1.8</v>
      </c>
      <c r="DX27" s="644"/>
      <c r="DY27" s="644"/>
      <c r="DZ27" s="644"/>
      <c r="EA27" s="644"/>
      <c r="EB27" s="644"/>
      <c r="EC27" s="645"/>
    </row>
    <row r="28" spans="2:133" ht="11.25" customHeight="1">
      <c r="B28" s="617" t="s">
        <v>283</v>
      </c>
      <c r="C28" s="618"/>
      <c r="D28" s="618"/>
      <c r="E28" s="618"/>
      <c r="F28" s="618"/>
      <c r="G28" s="618"/>
      <c r="H28" s="618"/>
      <c r="I28" s="618"/>
      <c r="J28" s="618"/>
      <c r="K28" s="618"/>
      <c r="L28" s="618"/>
      <c r="M28" s="618"/>
      <c r="N28" s="618"/>
      <c r="O28" s="618"/>
      <c r="P28" s="618"/>
      <c r="Q28" s="619"/>
      <c r="R28" s="620">
        <v>56883</v>
      </c>
      <c r="S28" s="621"/>
      <c r="T28" s="621"/>
      <c r="U28" s="621"/>
      <c r="V28" s="621"/>
      <c r="W28" s="621"/>
      <c r="X28" s="621"/>
      <c r="Y28" s="622"/>
      <c r="Z28" s="673">
        <v>1</v>
      </c>
      <c r="AA28" s="673"/>
      <c r="AB28" s="673"/>
      <c r="AC28" s="673"/>
      <c r="AD28" s="674">
        <v>23890</v>
      </c>
      <c r="AE28" s="674"/>
      <c r="AF28" s="674"/>
      <c r="AG28" s="674"/>
      <c r="AH28" s="674"/>
      <c r="AI28" s="674"/>
      <c r="AJ28" s="674"/>
      <c r="AK28" s="674"/>
      <c r="AL28" s="643">
        <v>0.8</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284</v>
      </c>
      <c r="CE28" s="654"/>
      <c r="CF28" s="654"/>
      <c r="CG28" s="654"/>
      <c r="CH28" s="654"/>
      <c r="CI28" s="654"/>
      <c r="CJ28" s="654"/>
      <c r="CK28" s="654"/>
      <c r="CL28" s="654"/>
      <c r="CM28" s="654"/>
      <c r="CN28" s="654"/>
      <c r="CO28" s="654"/>
      <c r="CP28" s="654"/>
      <c r="CQ28" s="655"/>
      <c r="CR28" s="620">
        <v>767321</v>
      </c>
      <c r="CS28" s="621"/>
      <c r="CT28" s="621"/>
      <c r="CU28" s="621"/>
      <c r="CV28" s="621"/>
      <c r="CW28" s="621"/>
      <c r="CX28" s="621"/>
      <c r="CY28" s="622"/>
      <c r="CZ28" s="623">
        <v>14.8</v>
      </c>
      <c r="DA28" s="641"/>
      <c r="DB28" s="641"/>
      <c r="DC28" s="642"/>
      <c r="DD28" s="626">
        <v>764274</v>
      </c>
      <c r="DE28" s="621"/>
      <c r="DF28" s="621"/>
      <c r="DG28" s="621"/>
      <c r="DH28" s="621"/>
      <c r="DI28" s="621"/>
      <c r="DJ28" s="621"/>
      <c r="DK28" s="622"/>
      <c r="DL28" s="626">
        <v>764274</v>
      </c>
      <c r="DM28" s="621"/>
      <c r="DN28" s="621"/>
      <c r="DO28" s="621"/>
      <c r="DP28" s="621"/>
      <c r="DQ28" s="621"/>
      <c r="DR28" s="621"/>
      <c r="DS28" s="621"/>
      <c r="DT28" s="621"/>
      <c r="DU28" s="621"/>
      <c r="DV28" s="622"/>
      <c r="DW28" s="643">
        <v>26</v>
      </c>
      <c r="DX28" s="644"/>
      <c r="DY28" s="644"/>
      <c r="DZ28" s="644"/>
      <c r="EA28" s="644"/>
      <c r="EB28" s="644"/>
      <c r="EC28" s="645"/>
    </row>
    <row r="29" spans="2:133" ht="11.25" customHeight="1">
      <c r="B29" s="617" t="s">
        <v>285</v>
      </c>
      <c r="C29" s="618"/>
      <c r="D29" s="618"/>
      <c r="E29" s="618"/>
      <c r="F29" s="618"/>
      <c r="G29" s="618"/>
      <c r="H29" s="618"/>
      <c r="I29" s="618"/>
      <c r="J29" s="618"/>
      <c r="K29" s="618"/>
      <c r="L29" s="618"/>
      <c r="M29" s="618"/>
      <c r="N29" s="618"/>
      <c r="O29" s="618"/>
      <c r="P29" s="618"/>
      <c r="Q29" s="619"/>
      <c r="R29" s="620">
        <v>84703</v>
      </c>
      <c r="S29" s="621"/>
      <c r="T29" s="621"/>
      <c r="U29" s="621"/>
      <c r="V29" s="621"/>
      <c r="W29" s="621"/>
      <c r="X29" s="621"/>
      <c r="Y29" s="622"/>
      <c r="Z29" s="673">
        <v>1.5</v>
      </c>
      <c r="AA29" s="673"/>
      <c r="AB29" s="673"/>
      <c r="AC29" s="673"/>
      <c r="AD29" s="674" t="s">
        <v>111</v>
      </c>
      <c r="AE29" s="674"/>
      <c r="AF29" s="674"/>
      <c r="AG29" s="674"/>
      <c r="AH29" s="674"/>
      <c r="AI29" s="674"/>
      <c r="AJ29" s="674"/>
      <c r="AK29" s="674"/>
      <c r="AL29" s="643" t="s">
        <v>111</v>
      </c>
      <c r="AM29" s="675"/>
      <c r="AN29" s="675"/>
      <c r="AO29" s="676"/>
      <c r="AP29" s="680" t="s">
        <v>204</v>
      </c>
      <c r="AQ29" s="681"/>
      <c r="AR29" s="681"/>
      <c r="AS29" s="681"/>
      <c r="AT29" s="681"/>
      <c r="AU29" s="681"/>
      <c r="AV29" s="681"/>
      <c r="AW29" s="681"/>
      <c r="AX29" s="681"/>
      <c r="AY29" s="681"/>
      <c r="AZ29" s="681"/>
      <c r="BA29" s="681"/>
      <c r="BB29" s="681"/>
      <c r="BC29" s="681"/>
      <c r="BD29" s="681"/>
      <c r="BE29" s="681"/>
      <c r="BF29" s="682"/>
      <c r="BG29" s="680" t="s">
        <v>286</v>
      </c>
      <c r="BH29" s="696"/>
      <c r="BI29" s="696"/>
      <c r="BJ29" s="696"/>
      <c r="BK29" s="696"/>
      <c r="BL29" s="696"/>
      <c r="BM29" s="696"/>
      <c r="BN29" s="696"/>
      <c r="BO29" s="696"/>
      <c r="BP29" s="696"/>
      <c r="BQ29" s="697"/>
      <c r="BR29" s="680" t="s">
        <v>287</v>
      </c>
      <c r="BS29" s="696"/>
      <c r="BT29" s="696"/>
      <c r="BU29" s="696"/>
      <c r="BV29" s="696"/>
      <c r="BW29" s="696"/>
      <c r="BX29" s="696"/>
      <c r="BY29" s="696"/>
      <c r="BZ29" s="696"/>
      <c r="CA29" s="696"/>
      <c r="CB29" s="697"/>
      <c r="CD29" s="690" t="s">
        <v>288</v>
      </c>
      <c r="CE29" s="691"/>
      <c r="CF29" s="657" t="s">
        <v>58</v>
      </c>
      <c r="CG29" s="654"/>
      <c r="CH29" s="654"/>
      <c r="CI29" s="654"/>
      <c r="CJ29" s="654"/>
      <c r="CK29" s="654"/>
      <c r="CL29" s="654"/>
      <c r="CM29" s="654"/>
      <c r="CN29" s="654"/>
      <c r="CO29" s="654"/>
      <c r="CP29" s="654"/>
      <c r="CQ29" s="655"/>
      <c r="CR29" s="620">
        <v>767321</v>
      </c>
      <c r="CS29" s="639"/>
      <c r="CT29" s="639"/>
      <c r="CU29" s="639"/>
      <c r="CV29" s="639"/>
      <c r="CW29" s="639"/>
      <c r="CX29" s="639"/>
      <c r="CY29" s="640"/>
      <c r="CZ29" s="623">
        <v>14.8</v>
      </c>
      <c r="DA29" s="641"/>
      <c r="DB29" s="641"/>
      <c r="DC29" s="642"/>
      <c r="DD29" s="626">
        <v>764274</v>
      </c>
      <c r="DE29" s="639"/>
      <c r="DF29" s="639"/>
      <c r="DG29" s="639"/>
      <c r="DH29" s="639"/>
      <c r="DI29" s="639"/>
      <c r="DJ29" s="639"/>
      <c r="DK29" s="640"/>
      <c r="DL29" s="626">
        <v>764274</v>
      </c>
      <c r="DM29" s="639"/>
      <c r="DN29" s="639"/>
      <c r="DO29" s="639"/>
      <c r="DP29" s="639"/>
      <c r="DQ29" s="639"/>
      <c r="DR29" s="639"/>
      <c r="DS29" s="639"/>
      <c r="DT29" s="639"/>
      <c r="DU29" s="639"/>
      <c r="DV29" s="640"/>
      <c r="DW29" s="643">
        <v>26</v>
      </c>
      <c r="DX29" s="644"/>
      <c r="DY29" s="644"/>
      <c r="DZ29" s="644"/>
      <c r="EA29" s="644"/>
      <c r="EB29" s="644"/>
      <c r="EC29" s="645"/>
    </row>
    <row r="30" spans="2:133" ht="11.25" customHeight="1">
      <c r="B30" s="617" t="s">
        <v>289</v>
      </c>
      <c r="C30" s="618"/>
      <c r="D30" s="618"/>
      <c r="E30" s="618"/>
      <c r="F30" s="618"/>
      <c r="G30" s="618"/>
      <c r="H30" s="618"/>
      <c r="I30" s="618"/>
      <c r="J30" s="618"/>
      <c r="K30" s="618"/>
      <c r="L30" s="618"/>
      <c r="M30" s="618"/>
      <c r="N30" s="618"/>
      <c r="O30" s="618"/>
      <c r="P30" s="618"/>
      <c r="Q30" s="619"/>
      <c r="R30" s="620">
        <v>112746</v>
      </c>
      <c r="S30" s="621"/>
      <c r="T30" s="621"/>
      <c r="U30" s="621"/>
      <c r="V30" s="621"/>
      <c r="W30" s="621"/>
      <c r="X30" s="621"/>
      <c r="Y30" s="622"/>
      <c r="Z30" s="673">
        <v>2</v>
      </c>
      <c r="AA30" s="673"/>
      <c r="AB30" s="673"/>
      <c r="AC30" s="673"/>
      <c r="AD30" s="674" t="s">
        <v>111</v>
      </c>
      <c r="AE30" s="674"/>
      <c r="AF30" s="674"/>
      <c r="AG30" s="674"/>
      <c r="AH30" s="674"/>
      <c r="AI30" s="674"/>
      <c r="AJ30" s="674"/>
      <c r="AK30" s="674"/>
      <c r="AL30" s="643" t="s">
        <v>111</v>
      </c>
      <c r="AM30" s="675"/>
      <c r="AN30" s="675"/>
      <c r="AO30" s="676"/>
      <c r="AP30" s="698" t="s">
        <v>290</v>
      </c>
      <c r="AQ30" s="699"/>
      <c r="AR30" s="699"/>
      <c r="AS30" s="699"/>
      <c r="AT30" s="704" t="s">
        <v>291</v>
      </c>
      <c r="AU30" s="184"/>
      <c r="AV30" s="184"/>
      <c r="AW30" s="184"/>
      <c r="AX30" s="707" t="s">
        <v>170</v>
      </c>
      <c r="AY30" s="708"/>
      <c r="AZ30" s="708"/>
      <c r="BA30" s="708"/>
      <c r="BB30" s="708"/>
      <c r="BC30" s="708"/>
      <c r="BD30" s="708"/>
      <c r="BE30" s="708"/>
      <c r="BF30" s="709"/>
      <c r="BG30" s="686">
        <v>99.6</v>
      </c>
      <c r="BH30" s="687"/>
      <c r="BI30" s="687"/>
      <c r="BJ30" s="687"/>
      <c r="BK30" s="687"/>
      <c r="BL30" s="687"/>
      <c r="BM30" s="688">
        <v>98.7</v>
      </c>
      <c r="BN30" s="687"/>
      <c r="BO30" s="687"/>
      <c r="BP30" s="687"/>
      <c r="BQ30" s="689"/>
      <c r="BR30" s="686">
        <v>99.6</v>
      </c>
      <c r="BS30" s="687"/>
      <c r="BT30" s="687"/>
      <c r="BU30" s="687"/>
      <c r="BV30" s="687"/>
      <c r="BW30" s="687"/>
      <c r="BX30" s="688">
        <v>98.8</v>
      </c>
      <c r="BY30" s="687"/>
      <c r="BZ30" s="687"/>
      <c r="CA30" s="687"/>
      <c r="CB30" s="689"/>
      <c r="CD30" s="692"/>
      <c r="CE30" s="693"/>
      <c r="CF30" s="657" t="s">
        <v>292</v>
      </c>
      <c r="CG30" s="654"/>
      <c r="CH30" s="654"/>
      <c r="CI30" s="654"/>
      <c r="CJ30" s="654"/>
      <c r="CK30" s="654"/>
      <c r="CL30" s="654"/>
      <c r="CM30" s="654"/>
      <c r="CN30" s="654"/>
      <c r="CO30" s="654"/>
      <c r="CP30" s="654"/>
      <c r="CQ30" s="655"/>
      <c r="CR30" s="620">
        <v>707625</v>
      </c>
      <c r="CS30" s="621"/>
      <c r="CT30" s="621"/>
      <c r="CU30" s="621"/>
      <c r="CV30" s="621"/>
      <c r="CW30" s="621"/>
      <c r="CX30" s="621"/>
      <c r="CY30" s="622"/>
      <c r="CZ30" s="623">
        <v>13.6</v>
      </c>
      <c r="DA30" s="641"/>
      <c r="DB30" s="641"/>
      <c r="DC30" s="642"/>
      <c r="DD30" s="626">
        <v>704578</v>
      </c>
      <c r="DE30" s="621"/>
      <c r="DF30" s="621"/>
      <c r="DG30" s="621"/>
      <c r="DH30" s="621"/>
      <c r="DI30" s="621"/>
      <c r="DJ30" s="621"/>
      <c r="DK30" s="622"/>
      <c r="DL30" s="626">
        <v>704578</v>
      </c>
      <c r="DM30" s="621"/>
      <c r="DN30" s="621"/>
      <c r="DO30" s="621"/>
      <c r="DP30" s="621"/>
      <c r="DQ30" s="621"/>
      <c r="DR30" s="621"/>
      <c r="DS30" s="621"/>
      <c r="DT30" s="621"/>
      <c r="DU30" s="621"/>
      <c r="DV30" s="622"/>
      <c r="DW30" s="643">
        <v>24</v>
      </c>
      <c r="DX30" s="644"/>
      <c r="DY30" s="644"/>
      <c r="DZ30" s="644"/>
      <c r="EA30" s="644"/>
      <c r="EB30" s="644"/>
      <c r="EC30" s="645"/>
    </row>
    <row r="31" spans="2:133" ht="11.25" customHeight="1">
      <c r="B31" s="617" t="s">
        <v>293</v>
      </c>
      <c r="C31" s="618"/>
      <c r="D31" s="618"/>
      <c r="E31" s="618"/>
      <c r="F31" s="618"/>
      <c r="G31" s="618"/>
      <c r="H31" s="618"/>
      <c r="I31" s="618"/>
      <c r="J31" s="618"/>
      <c r="K31" s="618"/>
      <c r="L31" s="618"/>
      <c r="M31" s="618"/>
      <c r="N31" s="618"/>
      <c r="O31" s="618"/>
      <c r="P31" s="618"/>
      <c r="Q31" s="619"/>
      <c r="R31" s="620">
        <v>50894</v>
      </c>
      <c r="S31" s="621"/>
      <c r="T31" s="621"/>
      <c r="U31" s="621"/>
      <c r="V31" s="621"/>
      <c r="W31" s="621"/>
      <c r="X31" s="621"/>
      <c r="Y31" s="622"/>
      <c r="Z31" s="673">
        <v>0.9</v>
      </c>
      <c r="AA31" s="673"/>
      <c r="AB31" s="673"/>
      <c r="AC31" s="673"/>
      <c r="AD31" s="674" t="s">
        <v>111</v>
      </c>
      <c r="AE31" s="674"/>
      <c r="AF31" s="674"/>
      <c r="AG31" s="674"/>
      <c r="AH31" s="674"/>
      <c r="AI31" s="674"/>
      <c r="AJ31" s="674"/>
      <c r="AK31" s="674"/>
      <c r="AL31" s="643" t="s">
        <v>111</v>
      </c>
      <c r="AM31" s="675"/>
      <c r="AN31" s="675"/>
      <c r="AO31" s="676"/>
      <c r="AP31" s="700"/>
      <c r="AQ31" s="701"/>
      <c r="AR31" s="701"/>
      <c r="AS31" s="701"/>
      <c r="AT31" s="705"/>
      <c r="AU31" s="183" t="s">
        <v>294</v>
      </c>
      <c r="AV31" s="183"/>
      <c r="AW31" s="183"/>
      <c r="AX31" s="617" t="s">
        <v>295</v>
      </c>
      <c r="AY31" s="618"/>
      <c r="AZ31" s="618"/>
      <c r="BA31" s="618"/>
      <c r="BB31" s="618"/>
      <c r="BC31" s="618"/>
      <c r="BD31" s="618"/>
      <c r="BE31" s="618"/>
      <c r="BF31" s="619"/>
      <c r="BG31" s="684">
        <v>99.6</v>
      </c>
      <c r="BH31" s="639"/>
      <c r="BI31" s="639"/>
      <c r="BJ31" s="639"/>
      <c r="BK31" s="639"/>
      <c r="BL31" s="639"/>
      <c r="BM31" s="675">
        <v>98.1</v>
      </c>
      <c r="BN31" s="685"/>
      <c r="BO31" s="685"/>
      <c r="BP31" s="685"/>
      <c r="BQ31" s="649"/>
      <c r="BR31" s="684">
        <v>99.3</v>
      </c>
      <c r="BS31" s="639"/>
      <c r="BT31" s="639"/>
      <c r="BU31" s="639"/>
      <c r="BV31" s="639"/>
      <c r="BW31" s="639"/>
      <c r="BX31" s="675">
        <v>98</v>
      </c>
      <c r="BY31" s="685"/>
      <c r="BZ31" s="685"/>
      <c r="CA31" s="685"/>
      <c r="CB31" s="649"/>
      <c r="CD31" s="692"/>
      <c r="CE31" s="693"/>
      <c r="CF31" s="657" t="s">
        <v>296</v>
      </c>
      <c r="CG31" s="654"/>
      <c r="CH31" s="654"/>
      <c r="CI31" s="654"/>
      <c r="CJ31" s="654"/>
      <c r="CK31" s="654"/>
      <c r="CL31" s="654"/>
      <c r="CM31" s="654"/>
      <c r="CN31" s="654"/>
      <c r="CO31" s="654"/>
      <c r="CP31" s="654"/>
      <c r="CQ31" s="655"/>
      <c r="CR31" s="620">
        <v>59696</v>
      </c>
      <c r="CS31" s="639"/>
      <c r="CT31" s="639"/>
      <c r="CU31" s="639"/>
      <c r="CV31" s="639"/>
      <c r="CW31" s="639"/>
      <c r="CX31" s="639"/>
      <c r="CY31" s="640"/>
      <c r="CZ31" s="623">
        <v>1.1000000000000001</v>
      </c>
      <c r="DA31" s="641"/>
      <c r="DB31" s="641"/>
      <c r="DC31" s="642"/>
      <c r="DD31" s="626">
        <v>59696</v>
      </c>
      <c r="DE31" s="639"/>
      <c r="DF31" s="639"/>
      <c r="DG31" s="639"/>
      <c r="DH31" s="639"/>
      <c r="DI31" s="639"/>
      <c r="DJ31" s="639"/>
      <c r="DK31" s="640"/>
      <c r="DL31" s="626">
        <v>59696</v>
      </c>
      <c r="DM31" s="639"/>
      <c r="DN31" s="639"/>
      <c r="DO31" s="639"/>
      <c r="DP31" s="639"/>
      <c r="DQ31" s="639"/>
      <c r="DR31" s="639"/>
      <c r="DS31" s="639"/>
      <c r="DT31" s="639"/>
      <c r="DU31" s="639"/>
      <c r="DV31" s="640"/>
      <c r="DW31" s="643">
        <v>2</v>
      </c>
      <c r="DX31" s="644"/>
      <c r="DY31" s="644"/>
      <c r="DZ31" s="644"/>
      <c r="EA31" s="644"/>
      <c r="EB31" s="644"/>
      <c r="EC31" s="645"/>
    </row>
    <row r="32" spans="2:133" ht="11.25" customHeight="1">
      <c r="B32" s="617" t="s">
        <v>297</v>
      </c>
      <c r="C32" s="618"/>
      <c r="D32" s="618"/>
      <c r="E32" s="618"/>
      <c r="F32" s="618"/>
      <c r="G32" s="618"/>
      <c r="H32" s="618"/>
      <c r="I32" s="618"/>
      <c r="J32" s="618"/>
      <c r="K32" s="618"/>
      <c r="L32" s="618"/>
      <c r="M32" s="618"/>
      <c r="N32" s="618"/>
      <c r="O32" s="618"/>
      <c r="P32" s="618"/>
      <c r="Q32" s="619"/>
      <c r="R32" s="620">
        <v>548915</v>
      </c>
      <c r="S32" s="621"/>
      <c r="T32" s="621"/>
      <c r="U32" s="621"/>
      <c r="V32" s="621"/>
      <c r="W32" s="621"/>
      <c r="X32" s="621"/>
      <c r="Y32" s="622"/>
      <c r="Z32" s="673">
        <v>9.8000000000000007</v>
      </c>
      <c r="AA32" s="673"/>
      <c r="AB32" s="673"/>
      <c r="AC32" s="673"/>
      <c r="AD32" s="674" t="s">
        <v>111</v>
      </c>
      <c r="AE32" s="674"/>
      <c r="AF32" s="674"/>
      <c r="AG32" s="674"/>
      <c r="AH32" s="674"/>
      <c r="AI32" s="674"/>
      <c r="AJ32" s="674"/>
      <c r="AK32" s="674"/>
      <c r="AL32" s="643" t="s">
        <v>111</v>
      </c>
      <c r="AM32" s="675"/>
      <c r="AN32" s="675"/>
      <c r="AO32" s="676"/>
      <c r="AP32" s="702"/>
      <c r="AQ32" s="703"/>
      <c r="AR32" s="703"/>
      <c r="AS32" s="703"/>
      <c r="AT32" s="706"/>
      <c r="AU32" s="185"/>
      <c r="AV32" s="185"/>
      <c r="AW32" s="185"/>
      <c r="AX32" s="601" t="s">
        <v>298</v>
      </c>
      <c r="AY32" s="602"/>
      <c r="AZ32" s="602"/>
      <c r="BA32" s="602"/>
      <c r="BB32" s="602"/>
      <c r="BC32" s="602"/>
      <c r="BD32" s="602"/>
      <c r="BE32" s="602"/>
      <c r="BF32" s="603"/>
      <c r="BG32" s="683">
        <v>99.5</v>
      </c>
      <c r="BH32" s="605"/>
      <c r="BI32" s="605"/>
      <c r="BJ32" s="605"/>
      <c r="BK32" s="605"/>
      <c r="BL32" s="605"/>
      <c r="BM32" s="668">
        <v>99</v>
      </c>
      <c r="BN32" s="605"/>
      <c r="BO32" s="605"/>
      <c r="BP32" s="605"/>
      <c r="BQ32" s="662"/>
      <c r="BR32" s="683">
        <v>99.7</v>
      </c>
      <c r="BS32" s="605"/>
      <c r="BT32" s="605"/>
      <c r="BU32" s="605"/>
      <c r="BV32" s="605"/>
      <c r="BW32" s="605"/>
      <c r="BX32" s="668">
        <v>99.2</v>
      </c>
      <c r="BY32" s="605"/>
      <c r="BZ32" s="605"/>
      <c r="CA32" s="605"/>
      <c r="CB32" s="662"/>
      <c r="CD32" s="694"/>
      <c r="CE32" s="695"/>
      <c r="CF32" s="657" t="s">
        <v>299</v>
      </c>
      <c r="CG32" s="654"/>
      <c r="CH32" s="654"/>
      <c r="CI32" s="654"/>
      <c r="CJ32" s="654"/>
      <c r="CK32" s="654"/>
      <c r="CL32" s="654"/>
      <c r="CM32" s="654"/>
      <c r="CN32" s="654"/>
      <c r="CO32" s="654"/>
      <c r="CP32" s="654"/>
      <c r="CQ32" s="655"/>
      <c r="CR32" s="620" t="s">
        <v>111</v>
      </c>
      <c r="CS32" s="621"/>
      <c r="CT32" s="621"/>
      <c r="CU32" s="621"/>
      <c r="CV32" s="621"/>
      <c r="CW32" s="621"/>
      <c r="CX32" s="621"/>
      <c r="CY32" s="622"/>
      <c r="CZ32" s="623" t="s">
        <v>111</v>
      </c>
      <c r="DA32" s="641"/>
      <c r="DB32" s="641"/>
      <c r="DC32" s="642"/>
      <c r="DD32" s="626" t="s">
        <v>111</v>
      </c>
      <c r="DE32" s="621"/>
      <c r="DF32" s="621"/>
      <c r="DG32" s="621"/>
      <c r="DH32" s="621"/>
      <c r="DI32" s="621"/>
      <c r="DJ32" s="621"/>
      <c r="DK32" s="622"/>
      <c r="DL32" s="626" t="s">
        <v>111</v>
      </c>
      <c r="DM32" s="621"/>
      <c r="DN32" s="621"/>
      <c r="DO32" s="621"/>
      <c r="DP32" s="621"/>
      <c r="DQ32" s="621"/>
      <c r="DR32" s="621"/>
      <c r="DS32" s="621"/>
      <c r="DT32" s="621"/>
      <c r="DU32" s="621"/>
      <c r="DV32" s="622"/>
      <c r="DW32" s="643" t="s">
        <v>111</v>
      </c>
      <c r="DX32" s="644"/>
      <c r="DY32" s="644"/>
      <c r="DZ32" s="644"/>
      <c r="EA32" s="644"/>
      <c r="EB32" s="644"/>
      <c r="EC32" s="645"/>
    </row>
    <row r="33" spans="2:133" ht="11.25" customHeight="1">
      <c r="B33" s="617" t="s">
        <v>300</v>
      </c>
      <c r="C33" s="618"/>
      <c r="D33" s="618"/>
      <c r="E33" s="618"/>
      <c r="F33" s="618"/>
      <c r="G33" s="618"/>
      <c r="H33" s="618"/>
      <c r="I33" s="618"/>
      <c r="J33" s="618"/>
      <c r="K33" s="618"/>
      <c r="L33" s="618"/>
      <c r="M33" s="618"/>
      <c r="N33" s="618"/>
      <c r="O33" s="618"/>
      <c r="P33" s="618"/>
      <c r="Q33" s="619"/>
      <c r="R33" s="620">
        <v>640606</v>
      </c>
      <c r="S33" s="621"/>
      <c r="T33" s="621"/>
      <c r="U33" s="621"/>
      <c r="V33" s="621"/>
      <c r="W33" s="621"/>
      <c r="X33" s="621"/>
      <c r="Y33" s="622"/>
      <c r="Z33" s="673">
        <v>11.4</v>
      </c>
      <c r="AA33" s="673"/>
      <c r="AB33" s="673"/>
      <c r="AC33" s="673"/>
      <c r="AD33" s="674" t="s">
        <v>111</v>
      </c>
      <c r="AE33" s="674"/>
      <c r="AF33" s="674"/>
      <c r="AG33" s="674"/>
      <c r="AH33" s="674"/>
      <c r="AI33" s="674"/>
      <c r="AJ33" s="674"/>
      <c r="AK33" s="674"/>
      <c r="AL33" s="643" t="s">
        <v>111</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301</v>
      </c>
      <c r="CE33" s="654"/>
      <c r="CF33" s="654"/>
      <c r="CG33" s="654"/>
      <c r="CH33" s="654"/>
      <c r="CI33" s="654"/>
      <c r="CJ33" s="654"/>
      <c r="CK33" s="654"/>
      <c r="CL33" s="654"/>
      <c r="CM33" s="654"/>
      <c r="CN33" s="654"/>
      <c r="CO33" s="654"/>
      <c r="CP33" s="654"/>
      <c r="CQ33" s="655"/>
      <c r="CR33" s="620">
        <v>2042078</v>
      </c>
      <c r="CS33" s="639"/>
      <c r="CT33" s="639"/>
      <c r="CU33" s="639"/>
      <c r="CV33" s="639"/>
      <c r="CW33" s="639"/>
      <c r="CX33" s="639"/>
      <c r="CY33" s="640"/>
      <c r="CZ33" s="623">
        <v>39.299999999999997</v>
      </c>
      <c r="DA33" s="641"/>
      <c r="DB33" s="641"/>
      <c r="DC33" s="642"/>
      <c r="DD33" s="626">
        <v>1507696</v>
      </c>
      <c r="DE33" s="639"/>
      <c r="DF33" s="639"/>
      <c r="DG33" s="639"/>
      <c r="DH33" s="639"/>
      <c r="DI33" s="639"/>
      <c r="DJ33" s="639"/>
      <c r="DK33" s="640"/>
      <c r="DL33" s="626">
        <v>1152168</v>
      </c>
      <c r="DM33" s="639"/>
      <c r="DN33" s="639"/>
      <c r="DO33" s="639"/>
      <c r="DP33" s="639"/>
      <c r="DQ33" s="639"/>
      <c r="DR33" s="639"/>
      <c r="DS33" s="639"/>
      <c r="DT33" s="639"/>
      <c r="DU33" s="639"/>
      <c r="DV33" s="640"/>
      <c r="DW33" s="643">
        <v>39.200000000000003</v>
      </c>
      <c r="DX33" s="644"/>
      <c r="DY33" s="644"/>
      <c r="DZ33" s="644"/>
      <c r="EA33" s="644"/>
      <c r="EB33" s="644"/>
      <c r="EC33" s="645"/>
    </row>
    <row r="34" spans="2:133" ht="11.25" customHeight="1">
      <c r="B34" s="617" t="s">
        <v>302</v>
      </c>
      <c r="C34" s="618"/>
      <c r="D34" s="618"/>
      <c r="E34" s="618"/>
      <c r="F34" s="618"/>
      <c r="G34" s="618"/>
      <c r="H34" s="618"/>
      <c r="I34" s="618"/>
      <c r="J34" s="618"/>
      <c r="K34" s="618"/>
      <c r="L34" s="618"/>
      <c r="M34" s="618"/>
      <c r="N34" s="618"/>
      <c r="O34" s="618"/>
      <c r="P34" s="618"/>
      <c r="Q34" s="619"/>
      <c r="R34" s="620" t="s">
        <v>111</v>
      </c>
      <c r="S34" s="621"/>
      <c r="T34" s="621"/>
      <c r="U34" s="621"/>
      <c r="V34" s="621"/>
      <c r="W34" s="621"/>
      <c r="X34" s="621"/>
      <c r="Y34" s="622"/>
      <c r="Z34" s="673" t="s">
        <v>111</v>
      </c>
      <c r="AA34" s="673"/>
      <c r="AB34" s="673"/>
      <c r="AC34" s="673"/>
      <c r="AD34" s="674" t="s">
        <v>111</v>
      </c>
      <c r="AE34" s="674"/>
      <c r="AF34" s="674"/>
      <c r="AG34" s="674"/>
      <c r="AH34" s="674"/>
      <c r="AI34" s="674"/>
      <c r="AJ34" s="674"/>
      <c r="AK34" s="674"/>
      <c r="AL34" s="643" t="s">
        <v>111</v>
      </c>
      <c r="AM34" s="675"/>
      <c r="AN34" s="675"/>
      <c r="AO34" s="676"/>
      <c r="AP34" s="188"/>
      <c r="AQ34" s="680" t="s">
        <v>303</v>
      </c>
      <c r="AR34" s="681"/>
      <c r="AS34" s="681"/>
      <c r="AT34" s="681"/>
      <c r="AU34" s="681"/>
      <c r="AV34" s="681"/>
      <c r="AW34" s="681"/>
      <c r="AX34" s="681"/>
      <c r="AY34" s="681"/>
      <c r="AZ34" s="681"/>
      <c r="BA34" s="681"/>
      <c r="BB34" s="681"/>
      <c r="BC34" s="681"/>
      <c r="BD34" s="681"/>
      <c r="BE34" s="681"/>
      <c r="BF34" s="682"/>
      <c r="BG34" s="680" t="s">
        <v>304</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305</v>
      </c>
      <c r="CE34" s="654"/>
      <c r="CF34" s="654"/>
      <c r="CG34" s="654"/>
      <c r="CH34" s="654"/>
      <c r="CI34" s="654"/>
      <c r="CJ34" s="654"/>
      <c r="CK34" s="654"/>
      <c r="CL34" s="654"/>
      <c r="CM34" s="654"/>
      <c r="CN34" s="654"/>
      <c r="CO34" s="654"/>
      <c r="CP34" s="654"/>
      <c r="CQ34" s="655"/>
      <c r="CR34" s="620">
        <v>834233</v>
      </c>
      <c r="CS34" s="621"/>
      <c r="CT34" s="621"/>
      <c r="CU34" s="621"/>
      <c r="CV34" s="621"/>
      <c r="CW34" s="621"/>
      <c r="CX34" s="621"/>
      <c r="CY34" s="622"/>
      <c r="CZ34" s="623">
        <v>16</v>
      </c>
      <c r="DA34" s="641"/>
      <c r="DB34" s="641"/>
      <c r="DC34" s="642"/>
      <c r="DD34" s="626">
        <v>642458</v>
      </c>
      <c r="DE34" s="621"/>
      <c r="DF34" s="621"/>
      <c r="DG34" s="621"/>
      <c r="DH34" s="621"/>
      <c r="DI34" s="621"/>
      <c r="DJ34" s="621"/>
      <c r="DK34" s="622"/>
      <c r="DL34" s="626">
        <v>456206</v>
      </c>
      <c r="DM34" s="621"/>
      <c r="DN34" s="621"/>
      <c r="DO34" s="621"/>
      <c r="DP34" s="621"/>
      <c r="DQ34" s="621"/>
      <c r="DR34" s="621"/>
      <c r="DS34" s="621"/>
      <c r="DT34" s="621"/>
      <c r="DU34" s="621"/>
      <c r="DV34" s="622"/>
      <c r="DW34" s="643">
        <v>15.5</v>
      </c>
      <c r="DX34" s="644"/>
      <c r="DY34" s="644"/>
      <c r="DZ34" s="644"/>
      <c r="EA34" s="644"/>
      <c r="EB34" s="644"/>
      <c r="EC34" s="645"/>
    </row>
    <row r="35" spans="2:133" ht="11.25" customHeight="1">
      <c r="B35" s="617" t="s">
        <v>306</v>
      </c>
      <c r="C35" s="618"/>
      <c r="D35" s="618"/>
      <c r="E35" s="618"/>
      <c r="F35" s="618"/>
      <c r="G35" s="618"/>
      <c r="H35" s="618"/>
      <c r="I35" s="618"/>
      <c r="J35" s="618"/>
      <c r="K35" s="618"/>
      <c r="L35" s="618"/>
      <c r="M35" s="618"/>
      <c r="N35" s="618"/>
      <c r="O35" s="618"/>
      <c r="P35" s="618"/>
      <c r="Q35" s="619"/>
      <c r="R35" s="620">
        <v>105506</v>
      </c>
      <c r="S35" s="621"/>
      <c r="T35" s="621"/>
      <c r="U35" s="621"/>
      <c r="V35" s="621"/>
      <c r="W35" s="621"/>
      <c r="X35" s="621"/>
      <c r="Y35" s="622"/>
      <c r="Z35" s="673">
        <v>1.9</v>
      </c>
      <c r="AA35" s="673"/>
      <c r="AB35" s="673"/>
      <c r="AC35" s="673"/>
      <c r="AD35" s="674" t="s">
        <v>111</v>
      </c>
      <c r="AE35" s="674"/>
      <c r="AF35" s="674"/>
      <c r="AG35" s="674"/>
      <c r="AH35" s="674"/>
      <c r="AI35" s="674"/>
      <c r="AJ35" s="674"/>
      <c r="AK35" s="674"/>
      <c r="AL35" s="643" t="s">
        <v>111</v>
      </c>
      <c r="AM35" s="675"/>
      <c r="AN35" s="675"/>
      <c r="AO35" s="676"/>
      <c r="AP35" s="188"/>
      <c r="AQ35" s="677" t="s">
        <v>307</v>
      </c>
      <c r="AR35" s="678"/>
      <c r="AS35" s="678"/>
      <c r="AT35" s="678"/>
      <c r="AU35" s="678"/>
      <c r="AV35" s="678"/>
      <c r="AW35" s="678"/>
      <c r="AX35" s="678"/>
      <c r="AY35" s="679"/>
      <c r="AZ35" s="670">
        <v>368289</v>
      </c>
      <c r="BA35" s="671"/>
      <c r="BB35" s="671"/>
      <c r="BC35" s="671"/>
      <c r="BD35" s="671"/>
      <c r="BE35" s="671"/>
      <c r="BF35" s="672"/>
      <c r="BG35" s="677" t="s">
        <v>308</v>
      </c>
      <c r="BH35" s="678"/>
      <c r="BI35" s="678"/>
      <c r="BJ35" s="678"/>
      <c r="BK35" s="678"/>
      <c r="BL35" s="678"/>
      <c r="BM35" s="678"/>
      <c r="BN35" s="678"/>
      <c r="BO35" s="678"/>
      <c r="BP35" s="678"/>
      <c r="BQ35" s="678"/>
      <c r="BR35" s="678"/>
      <c r="BS35" s="678"/>
      <c r="BT35" s="678"/>
      <c r="BU35" s="679"/>
      <c r="BV35" s="670">
        <v>5008</v>
      </c>
      <c r="BW35" s="671"/>
      <c r="BX35" s="671"/>
      <c r="BY35" s="671"/>
      <c r="BZ35" s="671"/>
      <c r="CA35" s="671"/>
      <c r="CB35" s="672"/>
      <c r="CD35" s="657" t="s">
        <v>309</v>
      </c>
      <c r="CE35" s="654"/>
      <c r="CF35" s="654"/>
      <c r="CG35" s="654"/>
      <c r="CH35" s="654"/>
      <c r="CI35" s="654"/>
      <c r="CJ35" s="654"/>
      <c r="CK35" s="654"/>
      <c r="CL35" s="654"/>
      <c r="CM35" s="654"/>
      <c r="CN35" s="654"/>
      <c r="CO35" s="654"/>
      <c r="CP35" s="654"/>
      <c r="CQ35" s="655"/>
      <c r="CR35" s="620">
        <v>197337</v>
      </c>
      <c r="CS35" s="639"/>
      <c r="CT35" s="639"/>
      <c r="CU35" s="639"/>
      <c r="CV35" s="639"/>
      <c r="CW35" s="639"/>
      <c r="CX35" s="639"/>
      <c r="CY35" s="640"/>
      <c r="CZ35" s="623">
        <v>3.8</v>
      </c>
      <c r="DA35" s="641"/>
      <c r="DB35" s="641"/>
      <c r="DC35" s="642"/>
      <c r="DD35" s="626">
        <v>113708</v>
      </c>
      <c r="DE35" s="639"/>
      <c r="DF35" s="639"/>
      <c r="DG35" s="639"/>
      <c r="DH35" s="639"/>
      <c r="DI35" s="639"/>
      <c r="DJ35" s="639"/>
      <c r="DK35" s="640"/>
      <c r="DL35" s="626">
        <v>69030</v>
      </c>
      <c r="DM35" s="639"/>
      <c r="DN35" s="639"/>
      <c r="DO35" s="639"/>
      <c r="DP35" s="639"/>
      <c r="DQ35" s="639"/>
      <c r="DR35" s="639"/>
      <c r="DS35" s="639"/>
      <c r="DT35" s="639"/>
      <c r="DU35" s="639"/>
      <c r="DV35" s="640"/>
      <c r="DW35" s="643">
        <v>2.2999999999999998</v>
      </c>
      <c r="DX35" s="644"/>
      <c r="DY35" s="644"/>
      <c r="DZ35" s="644"/>
      <c r="EA35" s="644"/>
      <c r="EB35" s="644"/>
      <c r="EC35" s="645"/>
    </row>
    <row r="36" spans="2:133" ht="11.25" customHeight="1">
      <c r="B36" s="601" t="s">
        <v>310</v>
      </c>
      <c r="C36" s="602"/>
      <c r="D36" s="602"/>
      <c r="E36" s="602"/>
      <c r="F36" s="602"/>
      <c r="G36" s="602"/>
      <c r="H36" s="602"/>
      <c r="I36" s="602"/>
      <c r="J36" s="602"/>
      <c r="K36" s="602"/>
      <c r="L36" s="602"/>
      <c r="M36" s="602"/>
      <c r="N36" s="602"/>
      <c r="O36" s="602"/>
      <c r="P36" s="602"/>
      <c r="Q36" s="603"/>
      <c r="R36" s="604">
        <v>5614810</v>
      </c>
      <c r="S36" s="661"/>
      <c r="T36" s="661"/>
      <c r="U36" s="661"/>
      <c r="V36" s="661"/>
      <c r="W36" s="661"/>
      <c r="X36" s="661"/>
      <c r="Y36" s="664"/>
      <c r="Z36" s="665">
        <v>100</v>
      </c>
      <c r="AA36" s="665"/>
      <c r="AB36" s="665"/>
      <c r="AC36" s="665"/>
      <c r="AD36" s="666">
        <v>2833899</v>
      </c>
      <c r="AE36" s="666"/>
      <c r="AF36" s="666"/>
      <c r="AG36" s="666"/>
      <c r="AH36" s="666"/>
      <c r="AI36" s="666"/>
      <c r="AJ36" s="666"/>
      <c r="AK36" s="666"/>
      <c r="AL36" s="667">
        <v>100</v>
      </c>
      <c r="AM36" s="668"/>
      <c r="AN36" s="668"/>
      <c r="AO36" s="669"/>
      <c r="AQ36" s="646" t="s">
        <v>311</v>
      </c>
      <c r="AR36" s="647"/>
      <c r="AS36" s="647"/>
      <c r="AT36" s="647"/>
      <c r="AU36" s="647"/>
      <c r="AV36" s="647"/>
      <c r="AW36" s="647"/>
      <c r="AX36" s="647"/>
      <c r="AY36" s="648"/>
      <c r="AZ36" s="620">
        <v>133108</v>
      </c>
      <c r="BA36" s="621"/>
      <c r="BB36" s="621"/>
      <c r="BC36" s="621"/>
      <c r="BD36" s="639"/>
      <c r="BE36" s="639"/>
      <c r="BF36" s="649"/>
      <c r="BG36" s="657" t="s">
        <v>312</v>
      </c>
      <c r="BH36" s="654"/>
      <c r="BI36" s="654"/>
      <c r="BJ36" s="654"/>
      <c r="BK36" s="654"/>
      <c r="BL36" s="654"/>
      <c r="BM36" s="654"/>
      <c r="BN36" s="654"/>
      <c r="BO36" s="654"/>
      <c r="BP36" s="654"/>
      <c r="BQ36" s="654"/>
      <c r="BR36" s="654"/>
      <c r="BS36" s="654"/>
      <c r="BT36" s="654"/>
      <c r="BU36" s="655"/>
      <c r="BV36" s="620">
        <v>-467</v>
      </c>
      <c r="BW36" s="621"/>
      <c r="BX36" s="621"/>
      <c r="BY36" s="621"/>
      <c r="BZ36" s="621"/>
      <c r="CA36" s="621"/>
      <c r="CB36" s="656"/>
      <c r="CD36" s="657" t="s">
        <v>313</v>
      </c>
      <c r="CE36" s="654"/>
      <c r="CF36" s="654"/>
      <c r="CG36" s="654"/>
      <c r="CH36" s="654"/>
      <c r="CI36" s="654"/>
      <c r="CJ36" s="654"/>
      <c r="CK36" s="654"/>
      <c r="CL36" s="654"/>
      <c r="CM36" s="654"/>
      <c r="CN36" s="654"/>
      <c r="CO36" s="654"/>
      <c r="CP36" s="654"/>
      <c r="CQ36" s="655"/>
      <c r="CR36" s="620">
        <v>612447</v>
      </c>
      <c r="CS36" s="621"/>
      <c r="CT36" s="621"/>
      <c r="CU36" s="621"/>
      <c r="CV36" s="621"/>
      <c r="CW36" s="621"/>
      <c r="CX36" s="621"/>
      <c r="CY36" s="622"/>
      <c r="CZ36" s="623">
        <v>11.8</v>
      </c>
      <c r="DA36" s="641"/>
      <c r="DB36" s="641"/>
      <c r="DC36" s="642"/>
      <c r="DD36" s="626">
        <v>406640</v>
      </c>
      <c r="DE36" s="621"/>
      <c r="DF36" s="621"/>
      <c r="DG36" s="621"/>
      <c r="DH36" s="621"/>
      <c r="DI36" s="621"/>
      <c r="DJ36" s="621"/>
      <c r="DK36" s="622"/>
      <c r="DL36" s="626">
        <v>358156</v>
      </c>
      <c r="DM36" s="621"/>
      <c r="DN36" s="621"/>
      <c r="DO36" s="621"/>
      <c r="DP36" s="621"/>
      <c r="DQ36" s="621"/>
      <c r="DR36" s="621"/>
      <c r="DS36" s="621"/>
      <c r="DT36" s="621"/>
      <c r="DU36" s="621"/>
      <c r="DV36" s="622"/>
      <c r="DW36" s="643">
        <v>12.2</v>
      </c>
      <c r="DX36" s="644"/>
      <c r="DY36" s="644"/>
      <c r="DZ36" s="644"/>
      <c r="EA36" s="644"/>
      <c r="EB36" s="644"/>
      <c r="EC36" s="645"/>
    </row>
    <row r="37" spans="2:133" ht="11.25" customHeight="1">
      <c r="AQ37" s="646" t="s">
        <v>314</v>
      </c>
      <c r="AR37" s="647"/>
      <c r="AS37" s="647"/>
      <c r="AT37" s="647"/>
      <c r="AU37" s="647"/>
      <c r="AV37" s="647"/>
      <c r="AW37" s="647"/>
      <c r="AX37" s="647"/>
      <c r="AY37" s="648"/>
      <c r="AZ37" s="620">
        <v>97353</v>
      </c>
      <c r="BA37" s="621"/>
      <c r="BB37" s="621"/>
      <c r="BC37" s="621"/>
      <c r="BD37" s="639"/>
      <c r="BE37" s="639"/>
      <c r="BF37" s="649"/>
      <c r="BG37" s="657" t="s">
        <v>315</v>
      </c>
      <c r="BH37" s="654"/>
      <c r="BI37" s="654"/>
      <c r="BJ37" s="654"/>
      <c r="BK37" s="654"/>
      <c r="BL37" s="654"/>
      <c r="BM37" s="654"/>
      <c r="BN37" s="654"/>
      <c r="BO37" s="654"/>
      <c r="BP37" s="654"/>
      <c r="BQ37" s="654"/>
      <c r="BR37" s="654"/>
      <c r="BS37" s="654"/>
      <c r="BT37" s="654"/>
      <c r="BU37" s="655"/>
      <c r="BV37" s="620">
        <v>400</v>
      </c>
      <c r="BW37" s="621"/>
      <c r="BX37" s="621"/>
      <c r="BY37" s="621"/>
      <c r="BZ37" s="621"/>
      <c r="CA37" s="621"/>
      <c r="CB37" s="656"/>
      <c r="CD37" s="657" t="s">
        <v>316</v>
      </c>
      <c r="CE37" s="654"/>
      <c r="CF37" s="654"/>
      <c r="CG37" s="654"/>
      <c r="CH37" s="654"/>
      <c r="CI37" s="654"/>
      <c r="CJ37" s="654"/>
      <c r="CK37" s="654"/>
      <c r="CL37" s="654"/>
      <c r="CM37" s="654"/>
      <c r="CN37" s="654"/>
      <c r="CO37" s="654"/>
      <c r="CP37" s="654"/>
      <c r="CQ37" s="655"/>
      <c r="CR37" s="620">
        <v>239418</v>
      </c>
      <c r="CS37" s="639"/>
      <c r="CT37" s="639"/>
      <c r="CU37" s="639"/>
      <c r="CV37" s="639"/>
      <c r="CW37" s="639"/>
      <c r="CX37" s="639"/>
      <c r="CY37" s="640"/>
      <c r="CZ37" s="623">
        <v>4.5999999999999996</v>
      </c>
      <c r="DA37" s="641"/>
      <c r="DB37" s="641"/>
      <c r="DC37" s="642"/>
      <c r="DD37" s="626">
        <v>239418</v>
      </c>
      <c r="DE37" s="639"/>
      <c r="DF37" s="639"/>
      <c r="DG37" s="639"/>
      <c r="DH37" s="639"/>
      <c r="DI37" s="639"/>
      <c r="DJ37" s="639"/>
      <c r="DK37" s="640"/>
      <c r="DL37" s="626">
        <v>239418</v>
      </c>
      <c r="DM37" s="639"/>
      <c r="DN37" s="639"/>
      <c r="DO37" s="639"/>
      <c r="DP37" s="639"/>
      <c r="DQ37" s="639"/>
      <c r="DR37" s="639"/>
      <c r="DS37" s="639"/>
      <c r="DT37" s="639"/>
      <c r="DU37" s="639"/>
      <c r="DV37" s="640"/>
      <c r="DW37" s="643">
        <v>8.1</v>
      </c>
      <c r="DX37" s="644"/>
      <c r="DY37" s="644"/>
      <c r="DZ37" s="644"/>
      <c r="EA37" s="644"/>
      <c r="EB37" s="644"/>
      <c r="EC37" s="645"/>
    </row>
    <row r="38" spans="2:133" ht="11.25" customHeight="1">
      <c r="AQ38" s="646" t="s">
        <v>317</v>
      </c>
      <c r="AR38" s="647"/>
      <c r="AS38" s="647"/>
      <c r="AT38" s="647"/>
      <c r="AU38" s="647"/>
      <c r="AV38" s="647"/>
      <c r="AW38" s="647"/>
      <c r="AX38" s="647"/>
      <c r="AY38" s="648"/>
      <c r="AZ38" s="620" t="s">
        <v>318</v>
      </c>
      <c r="BA38" s="621"/>
      <c r="BB38" s="621"/>
      <c r="BC38" s="621"/>
      <c r="BD38" s="639"/>
      <c r="BE38" s="639"/>
      <c r="BF38" s="649"/>
      <c r="BG38" s="657" t="s">
        <v>319</v>
      </c>
      <c r="BH38" s="654"/>
      <c r="BI38" s="654"/>
      <c r="BJ38" s="654"/>
      <c r="BK38" s="654"/>
      <c r="BL38" s="654"/>
      <c r="BM38" s="654"/>
      <c r="BN38" s="654"/>
      <c r="BO38" s="654"/>
      <c r="BP38" s="654"/>
      <c r="BQ38" s="654"/>
      <c r="BR38" s="654"/>
      <c r="BS38" s="654"/>
      <c r="BT38" s="654"/>
      <c r="BU38" s="655"/>
      <c r="BV38" s="620">
        <v>660</v>
      </c>
      <c r="BW38" s="621"/>
      <c r="BX38" s="621"/>
      <c r="BY38" s="621"/>
      <c r="BZ38" s="621"/>
      <c r="CA38" s="621"/>
      <c r="CB38" s="656"/>
      <c r="CD38" s="657" t="s">
        <v>320</v>
      </c>
      <c r="CE38" s="654"/>
      <c r="CF38" s="654"/>
      <c r="CG38" s="654"/>
      <c r="CH38" s="654"/>
      <c r="CI38" s="654"/>
      <c r="CJ38" s="654"/>
      <c r="CK38" s="654"/>
      <c r="CL38" s="654"/>
      <c r="CM38" s="654"/>
      <c r="CN38" s="654"/>
      <c r="CO38" s="654"/>
      <c r="CP38" s="654"/>
      <c r="CQ38" s="655"/>
      <c r="CR38" s="620">
        <v>368289</v>
      </c>
      <c r="CS38" s="621"/>
      <c r="CT38" s="621"/>
      <c r="CU38" s="621"/>
      <c r="CV38" s="621"/>
      <c r="CW38" s="621"/>
      <c r="CX38" s="621"/>
      <c r="CY38" s="622"/>
      <c r="CZ38" s="623">
        <v>7.1</v>
      </c>
      <c r="DA38" s="641"/>
      <c r="DB38" s="641"/>
      <c r="DC38" s="642"/>
      <c r="DD38" s="626">
        <v>344889</v>
      </c>
      <c r="DE38" s="621"/>
      <c r="DF38" s="621"/>
      <c r="DG38" s="621"/>
      <c r="DH38" s="621"/>
      <c r="DI38" s="621"/>
      <c r="DJ38" s="621"/>
      <c r="DK38" s="622"/>
      <c r="DL38" s="626">
        <v>268776</v>
      </c>
      <c r="DM38" s="621"/>
      <c r="DN38" s="621"/>
      <c r="DO38" s="621"/>
      <c r="DP38" s="621"/>
      <c r="DQ38" s="621"/>
      <c r="DR38" s="621"/>
      <c r="DS38" s="621"/>
      <c r="DT38" s="621"/>
      <c r="DU38" s="621"/>
      <c r="DV38" s="622"/>
      <c r="DW38" s="643">
        <v>9.1</v>
      </c>
      <c r="DX38" s="644"/>
      <c r="DY38" s="644"/>
      <c r="DZ38" s="644"/>
      <c r="EA38" s="644"/>
      <c r="EB38" s="644"/>
      <c r="EC38" s="645"/>
    </row>
    <row r="39" spans="2:133" ht="11.25" customHeight="1">
      <c r="AQ39" s="646" t="s">
        <v>321</v>
      </c>
      <c r="AR39" s="647"/>
      <c r="AS39" s="647"/>
      <c r="AT39" s="647"/>
      <c r="AU39" s="647"/>
      <c r="AV39" s="647"/>
      <c r="AW39" s="647"/>
      <c r="AX39" s="647"/>
      <c r="AY39" s="648"/>
      <c r="AZ39" s="620" t="s">
        <v>318</v>
      </c>
      <c r="BA39" s="621"/>
      <c r="BB39" s="621"/>
      <c r="BC39" s="621"/>
      <c r="BD39" s="639"/>
      <c r="BE39" s="639"/>
      <c r="BF39" s="649"/>
      <c r="BG39" s="650" t="s">
        <v>322</v>
      </c>
      <c r="BH39" s="651"/>
      <c r="BI39" s="651"/>
      <c r="BJ39" s="651"/>
      <c r="BK39" s="651"/>
      <c r="BL39" s="189"/>
      <c r="BM39" s="654" t="s">
        <v>323</v>
      </c>
      <c r="BN39" s="654"/>
      <c r="BO39" s="654"/>
      <c r="BP39" s="654"/>
      <c r="BQ39" s="654"/>
      <c r="BR39" s="654"/>
      <c r="BS39" s="654"/>
      <c r="BT39" s="654"/>
      <c r="BU39" s="655"/>
      <c r="BV39" s="620">
        <v>89</v>
      </c>
      <c r="BW39" s="621"/>
      <c r="BX39" s="621"/>
      <c r="BY39" s="621"/>
      <c r="BZ39" s="621"/>
      <c r="CA39" s="621"/>
      <c r="CB39" s="656"/>
      <c r="CD39" s="657" t="s">
        <v>324</v>
      </c>
      <c r="CE39" s="654"/>
      <c r="CF39" s="654"/>
      <c r="CG39" s="654"/>
      <c r="CH39" s="654"/>
      <c r="CI39" s="654"/>
      <c r="CJ39" s="654"/>
      <c r="CK39" s="654"/>
      <c r="CL39" s="654"/>
      <c r="CM39" s="654"/>
      <c r="CN39" s="654"/>
      <c r="CO39" s="654"/>
      <c r="CP39" s="654"/>
      <c r="CQ39" s="655"/>
      <c r="CR39" s="620">
        <v>28572</v>
      </c>
      <c r="CS39" s="639"/>
      <c r="CT39" s="639"/>
      <c r="CU39" s="639"/>
      <c r="CV39" s="639"/>
      <c r="CW39" s="639"/>
      <c r="CX39" s="639"/>
      <c r="CY39" s="640"/>
      <c r="CZ39" s="623">
        <v>0.5</v>
      </c>
      <c r="DA39" s="641"/>
      <c r="DB39" s="641"/>
      <c r="DC39" s="642"/>
      <c r="DD39" s="626">
        <v>1</v>
      </c>
      <c r="DE39" s="639"/>
      <c r="DF39" s="639"/>
      <c r="DG39" s="639"/>
      <c r="DH39" s="639"/>
      <c r="DI39" s="639"/>
      <c r="DJ39" s="639"/>
      <c r="DK39" s="640"/>
      <c r="DL39" s="626" t="s">
        <v>318</v>
      </c>
      <c r="DM39" s="639"/>
      <c r="DN39" s="639"/>
      <c r="DO39" s="639"/>
      <c r="DP39" s="639"/>
      <c r="DQ39" s="639"/>
      <c r="DR39" s="639"/>
      <c r="DS39" s="639"/>
      <c r="DT39" s="639"/>
      <c r="DU39" s="639"/>
      <c r="DV39" s="640"/>
      <c r="DW39" s="643" t="s">
        <v>318</v>
      </c>
      <c r="DX39" s="644"/>
      <c r="DY39" s="644"/>
      <c r="DZ39" s="644"/>
      <c r="EA39" s="644"/>
      <c r="EB39" s="644"/>
      <c r="EC39" s="645"/>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325</v>
      </c>
      <c r="AR40" s="647"/>
      <c r="AS40" s="647"/>
      <c r="AT40" s="647"/>
      <c r="AU40" s="647"/>
      <c r="AV40" s="647"/>
      <c r="AW40" s="647"/>
      <c r="AX40" s="647"/>
      <c r="AY40" s="648"/>
      <c r="AZ40" s="620">
        <v>33129</v>
      </c>
      <c r="BA40" s="621"/>
      <c r="BB40" s="621"/>
      <c r="BC40" s="621"/>
      <c r="BD40" s="639"/>
      <c r="BE40" s="639"/>
      <c r="BF40" s="649"/>
      <c r="BG40" s="650"/>
      <c r="BH40" s="651"/>
      <c r="BI40" s="651"/>
      <c r="BJ40" s="651"/>
      <c r="BK40" s="651"/>
      <c r="BL40" s="189"/>
      <c r="BM40" s="654" t="s">
        <v>326</v>
      </c>
      <c r="BN40" s="654"/>
      <c r="BO40" s="654"/>
      <c r="BP40" s="654"/>
      <c r="BQ40" s="654"/>
      <c r="BR40" s="654"/>
      <c r="BS40" s="654"/>
      <c r="BT40" s="654"/>
      <c r="BU40" s="655"/>
      <c r="BV40" s="620">
        <v>152</v>
      </c>
      <c r="BW40" s="621"/>
      <c r="BX40" s="621"/>
      <c r="BY40" s="621"/>
      <c r="BZ40" s="621"/>
      <c r="CA40" s="621"/>
      <c r="CB40" s="656"/>
      <c r="CD40" s="657" t="s">
        <v>327</v>
      </c>
      <c r="CE40" s="654"/>
      <c r="CF40" s="654"/>
      <c r="CG40" s="654"/>
      <c r="CH40" s="654"/>
      <c r="CI40" s="654"/>
      <c r="CJ40" s="654"/>
      <c r="CK40" s="654"/>
      <c r="CL40" s="654"/>
      <c r="CM40" s="654"/>
      <c r="CN40" s="654"/>
      <c r="CO40" s="654"/>
      <c r="CP40" s="654"/>
      <c r="CQ40" s="655"/>
      <c r="CR40" s="620">
        <v>1200</v>
      </c>
      <c r="CS40" s="621"/>
      <c r="CT40" s="621"/>
      <c r="CU40" s="621"/>
      <c r="CV40" s="621"/>
      <c r="CW40" s="621"/>
      <c r="CX40" s="621"/>
      <c r="CY40" s="622"/>
      <c r="CZ40" s="623">
        <v>0</v>
      </c>
      <c r="DA40" s="641"/>
      <c r="DB40" s="641"/>
      <c r="DC40" s="642"/>
      <c r="DD40" s="626" t="s">
        <v>318</v>
      </c>
      <c r="DE40" s="621"/>
      <c r="DF40" s="621"/>
      <c r="DG40" s="621"/>
      <c r="DH40" s="621"/>
      <c r="DI40" s="621"/>
      <c r="DJ40" s="621"/>
      <c r="DK40" s="622"/>
      <c r="DL40" s="626" t="s">
        <v>318</v>
      </c>
      <c r="DM40" s="621"/>
      <c r="DN40" s="621"/>
      <c r="DO40" s="621"/>
      <c r="DP40" s="621"/>
      <c r="DQ40" s="621"/>
      <c r="DR40" s="621"/>
      <c r="DS40" s="621"/>
      <c r="DT40" s="621"/>
      <c r="DU40" s="621"/>
      <c r="DV40" s="622"/>
      <c r="DW40" s="643" t="s">
        <v>318</v>
      </c>
      <c r="DX40" s="644"/>
      <c r="DY40" s="644"/>
      <c r="DZ40" s="644"/>
      <c r="EA40" s="644"/>
      <c r="EB40" s="644"/>
      <c r="EC40" s="645"/>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328</v>
      </c>
      <c r="AR41" s="659"/>
      <c r="AS41" s="659"/>
      <c r="AT41" s="659"/>
      <c r="AU41" s="659"/>
      <c r="AV41" s="659"/>
      <c r="AW41" s="659"/>
      <c r="AX41" s="659"/>
      <c r="AY41" s="660"/>
      <c r="AZ41" s="604">
        <v>104699</v>
      </c>
      <c r="BA41" s="661"/>
      <c r="BB41" s="661"/>
      <c r="BC41" s="661"/>
      <c r="BD41" s="605"/>
      <c r="BE41" s="605"/>
      <c r="BF41" s="662"/>
      <c r="BG41" s="652"/>
      <c r="BH41" s="653"/>
      <c r="BI41" s="653"/>
      <c r="BJ41" s="653"/>
      <c r="BK41" s="653"/>
      <c r="BL41" s="191"/>
      <c r="BM41" s="659" t="s">
        <v>329</v>
      </c>
      <c r="BN41" s="659"/>
      <c r="BO41" s="659"/>
      <c r="BP41" s="659"/>
      <c r="BQ41" s="659"/>
      <c r="BR41" s="659"/>
      <c r="BS41" s="659"/>
      <c r="BT41" s="659"/>
      <c r="BU41" s="660"/>
      <c r="BV41" s="604">
        <v>357</v>
      </c>
      <c r="BW41" s="661"/>
      <c r="BX41" s="661"/>
      <c r="BY41" s="661"/>
      <c r="BZ41" s="661"/>
      <c r="CA41" s="661"/>
      <c r="CB41" s="663"/>
      <c r="CD41" s="657" t="s">
        <v>330</v>
      </c>
      <c r="CE41" s="654"/>
      <c r="CF41" s="654"/>
      <c r="CG41" s="654"/>
      <c r="CH41" s="654"/>
      <c r="CI41" s="654"/>
      <c r="CJ41" s="654"/>
      <c r="CK41" s="654"/>
      <c r="CL41" s="654"/>
      <c r="CM41" s="654"/>
      <c r="CN41" s="654"/>
      <c r="CO41" s="654"/>
      <c r="CP41" s="654"/>
      <c r="CQ41" s="655"/>
      <c r="CR41" s="620" t="s">
        <v>331</v>
      </c>
      <c r="CS41" s="639"/>
      <c r="CT41" s="639"/>
      <c r="CU41" s="639"/>
      <c r="CV41" s="639"/>
      <c r="CW41" s="639"/>
      <c r="CX41" s="639"/>
      <c r="CY41" s="640"/>
      <c r="CZ41" s="623" t="s">
        <v>331</v>
      </c>
      <c r="DA41" s="641"/>
      <c r="DB41" s="641"/>
      <c r="DC41" s="642"/>
      <c r="DD41" s="626" t="s">
        <v>331</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c r="B42" s="183" t="s">
        <v>332</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333</v>
      </c>
      <c r="CE42" s="618"/>
      <c r="CF42" s="618"/>
      <c r="CG42" s="618"/>
      <c r="CH42" s="618"/>
      <c r="CI42" s="618"/>
      <c r="CJ42" s="618"/>
      <c r="CK42" s="618"/>
      <c r="CL42" s="618"/>
      <c r="CM42" s="618"/>
      <c r="CN42" s="618"/>
      <c r="CO42" s="618"/>
      <c r="CP42" s="618"/>
      <c r="CQ42" s="619"/>
      <c r="CR42" s="620">
        <v>1419727</v>
      </c>
      <c r="CS42" s="621"/>
      <c r="CT42" s="621"/>
      <c r="CU42" s="621"/>
      <c r="CV42" s="621"/>
      <c r="CW42" s="621"/>
      <c r="CX42" s="621"/>
      <c r="CY42" s="622"/>
      <c r="CZ42" s="623">
        <v>27.3</v>
      </c>
      <c r="DA42" s="624"/>
      <c r="DB42" s="624"/>
      <c r="DC42" s="625"/>
      <c r="DD42" s="626">
        <v>386515</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c r="B43" s="193" t="s">
        <v>334</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335</v>
      </c>
      <c r="CE43" s="618"/>
      <c r="CF43" s="618"/>
      <c r="CG43" s="618"/>
      <c r="CH43" s="618"/>
      <c r="CI43" s="618"/>
      <c r="CJ43" s="618"/>
      <c r="CK43" s="618"/>
      <c r="CL43" s="618"/>
      <c r="CM43" s="618"/>
      <c r="CN43" s="618"/>
      <c r="CO43" s="618"/>
      <c r="CP43" s="618"/>
      <c r="CQ43" s="619"/>
      <c r="CR43" s="620">
        <v>39650</v>
      </c>
      <c r="CS43" s="639"/>
      <c r="CT43" s="639"/>
      <c r="CU43" s="639"/>
      <c r="CV43" s="639"/>
      <c r="CW43" s="639"/>
      <c r="CX43" s="639"/>
      <c r="CY43" s="640"/>
      <c r="CZ43" s="623">
        <v>0.8</v>
      </c>
      <c r="DA43" s="641"/>
      <c r="DB43" s="641"/>
      <c r="DC43" s="642"/>
      <c r="DD43" s="626">
        <v>39650</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c r="B44" s="194" t="s">
        <v>336</v>
      </c>
      <c r="CD44" s="633" t="s">
        <v>288</v>
      </c>
      <c r="CE44" s="634"/>
      <c r="CF44" s="617" t="s">
        <v>337</v>
      </c>
      <c r="CG44" s="618"/>
      <c r="CH44" s="618"/>
      <c r="CI44" s="618"/>
      <c r="CJ44" s="618"/>
      <c r="CK44" s="618"/>
      <c r="CL44" s="618"/>
      <c r="CM44" s="618"/>
      <c r="CN44" s="618"/>
      <c r="CO44" s="618"/>
      <c r="CP44" s="618"/>
      <c r="CQ44" s="619"/>
      <c r="CR44" s="620">
        <v>670645</v>
      </c>
      <c r="CS44" s="621"/>
      <c r="CT44" s="621"/>
      <c r="CU44" s="621"/>
      <c r="CV44" s="621"/>
      <c r="CW44" s="621"/>
      <c r="CX44" s="621"/>
      <c r="CY44" s="622"/>
      <c r="CZ44" s="623">
        <v>12.9</v>
      </c>
      <c r="DA44" s="624"/>
      <c r="DB44" s="624"/>
      <c r="DC44" s="625"/>
      <c r="DD44" s="626">
        <v>136881</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c r="CD45" s="635"/>
      <c r="CE45" s="636"/>
      <c r="CF45" s="617" t="s">
        <v>338</v>
      </c>
      <c r="CG45" s="618"/>
      <c r="CH45" s="618"/>
      <c r="CI45" s="618"/>
      <c r="CJ45" s="618"/>
      <c r="CK45" s="618"/>
      <c r="CL45" s="618"/>
      <c r="CM45" s="618"/>
      <c r="CN45" s="618"/>
      <c r="CO45" s="618"/>
      <c r="CP45" s="618"/>
      <c r="CQ45" s="619"/>
      <c r="CR45" s="620">
        <v>208089</v>
      </c>
      <c r="CS45" s="639"/>
      <c r="CT45" s="639"/>
      <c r="CU45" s="639"/>
      <c r="CV45" s="639"/>
      <c r="CW45" s="639"/>
      <c r="CX45" s="639"/>
      <c r="CY45" s="640"/>
      <c r="CZ45" s="623">
        <v>4</v>
      </c>
      <c r="DA45" s="641"/>
      <c r="DB45" s="641"/>
      <c r="DC45" s="642"/>
      <c r="DD45" s="626">
        <v>53564</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c r="CD46" s="635"/>
      <c r="CE46" s="636"/>
      <c r="CF46" s="617" t="s">
        <v>339</v>
      </c>
      <c r="CG46" s="618"/>
      <c r="CH46" s="618"/>
      <c r="CI46" s="618"/>
      <c r="CJ46" s="618"/>
      <c r="CK46" s="618"/>
      <c r="CL46" s="618"/>
      <c r="CM46" s="618"/>
      <c r="CN46" s="618"/>
      <c r="CO46" s="618"/>
      <c r="CP46" s="618"/>
      <c r="CQ46" s="619"/>
      <c r="CR46" s="620">
        <v>462556</v>
      </c>
      <c r="CS46" s="621"/>
      <c r="CT46" s="621"/>
      <c r="CU46" s="621"/>
      <c r="CV46" s="621"/>
      <c r="CW46" s="621"/>
      <c r="CX46" s="621"/>
      <c r="CY46" s="622"/>
      <c r="CZ46" s="623">
        <v>8.9</v>
      </c>
      <c r="DA46" s="624"/>
      <c r="DB46" s="624"/>
      <c r="DC46" s="625"/>
      <c r="DD46" s="626">
        <v>83317</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c r="CD47" s="635"/>
      <c r="CE47" s="636"/>
      <c r="CF47" s="617" t="s">
        <v>340</v>
      </c>
      <c r="CG47" s="618"/>
      <c r="CH47" s="618"/>
      <c r="CI47" s="618"/>
      <c r="CJ47" s="618"/>
      <c r="CK47" s="618"/>
      <c r="CL47" s="618"/>
      <c r="CM47" s="618"/>
      <c r="CN47" s="618"/>
      <c r="CO47" s="618"/>
      <c r="CP47" s="618"/>
      <c r="CQ47" s="619"/>
      <c r="CR47" s="620">
        <v>749082</v>
      </c>
      <c r="CS47" s="639"/>
      <c r="CT47" s="639"/>
      <c r="CU47" s="639"/>
      <c r="CV47" s="639"/>
      <c r="CW47" s="639"/>
      <c r="CX47" s="639"/>
      <c r="CY47" s="640"/>
      <c r="CZ47" s="623">
        <v>14.4</v>
      </c>
      <c r="DA47" s="641"/>
      <c r="DB47" s="641"/>
      <c r="DC47" s="642"/>
      <c r="DD47" s="626">
        <v>249634</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c r="CD48" s="637"/>
      <c r="CE48" s="638"/>
      <c r="CF48" s="617" t="s">
        <v>341</v>
      </c>
      <c r="CG48" s="618"/>
      <c r="CH48" s="618"/>
      <c r="CI48" s="618"/>
      <c r="CJ48" s="618"/>
      <c r="CK48" s="618"/>
      <c r="CL48" s="618"/>
      <c r="CM48" s="618"/>
      <c r="CN48" s="618"/>
      <c r="CO48" s="618"/>
      <c r="CP48" s="618"/>
      <c r="CQ48" s="619"/>
      <c r="CR48" s="620" t="s">
        <v>111</v>
      </c>
      <c r="CS48" s="621"/>
      <c r="CT48" s="621"/>
      <c r="CU48" s="621"/>
      <c r="CV48" s="621"/>
      <c r="CW48" s="621"/>
      <c r="CX48" s="621"/>
      <c r="CY48" s="622"/>
      <c r="CZ48" s="623" t="s">
        <v>111</v>
      </c>
      <c r="DA48" s="624"/>
      <c r="DB48" s="624"/>
      <c r="DC48" s="625"/>
      <c r="DD48" s="626" t="s">
        <v>111</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c r="CD49" s="601" t="s">
        <v>342</v>
      </c>
      <c r="CE49" s="602"/>
      <c r="CF49" s="602"/>
      <c r="CG49" s="602"/>
      <c r="CH49" s="602"/>
      <c r="CI49" s="602"/>
      <c r="CJ49" s="602"/>
      <c r="CK49" s="602"/>
      <c r="CL49" s="602"/>
      <c r="CM49" s="602"/>
      <c r="CN49" s="602"/>
      <c r="CO49" s="602"/>
      <c r="CP49" s="602"/>
      <c r="CQ49" s="603"/>
      <c r="CR49" s="604">
        <v>5198732</v>
      </c>
      <c r="CS49" s="605"/>
      <c r="CT49" s="605"/>
      <c r="CU49" s="605"/>
      <c r="CV49" s="605"/>
      <c r="CW49" s="605"/>
      <c r="CX49" s="605"/>
      <c r="CY49" s="606"/>
      <c r="CZ49" s="607">
        <v>100</v>
      </c>
      <c r="DA49" s="608"/>
      <c r="DB49" s="608"/>
      <c r="DC49" s="609"/>
      <c r="DD49" s="610">
        <v>3467815</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row r="51" spans="82:133" hidden="1"/>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343</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47" t="s">
        <v>344</v>
      </c>
      <c r="DK2" s="1148"/>
      <c r="DL2" s="1148"/>
      <c r="DM2" s="1148"/>
      <c r="DN2" s="1148"/>
      <c r="DO2" s="1149"/>
      <c r="DP2" s="202"/>
      <c r="DQ2" s="1147" t="s">
        <v>345</v>
      </c>
      <c r="DR2" s="1148"/>
      <c r="DS2" s="1148"/>
      <c r="DT2" s="1148"/>
      <c r="DU2" s="1148"/>
      <c r="DV2" s="1148"/>
      <c r="DW2" s="1148"/>
      <c r="DX2" s="1148"/>
      <c r="DY2" s="1148"/>
      <c r="DZ2" s="1149"/>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1100" t="s">
        <v>346</v>
      </c>
      <c r="B4" s="1100"/>
      <c r="C4" s="1100"/>
      <c r="D4" s="1100"/>
      <c r="E4" s="1100"/>
      <c r="F4" s="1100"/>
      <c r="G4" s="1100"/>
      <c r="H4" s="1100"/>
      <c r="I4" s="1100"/>
      <c r="J4" s="1100"/>
      <c r="K4" s="1100"/>
      <c r="L4" s="1100"/>
      <c r="M4" s="1100"/>
      <c r="N4" s="1100"/>
      <c r="O4" s="1100"/>
      <c r="P4" s="1100"/>
      <c r="Q4" s="1100"/>
      <c r="R4" s="1100"/>
      <c r="S4" s="1100"/>
      <c r="T4" s="1100"/>
      <c r="U4" s="1100"/>
      <c r="V4" s="1100"/>
      <c r="W4" s="1100"/>
      <c r="X4" s="1100"/>
      <c r="Y4" s="1100"/>
      <c r="Z4" s="1100"/>
      <c r="AA4" s="1100"/>
      <c r="AB4" s="1100"/>
      <c r="AC4" s="1100"/>
      <c r="AD4" s="1100"/>
      <c r="AE4" s="1100"/>
      <c r="AF4" s="1100"/>
      <c r="AG4" s="1100"/>
      <c r="AH4" s="1100"/>
      <c r="AI4" s="1100"/>
      <c r="AJ4" s="1100"/>
      <c r="AK4" s="1100"/>
      <c r="AL4" s="1100"/>
      <c r="AM4" s="1100"/>
      <c r="AN4" s="1100"/>
      <c r="AO4" s="1100"/>
      <c r="AP4" s="1100"/>
      <c r="AQ4" s="1100"/>
      <c r="AR4" s="1100"/>
      <c r="AS4" s="1100"/>
      <c r="AT4" s="1100"/>
      <c r="AU4" s="1100"/>
      <c r="AV4" s="1100"/>
      <c r="AW4" s="1100"/>
      <c r="AX4" s="1100"/>
      <c r="AY4" s="1100"/>
      <c r="AZ4" s="205"/>
      <c r="BA4" s="205"/>
      <c r="BB4" s="205"/>
      <c r="BC4" s="205"/>
      <c r="BD4" s="205"/>
      <c r="BE4" s="206"/>
      <c r="BF4" s="206"/>
      <c r="BG4" s="206"/>
      <c r="BH4" s="206"/>
      <c r="BI4" s="206"/>
      <c r="BJ4" s="206"/>
      <c r="BK4" s="206"/>
      <c r="BL4" s="206"/>
      <c r="BM4" s="206"/>
      <c r="BN4" s="206"/>
      <c r="BO4" s="206"/>
      <c r="BP4" s="206"/>
      <c r="BQ4" s="205" t="s">
        <v>347</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1024" t="s">
        <v>348</v>
      </c>
      <c r="B5" s="1025"/>
      <c r="C5" s="1025"/>
      <c r="D5" s="1025"/>
      <c r="E5" s="1025"/>
      <c r="F5" s="1025"/>
      <c r="G5" s="1025"/>
      <c r="H5" s="1025"/>
      <c r="I5" s="1025"/>
      <c r="J5" s="1025"/>
      <c r="K5" s="1025"/>
      <c r="L5" s="1025"/>
      <c r="M5" s="1025"/>
      <c r="N5" s="1025"/>
      <c r="O5" s="1025"/>
      <c r="P5" s="1026"/>
      <c r="Q5" s="1030" t="s">
        <v>349</v>
      </c>
      <c r="R5" s="1031"/>
      <c r="S5" s="1031"/>
      <c r="T5" s="1031"/>
      <c r="U5" s="1032"/>
      <c r="V5" s="1030" t="s">
        <v>350</v>
      </c>
      <c r="W5" s="1031"/>
      <c r="X5" s="1031"/>
      <c r="Y5" s="1031"/>
      <c r="Z5" s="1032"/>
      <c r="AA5" s="1030" t="s">
        <v>351</v>
      </c>
      <c r="AB5" s="1031"/>
      <c r="AC5" s="1031"/>
      <c r="AD5" s="1031"/>
      <c r="AE5" s="1031"/>
      <c r="AF5" s="1150" t="s">
        <v>352</v>
      </c>
      <c r="AG5" s="1031"/>
      <c r="AH5" s="1031"/>
      <c r="AI5" s="1031"/>
      <c r="AJ5" s="1046"/>
      <c r="AK5" s="1031" t="s">
        <v>353</v>
      </c>
      <c r="AL5" s="1031"/>
      <c r="AM5" s="1031"/>
      <c r="AN5" s="1031"/>
      <c r="AO5" s="1032"/>
      <c r="AP5" s="1030" t="s">
        <v>354</v>
      </c>
      <c r="AQ5" s="1031"/>
      <c r="AR5" s="1031"/>
      <c r="AS5" s="1031"/>
      <c r="AT5" s="1032"/>
      <c r="AU5" s="1030" t="s">
        <v>355</v>
      </c>
      <c r="AV5" s="1031"/>
      <c r="AW5" s="1031"/>
      <c r="AX5" s="1031"/>
      <c r="AY5" s="1046"/>
      <c r="AZ5" s="209"/>
      <c r="BA5" s="209"/>
      <c r="BB5" s="209"/>
      <c r="BC5" s="209"/>
      <c r="BD5" s="209"/>
      <c r="BE5" s="210"/>
      <c r="BF5" s="210"/>
      <c r="BG5" s="210"/>
      <c r="BH5" s="210"/>
      <c r="BI5" s="210"/>
      <c r="BJ5" s="210"/>
      <c r="BK5" s="210"/>
      <c r="BL5" s="210"/>
      <c r="BM5" s="210"/>
      <c r="BN5" s="210"/>
      <c r="BO5" s="210"/>
      <c r="BP5" s="210"/>
      <c r="BQ5" s="1024" t="s">
        <v>356</v>
      </c>
      <c r="BR5" s="1025"/>
      <c r="BS5" s="1025"/>
      <c r="BT5" s="1025"/>
      <c r="BU5" s="1025"/>
      <c r="BV5" s="1025"/>
      <c r="BW5" s="1025"/>
      <c r="BX5" s="1025"/>
      <c r="BY5" s="1025"/>
      <c r="BZ5" s="1025"/>
      <c r="CA5" s="1025"/>
      <c r="CB5" s="1025"/>
      <c r="CC5" s="1025"/>
      <c r="CD5" s="1025"/>
      <c r="CE5" s="1025"/>
      <c r="CF5" s="1025"/>
      <c r="CG5" s="1026"/>
      <c r="CH5" s="1030" t="s">
        <v>357</v>
      </c>
      <c r="CI5" s="1031"/>
      <c r="CJ5" s="1031"/>
      <c r="CK5" s="1031"/>
      <c r="CL5" s="1032"/>
      <c r="CM5" s="1030" t="s">
        <v>358</v>
      </c>
      <c r="CN5" s="1031"/>
      <c r="CO5" s="1031"/>
      <c r="CP5" s="1031"/>
      <c r="CQ5" s="1032"/>
      <c r="CR5" s="1030" t="s">
        <v>359</v>
      </c>
      <c r="CS5" s="1031"/>
      <c r="CT5" s="1031"/>
      <c r="CU5" s="1031"/>
      <c r="CV5" s="1032"/>
      <c r="CW5" s="1030" t="s">
        <v>360</v>
      </c>
      <c r="CX5" s="1031"/>
      <c r="CY5" s="1031"/>
      <c r="CZ5" s="1031"/>
      <c r="DA5" s="1032"/>
      <c r="DB5" s="1030" t="s">
        <v>361</v>
      </c>
      <c r="DC5" s="1031"/>
      <c r="DD5" s="1031"/>
      <c r="DE5" s="1031"/>
      <c r="DF5" s="1032"/>
      <c r="DG5" s="1135" t="s">
        <v>362</v>
      </c>
      <c r="DH5" s="1136"/>
      <c r="DI5" s="1136"/>
      <c r="DJ5" s="1136"/>
      <c r="DK5" s="1137"/>
      <c r="DL5" s="1135" t="s">
        <v>363</v>
      </c>
      <c r="DM5" s="1136"/>
      <c r="DN5" s="1136"/>
      <c r="DO5" s="1136"/>
      <c r="DP5" s="1137"/>
      <c r="DQ5" s="1030" t="s">
        <v>364</v>
      </c>
      <c r="DR5" s="1031"/>
      <c r="DS5" s="1031"/>
      <c r="DT5" s="1031"/>
      <c r="DU5" s="1032"/>
      <c r="DV5" s="1030" t="s">
        <v>355</v>
      </c>
      <c r="DW5" s="1031"/>
      <c r="DX5" s="1031"/>
      <c r="DY5" s="1031"/>
      <c r="DZ5" s="1046"/>
      <c r="EA5" s="207"/>
    </row>
    <row r="6" spans="1:131" s="208" customFormat="1" ht="26.25" customHeight="1" thickBot="1">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51"/>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8"/>
      <c r="DH6" s="1139"/>
      <c r="DI6" s="1139"/>
      <c r="DJ6" s="1139"/>
      <c r="DK6" s="1140"/>
      <c r="DL6" s="1138"/>
      <c r="DM6" s="1139"/>
      <c r="DN6" s="1139"/>
      <c r="DO6" s="1139"/>
      <c r="DP6" s="1140"/>
      <c r="DQ6" s="1033"/>
      <c r="DR6" s="1034"/>
      <c r="DS6" s="1034"/>
      <c r="DT6" s="1034"/>
      <c r="DU6" s="1035"/>
      <c r="DV6" s="1033"/>
      <c r="DW6" s="1034"/>
      <c r="DX6" s="1034"/>
      <c r="DY6" s="1034"/>
      <c r="DZ6" s="1047"/>
      <c r="EA6" s="207"/>
    </row>
    <row r="7" spans="1:131" s="208" customFormat="1" ht="26.25" customHeight="1" thickTop="1">
      <c r="A7" s="211">
        <v>1</v>
      </c>
      <c r="B7" s="1086" t="s">
        <v>365</v>
      </c>
      <c r="C7" s="1087"/>
      <c r="D7" s="1087"/>
      <c r="E7" s="1087"/>
      <c r="F7" s="1087"/>
      <c r="G7" s="1087"/>
      <c r="H7" s="1087"/>
      <c r="I7" s="1087"/>
      <c r="J7" s="1087"/>
      <c r="K7" s="1087"/>
      <c r="L7" s="1087"/>
      <c r="M7" s="1087"/>
      <c r="N7" s="1087"/>
      <c r="O7" s="1087"/>
      <c r="P7" s="1088"/>
      <c r="Q7" s="1141">
        <v>5615</v>
      </c>
      <c r="R7" s="1142"/>
      <c r="S7" s="1142"/>
      <c r="T7" s="1142"/>
      <c r="U7" s="1142"/>
      <c r="V7" s="1142">
        <v>5199</v>
      </c>
      <c r="W7" s="1142"/>
      <c r="X7" s="1142"/>
      <c r="Y7" s="1142"/>
      <c r="Z7" s="1142"/>
      <c r="AA7" s="1142">
        <v>416</v>
      </c>
      <c r="AB7" s="1142"/>
      <c r="AC7" s="1142"/>
      <c r="AD7" s="1142"/>
      <c r="AE7" s="1143"/>
      <c r="AF7" s="1144">
        <v>90</v>
      </c>
      <c r="AG7" s="1145"/>
      <c r="AH7" s="1145"/>
      <c r="AI7" s="1145"/>
      <c r="AJ7" s="1146"/>
      <c r="AK7" s="1128">
        <v>463</v>
      </c>
      <c r="AL7" s="1129"/>
      <c r="AM7" s="1129"/>
      <c r="AN7" s="1129"/>
      <c r="AO7" s="1129"/>
      <c r="AP7" s="1129">
        <v>6766</v>
      </c>
      <c r="AQ7" s="1129"/>
      <c r="AR7" s="1129"/>
      <c r="AS7" s="1129"/>
      <c r="AT7" s="1129"/>
      <c r="AU7" s="1130"/>
      <c r="AV7" s="1130"/>
      <c r="AW7" s="1130"/>
      <c r="AX7" s="1130"/>
      <c r="AY7" s="1131"/>
      <c r="AZ7" s="205"/>
      <c r="BA7" s="205"/>
      <c r="BB7" s="205"/>
      <c r="BC7" s="205"/>
      <c r="BD7" s="205"/>
      <c r="BE7" s="206"/>
      <c r="BF7" s="206"/>
      <c r="BG7" s="206"/>
      <c r="BH7" s="206"/>
      <c r="BI7" s="206"/>
      <c r="BJ7" s="206"/>
      <c r="BK7" s="206"/>
      <c r="BL7" s="206"/>
      <c r="BM7" s="206"/>
      <c r="BN7" s="206"/>
      <c r="BO7" s="206"/>
      <c r="BP7" s="206"/>
      <c r="BQ7" s="212">
        <v>1</v>
      </c>
      <c r="BR7" s="213"/>
      <c r="BS7" s="1132" t="s">
        <v>534</v>
      </c>
      <c r="BT7" s="1133"/>
      <c r="BU7" s="1133"/>
      <c r="BV7" s="1133"/>
      <c r="BW7" s="1133"/>
      <c r="BX7" s="1133"/>
      <c r="BY7" s="1133"/>
      <c r="BZ7" s="1133"/>
      <c r="CA7" s="1133"/>
      <c r="CB7" s="1133"/>
      <c r="CC7" s="1133"/>
      <c r="CD7" s="1133"/>
      <c r="CE7" s="1133"/>
      <c r="CF7" s="1133"/>
      <c r="CG7" s="1134"/>
      <c r="CH7" s="1125">
        <v>-18</v>
      </c>
      <c r="CI7" s="1126"/>
      <c r="CJ7" s="1126"/>
      <c r="CK7" s="1126"/>
      <c r="CL7" s="1127"/>
      <c r="CM7" s="1125">
        <v>13</v>
      </c>
      <c r="CN7" s="1126"/>
      <c r="CO7" s="1126"/>
      <c r="CP7" s="1126"/>
      <c r="CQ7" s="1127"/>
      <c r="CR7" s="1125">
        <v>23</v>
      </c>
      <c r="CS7" s="1126"/>
      <c r="CT7" s="1126"/>
      <c r="CU7" s="1126"/>
      <c r="CV7" s="1127"/>
      <c r="CW7" s="1125" t="s">
        <v>535</v>
      </c>
      <c r="CX7" s="1126"/>
      <c r="CY7" s="1126"/>
      <c r="CZ7" s="1126"/>
      <c r="DA7" s="1127"/>
      <c r="DB7" s="1125">
        <v>36</v>
      </c>
      <c r="DC7" s="1126"/>
      <c r="DD7" s="1126"/>
      <c r="DE7" s="1126"/>
      <c r="DF7" s="1127"/>
      <c r="DG7" s="1125" t="s">
        <v>535</v>
      </c>
      <c r="DH7" s="1126"/>
      <c r="DI7" s="1126"/>
      <c r="DJ7" s="1126"/>
      <c r="DK7" s="1127"/>
      <c r="DL7" s="1125" t="s">
        <v>535</v>
      </c>
      <c r="DM7" s="1126"/>
      <c r="DN7" s="1126"/>
      <c r="DO7" s="1126"/>
      <c r="DP7" s="1127"/>
      <c r="DQ7" s="1125" t="s">
        <v>535</v>
      </c>
      <c r="DR7" s="1126"/>
      <c r="DS7" s="1126"/>
      <c r="DT7" s="1126"/>
      <c r="DU7" s="1127"/>
      <c r="DV7" s="1152"/>
      <c r="DW7" s="1153"/>
      <c r="DX7" s="1153"/>
      <c r="DY7" s="1153"/>
      <c r="DZ7" s="1154"/>
      <c r="EA7" s="207"/>
    </row>
    <row r="8" spans="1:131" s="208" customFormat="1" ht="26.25" customHeight="1">
      <c r="A8" s="214">
        <v>2</v>
      </c>
      <c r="B8" s="1066"/>
      <c r="C8" s="1067"/>
      <c r="D8" s="1067"/>
      <c r="E8" s="1067"/>
      <c r="F8" s="1067"/>
      <c r="G8" s="1067"/>
      <c r="H8" s="1067"/>
      <c r="I8" s="1067"/>
      <c r="J8" s="1067"/>
      <c r="K8" s="1067"/>
      <c r="L8" s="1067"/>
      <c r="M8" s="1067"/>
      <c r="N8" s="1067"/>
      <c r="O8" s="1067"/>
      <c r="P8" s="1068"/>
      <c r="Q8" s="1072"/>
      <c r="R8" s="1073"/>
      <c r="S8" s="1073"/>
      <c r="T8" s="1073"/>
      <c r="U8" s="1073"/>
      <c r="V8" s="1073"/>
      <c r="W8" s="1073"/>
      <c r="X8" s="1073"/>
      <c r="Y8" s="1073"/>
      <c r="Z8" s="1073"/>
      <c r="AA8" s="1073"/>
      <c r="AB8" s="1073"/>
      <c r="AC8" s="1073"/>
      <c r="AD8" s="1073"/>
      <c r="AE8" s="1074"/>
      <c r="AF8" s="1048"/>
      <c r="AG8" s="1049"/>
      <c r="AH8" s="1049"/>
      <c r="AI8" s="1049"/>
      <c r="AJ8" s="1050"/>
      <c r="AK8" s="1123"/>
      <c r="AL8" s="1124"/>
      <c r="AM8" s="1124"/>
      <c r="AN8" s="1124"/>
      <c r="AO8" s="1124"/>
      <c r="AP8" s="1124"/>
      <c r="AQ8" s="1124"/>
      <c r="AR8" s="1124"/>
      <c r="AS8" s="1124"/>
      <c r="AT8" s="1124"/>
      <c r="AU8" s="1121"/>
      <c r="AV8" s="1121"/>
      <c r="AW8" s="1121"/>
      <c r="AX8" s="1121"/>
      <c r="AY8" s="1122"/>
      <c r="AZ8" s="205"/>
      <c r="BA8" s="205"/>
      <c r="BB8" s="205"/>
      <c r="BC8" s="205"/>
      <c r="BD8" s="205"/>
      <c r="BE8" s="206"/>
      <c r="BF8" s="206"/>
      <c r="BG8" s="206"/>
      <c r="BH8" s="206"/>
      <c r="BI8" s="206"/>
      <c r="BJ8" s="206"/>
      <c r="BK8" s="206"/>
      <c r="BL8" s="206"/>
      <c r="BM8" s="206"/>
      <c r="BN8" s="206"/>
      <c r="BO8" s="206"/>
      <c r="BP8" s="206"/>
      <c r="BQ8" s="215">
        <v>2</v>
      </c>
      <c r="BR8" s="216"/>
      <c r="BS8" s="1043"/>
      <c r="BT8" s="1044"/>
      <c r="BU8" s="1044"/>
      <c r="BV8" s="1044"/>
      <c r="BW8" s="1044"/>
      <c r="BX8" s="1044"/>
      <c r="BY8" s="1044"/>
      <c r="BZ8" s="1044"/>
      <c r="CA8" s="1044"/>
      <c r="CB8" s="1044"/>
      <c r="CC8" s="1044"/>
      <c r="CD8" s="1044"/>
      <c r="CE8" s="1044"/>
      <c r="CF8" s="1044"/>
      <c r="CG8" s="1045"/>
      <c r="CH8" s="1018"/>
      <c r="CI8" s="1019"/>
      <c r="CJ8" s="1019"/>
      <c r="CK8" s="1019"/>
      <c r="CL8" s="1020"/>
      <c r="CM8" s="1018"/>
      <c r="CN8" s="1019"/>
      <c r="CO8" s="1019"/>
      <c r="CP8" s="1019"/>
      <c r="CQ8" s="1020"/>
      <c r="CR8" s="1018"/>
      <c r="CS8" s="1019"/>
      <c r="CT8" s="1019"/>
      <c r="CU8" s="1019"/>
      <c r="CV8" s="1020"/>
      <c r="CW8" s="1018"/>
      <c r="CX8" s="1019"/>
      <c r="CY8" s="1019"/>
      <c r="CZ8" s="1019"/>
      <c r="DA8" s="1020"/>
      <c r="DB8" s="1018"/>
      <c r="DC8" s="1019"/>
      <c r="DD8" s="1019"/>
      <c r="DE8" s="1019"/>
      <c r="DF8" s="1020"/>
      <c r="DG8" s="1018"/>
      <c r="DH8" s="1019"/>
      <c r="DI8" s="1019"/>
      <c r="DJ8" s="1019"/>
      <c r="DK8" s="1020"/>
      <c r="DL8" s="1018"/>
      <c r="DM8" s="1019"/>
      <c r="DN8" s="1019"/>
      <c r="DO8" s="1019"/>
      <c r="DP8" s="1020"/>
      <c r="DQ8" s="1018"/>
      <c r="DR8" s="1019"/>
      <c r="DS8" s="1019"/>
      <c r="DT8" s="1019"/>
      <c r="DU8" s="1020"/>
      <c r="DV8" s="1021"/>
      <c r="DW8" s="1022"/>
      <c r="DX8" s="1022"/>
      <c r="DY8" s="1022"/>
      <c r="DZ8" s="1023"/>
      <c r="EA8" s="207"/>
    </row>
    <row r="9" spans="1:131" s="208" customFormat="1" ht="26.25" customHeight="1">
      <c r="A9" s="214">
        <v>3</v>
      </c>
      <c r="B9" s="1066"/>
      <c r="C9" s="1067"/>
      <c r="D9" s="1067"/>
      <c r="E9" s="1067"/>
      <c r="F9" s="1067"/>
      <c r="G9" s="1067"/>
      <c r="H9" s="1067"/>
      <c r="I9" s="1067"/>
      <c r="J9" s="1067"/>
      <c r="K9" s="1067"/>
      <c r="L9" s="1067"/>
      <c r="M9" s="1067"/>
      <c r="N9" s="1067"/>
      <c r="O9" s="1067"/>
      <c r="P9" s="1068"/>
      <c r="Q9" s="1072"/>
      <c r="R9" s="1073"/>
      <c r="S9" s="1073"/>
      <c r="T9" s="1073"/>
      <c r="U9" s="1073"/>
      <c r="V9" s="1073"/>
      <c r="W9" s="1073"/>
      <c r="X9" s="1073"/>
      <c r="Y9" s="1073"/>
      <c r="Z9" s="1073"/>
      <c r="AA9" s="1073"/>
      <c r="AB9" s="1073"/>
      <c r="AC9" s="1073"/>
      <c r="AD9" s="1073"/>
      <c r="AE9" s="1074"/>
      <c r="AF9" s="1048"/>
      <c r="AG9" s="1049"/>
      <c r="AH9" s="1049"/>
      <c r="AI9" s="1049"/>
      <c r="AJ9" s="1050"/>
      <c r="AK9" s="1123"/>
      <c r="AL9" s="1124"/>
      <c r="AM9" s="1124"/>
      <c r="AN9" s="1124"/>
      <c r="AO9" s="1124"/>
      <c r="AP9" s="1124"/>
      <c r="AQ9" s="1124"/>
      <c r="AR9" s="1124"/>
      <c r="AS9" s="1124"/>
      <c r="AT9" s="1124"/>
      <c r="AU9" s="1121"/>
      <c r="AV9" s="1121"/>
      <c r="AW9" s="1121"/>
      <c r="AX9" s="1121"/>
      <c r="AY9" s="1122"/>
      <c r="AZ9" s="205"/>
      <c r="BA9" s="205"/>
      <c r="BB9" s="205"/>
      <c r="BC9" s="205"/>
      <c r="BD9" s="205"/>
      <c r="BE9" s="206"/>
      <c r="BF9" s="206"/>
      <c r="BG9" s="206"/>
      <c r="BH9" s="206"/>
      <c r="BI9" s="206"/>
      <c r="BJ9" s="206"/>
      <c r="BK9" s="206"/>
      <c r="BL9" s="206"/>
      <c r="BM9" s="206"/>
      <c r="BN9" s="206"/>
      <c r="BO9" s="206"/>
      <c r="BP9" s="206"/>
      <c r="BQ9" s="215">
        <v>3</v>
      </c>
      <c r="BR9" s="216"/>
      <c r="BS9" s="1043"/>
      <c r="BT9" s="1044"/>
      <c r="BU9" s="1044"/>
      <c r="BV9" s="1044"/>
      <c r="BW9" s="1044"/>
      <c r="BX9" s="1044"/>
      <c r="BY9" s="1044"/>
      <c r="BZ9" s="1044"/>
      <c r="CA9" s="1044"/>
      <c r="CB9" s="1044"/>
      <c r="CC9" s="1044"/>
      <c r="CD9" s="1044"/>
      <c r="CE9" s="1044"/>
      <c r="CF9" s="1044"/>
      <c r="CG9" s="1045"/>
      <c r="CH9" s="1018"/>
      <c r="CI9" s="1019"/>
      <c r="CJ9" s="1019"/>
      <c r="CK9" s="1019"/>
      <c r="CL9" s="1020"/>
      <c r="CM9" s="1018"/>
      <c r="CN9" s="1019"/>
      <c r="CO9" s="1019"/>
      <c r="CP9" s="1019"/>
      <c r="CQ9" s="1020"/>
      <c r="CR9" s="1018"/>
      <c r="CS9" s="1019"/>
      <c r="CT9" s="1019"/>
      <c r="CU9" s="1019"/>
      <c r="CV9" s="1020"/>
      <c r="CW9" s="1018"/>
      <c r="CX9" s="1019"/>
      <c r="CY9" s="1019"/>
      <c r="CZ9" s="1019"/>
      <c r="DA9" s="1020"/>
      <c r="DB9" s="1018"/>
      <c r="DC9" s="1019"/>
      <c r="DD9" s="1019"/>
      <c r="DE9" s="1019"/>
      <c r="DF9" s="1020"/>
      <c r="DG9" s="1018"/>
      <c r="DH9" s="1019"/>
      <c r="DI9" s="1019"/>
      <c r="DJ9" s="1019"/>
      <c r="DK9" s="1020"/>
      <c r="DL9" s="1018"/>
      <c r="DM9" s="1019"/>
      <c r="DN9" s="1019"/>
      <c r="DO9" s="1019"/>
      <c r="DP9" s="1020"/>
      <c r="DQ9" s="1018"/>
      <c r="DR9" s="1019"/>
      <c r="DS9" s="1019"/>
      <c r="DT9" s="1019"/>
      <c r="DU9" s="1020"/>
      <c r="DV9" s="1021"/>
      <c r="DW9" s="1022"/>
      <c r="DX9" s="1022"/>
      <c r="DY9" s="1022"/>
      <c r="DZ9" s="1023"/>
      <c r="EA9" s="207"/>
    </row>
    <row r="10" spans="1:131" s="208" customFormat="1" ht="26.25" customHeight="1">
      <c r="A10" s="214">
        <v>4</v>
      </c>
      <c r="B10" s="1066"/>
      <c r="C10" s="1067"/>
      <c r="D10" s="1067"/>
      <c r="E10" s="1067"/>
      <c r="F10" s="1067"/>
      <c r="G10" s="1067"/>
      <c r="H10" s="1067"/>
      <c r="I10" s="1067"/>
      <c r="J10" s="1067"/>
      <c r="K10" s="1067"/>
      <c r="L10" s="1067"/>
      <c r="M10" s="1067"/>
      <c r="N10" s="1067"/>
      <c r="O10" s="1067"/>
      <c r="P10" s="1068"/>
      <c r="Q10" s="1072"/>
      <c r="R10" s="1073"/>
      <c r="S10" s="1073"/>
      <c r="T10" s="1073"/>
      <c r="U10" s="1073"/>
      <c r="V10" s="1073"/>
      <c r="W10" s="1073"/>
      <c r="X10" s="1073"/>
      <c r="Y10" s="1073"/>
      <c r="Z10" s="1073"/>
      <c r="AA10" s="1073"/>
      <c r="AB10" s="1073"/>
      <c r="AC10" s="1073"/>
      <c r="AD10" s="1073"/>
      <c r="AE10" s="1074"/>
      <c r="AF10" s="1048"/>
      <c r="AG10" s="1049"/>
      <c r="AH10" s="1049"/>
      <c r="AI10" s="1049"/>
      <c r="AJ10" s="1050"/>
      <c r="AK10" s="1123"/>
      <c r="AL10" s="1124"/>
      <c r="AM10" s="1124"/>
      <c r="AN10" s="1124"/>
      <c r="AO10" s="1124"/>
      <c r="AP10" s="1124"/>
      <c r="AQ10" s="1124"/>
      <c r="AR10" s="1124"/>
      <c r="AS10" s="1124"/>
      <c r="AT10" s="1124"/>
      <c r="AU10" s="1121"/>
      <c r="AV10" s="1121"/>
      <c r="AW10" s="1121"/>
      <c r="AX10" s="1121"/>
      <c r="AY10" s="1122"/>
      <c r="AZ10" s="205"/>
      <c r="BA10" s="205"/>
      <c r="BB10" s="205"/>
      <c r="BC10" s="205"/>
      <c r="BD10" s="205"/>
      <c r="BE10" s="206"/>
      <c r="BF10" s="206"/>
      <c r="BG10" s="206"/>
      <c r="BH10" s="206"/>
      <c r="BI10" s="206"/>
      <c r="BJ10" s="206"/>
      <c r="BK10" s="206"/>
      <c r="BL10" s="206"/>
      <c r="BM10" s="206"/>
      <c r="BN10" s="206"/>
      <c r="BO10" s="206"/>
      <c r="BP10" s="206"/>
      <c r="BQ10" s="215">
        <v>4</v>
      </c>
      <c r="BR10" s="216"/>
      <c r="BS10" s="1043"/>
      <c r="BT10" s="1044"/>
      <c r="BU10" s="1044"/>
      <c r="BV10" s="1044"/>
      <c r="BW10" s="1044"/>
      <c r="BX10" s="1044"/>
      <c r="BY10" s="1044"/>
      <c r="BZ10" s="1044"/>
      <c r="CA10" s="1044"/>
      <c r="CB10" s="1044"/>
      <c r="CC10" s="1044"/>
      <c r="CD10" s="1044"/>
      <c r="CE10" s="1044"/>
      <c r="CF10" s="1044"/>
      <c r="CG10" s="1045"/>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07"/>
    </row>
    <row r="11" spans="1:131" s="208" customFormat="1" ht="26.25" customHeight="1">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23"/>
      <c r="AL11" s="1124"/>
      <c r="AM11" s="1124"/>
      <c r="AN11" s="1124"/>
      <c r="AO11" s="1124"/>
      <c r="AP11" s="1124"/>
      <c r="AQ11" s="1124"/>
      <c r="AR11" s="1124"/>
      <c r="AS11" s="1124"/>
      <c r="AT11" s="1124"/>
      <c r="AU11" s="1121"/>
      <c r="AV11" s="1121"/>
      <c r="AW11" s="1121"/>
      <c r="AX11" s="1121"/>
      <c r="AY11" s="1122"/>
      <c r="AZ11" s="205"/>
      <c r="BA11" s="205"/>
      <c r="BB11" s="205"/>
      <c r="BC11" s="205"/>
      <c r="BD11" s="205"/>
      <c r="BE11" s="206"/>
      <c r="BF11" s="206"/>
      <c r="BG11" s="206"/>
      <c r="BH11" s="206"/>
      <c r="BI11" s="206"/>
      <c r="BJ11" s="206"/>
      <c r="BK11" s="206"/>
      <c r="BL11" s="206"/>
      <c r="BM11" s="206"/>
      <c r="BN11" s="206"/>
      <c r="BO11" s="206"/>
      <c r="BP11" s="206"/>
      <c r="BQ11" s="215">
        <v>5</v>
      </c>
      <c r="BR11" s="216"/>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7"/>
    </row>
    <row r="12" spans="1:131" s="208" customFormat="1" ht="26.25" customHeight="1">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23"/>
      <c r="AL12" s="1124"/>
      <c r="AM12" s="1124"/>
      <c r="AN12" s="1124"/>
      <c r="AO12" s="1124"/>
      <c r="AP12" s="1124"/>
      <c r="AQ12" s="1124"/>
      <c r="AR12" s="1124"/>
      <c r="AS12" s="1124"/>
      <c r="AT12" s="1124"/>
      <c r="AU12" s="1121"/>
      <c r="AV12" s="1121"/>
      <c r="AW12" s="1121"/>
      <c r="AX12" s="1121"/>
      <c r="AY12" s="1122"/>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23"/>
      <c r="AL13" s="1124"/>
      <c r="AM13" s="1124"/>
      <c r="AN13" s="1124"/>
      <c r="AO13" s="1124"/>
      <c r="AP13" s="1124"/>
      <c r="AQ13" s="1124"/>
      <c r="AR13" s="1124"/>
      <c r="AS13" s="1124"/>
      <c r="AT13" s="1124"/>
      <c r="AU13" s="1121"/>
      <c r="AV13" s="1121"/>
      <c r="AW13" s="1121"/>
      <c r="AX13" s="1121"/>
      <c r="AY13" s="1122"/>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23"/>
      <c r="AL14" s="1124"/>
      <c r="AM14" s="1124"/>
      <c r="AN14" s="1124"/>
      <c r="AO14" s="1124"/>
      <c r="AP14" s="1124"/>
      <c r="AQ14" s="1124"/>
      <c r="AR14" s="1124"/>
      <c r="AS14" s="1124"/>
      <c r="AT14" s="1124"/>
      <c r="AU14" s="1121"/>
      <c r="AV14" s="1121"/>
      <c r="AW14" s="1121"/>
      <c r="AX14" s="1121"/>
      <c r="AY14" s="1122"/>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23"/>
      <c r="AL15" s="1124"/>
      <c r="AM15" s="1124"/>
      <c r="AN15" s="1124"/>
      <c r="AO15" s="1124"/>
      <c r="AP15" s="1124"/>
      <c r="AQ15" s="1124"/>
      <c r="AR15" s="1124"/>
      <c r="AS15" s="1124"/>
      <c r="AT15" s="1124"/>
      <c r="AU15" s="1121"/>
      <c r="AV15" s="1121"/>
      <c r="AW15" s="1121"/>
      <c r="AX15" s="1121"/>
      <c r="AY15" s="1122"/>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23"/>
      <c r="AL16" s="1124"/>
      <c r="AM16" s="1124"/>
      <c r="AN16" s="1124"/>
      <c r="AO16" s="1124"/>
      <c r="AP16" s="1124"/>
      <c r="AQ16" s="1124"/>
      <c r="AR16" s="1124"/>
      <c r="AS16" s="1124"/>
      <c r="AT16" s="1124"/>
      <c r="AU16" s="1121"/>
      <c r="AV16" s="1121"/>
      <c r="AW16" s="1121"/>
      <c r="AX16" s="1121"/>
      <c r="AY16" s="1122"/>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23"/>
      <c r="AL17" s="1124"/>
      <c r="AM17" s="1124"/>
      <c r="AN17" s="1124"/>
      <c r="AO17" s="1124"/>
      <c r="AP17" s="1124"/>
      <c r="AQ17" s="1124"/>
      <c r="AR17" s="1124"/>
      <c r="AS17" s="1124"/>
      <c r="AT17" s="1124"/>
      <c r="AU17" s="1121"/>
      <c r="AV17" s="1121"/>
      <c r="AW17" s="1121"/>
      <c r="AX17" s="1121"/>
      <c r="AY17" s="1122"/>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23"/>
      <c r="AL18" s="1124"/>
      <c r="AM18" s="1124"/>
      <c r="AN18" s="1124"/>
      <c r="AO18" s="1124"/>
      <c r="AP18" s="1124"/>
      <c r="AQ18" s="1124"/>
      <c r="AR18" s="1124"/>
      <c r="AS18" s="1124"/>
      <c r="AT18" s="1124"/>
      <c r="AU18" s="1121"/>
      <c r="AV18" s="1121"/>
      <c r="AW18" s="1121"/>
      <c r="AX18" s="1121"/>
      <c r="AY18" s="1122"/>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23"/>
      <c r="AL19" s="1124"/>
      <c r="AM19" s="1124"/>
      <c r="AN19" s="1124"/>
      <c r="AO19" s="1124"/>
      <c r="AP19" s="1124"/>
      <c r="AQ19" s="1124"/>
      <c r="AR19" s="1124"/>
      <c r="AS19" s="1124"/>
      <c r="AT19" s="1124"/>
      <c r="AU19" s="1121"/>
      <c r="AV19" s="1121"/>
      <c r="AW19" s="1121"/>
      <c r="AX19" s="1121"/>
      <c r="AY19" s="1122"/>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23"/>
      <c r="AL20" s="1124"/>
      <c r="AM20" s="1124"/>
      <c r="AN20" s="1124"/>
      <c r="AO20" s="1124"/>
      <c r="AP20" s="1124"/>
      <c r="AQ20" s="1124"/>
      <c r="AR20" s="1124"/>
      <c r="AS20" s="1124"/>
      <c r="AT20" s="1124"/>
      <c r="AU20" s="1121"/>
      <c r="AV20" s="1121"/>
      <c r="AW20" s="1121"/>
      <c r="AX20" s="1121"/>
      <c r="AY20" s="1122"/>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23"/>
      <c r="AL21" s="1124"/>
      <c r="AM21" s="1124"/>
      <c r="AN21" s="1124"/>
      <c r="AO21" s="1124"/>
      <c r="AP21" s="1124"/>
      <c r="AQ21" s="1124"/>
      <c r="AR21" s="1124"/>
      <c r="AS21" s="1124"/>
      <c r="AT21" s="1124"/>
      <c r="AU21" s="1121"/>
      <c r="AV21" s="1121"/>
      <c r="AW21" s="1121"/>
      <c r="AX21" s="1121"/>
      <c r="AY21" s="1122"/>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c r="A22" s="214">
        <v>16</v>
      </c>
      <c r="B22" s="1066"/>
      <c r="C22" s="1067"/>
      <c r="D22" s="1067"/>
      <c r="E22" s="1067"/>
      <c r="F22" s="1067"/>
      <c r="G22" s="1067"/>
      <c r="H22" s="1067"/>
      <c r="I22" s="1067"/>
      <c r="J22" s="1067"/>
      <c r="K22" s="1067"/>
      <c r="L22" s="1067"/>
      <c r="M22" s="1067"/>
      <c r="N22" s="1067"/>
      <c r="O22" s="1067"/>
      <c r="P22" s="1068"/>
      <c r="Q22" s="1118"/>
      <c r="R22" s="1119"/>
      <c r="S22" s="1119"/>
      <c r="T22" s="1119"/>
      <c r="U22" s="1119"/>
      <c r="V22" s="1119"/>
      <c r="W22" s="1119"/>
      <c r="X22" s="1119"/>
      <c r="Y22" s="1119"/>
      <c r="Z22" s="1119"/>
      <c r="AA22" s="1119"/>
      <c r="AB22" s="1119"/>
      <c r="AC22" s="1119"/>
      <c r="AD22" s="1119"/>
      <c r="AE22" s="1120"/>
      <c r="AF22" s="1048"/>
      <c r="AG22" s="1049"/>
      <c r="AH22" s="1049"/>
      <c r="AI22" s="1049"/>
      <c r="AJ22" s="1050"/>
      <c r="AK22" s="1114"/>
      <c r="AL22" s="1115"/>
      <c r="AM22" s="1115"/>
      <c r="AN22" s="1115"/>
      <c r="AO22" s="1115"/>
      <c r="AP22" s="1115"/>
      <c r="AQ22" s="1115"/>
      <c r="AR22" s="1115"/>
      <c r="AS22" s="1115"/>
      <c r="AT22" s="1115"/>
      <c r="AU22" s="1116"/>
      <c r="AV22" s="1116"/>
      <c r="AW22" s="1116"/>
      <c r="AX22" s="1116"/>
      <c r="AY22" s="1117"/>
      <c r="AZ22" s="1064" t="s">
        <v>366</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c r="A23" s="217" t="s">
        <v>367</v>
      </c>
      <c r="B23" s="973" t="s">
        <v>368</v>
      </c>
      <c r="C23" s="974"/>
      <c r="D23" s="974"/>
      <c r="E23" s="974"/>
      <c r="F23" s="974"/>
      <c r="G23" s="974"/>
      <c r="H23" s="974"/>
      <c r="I23" s="974"/>
      <c r="J23" s="974"/>
      <c r="K23" s="974"/>
      <c r="L23" s="974"/>
      <c r="M23" s="974"/>
      <c r="N23" s="974"/>
      <c r="O23" s="974"/>
      <c r="P23" s="975"/>
      <c r="Q23" s="1105">
        <v>5615</v>
      </c>
      <c r="R23" s="1106"/>
      <c r="S23" s="1106"/>
      <c r="T23" s="1106"/>
      <c r="U23" s="1106"/>
      <c r="V23" s="1106">
        <v>5199</v>
      </c>
      <c r="W23" s="1106"/>
      <c r="X23" s="1106"/>
      <c r="Y23" s="1106"/>
      <c r="Z23" s="1106"/>
      <c r="AA23" s="1106">
        <v>416</v>
      </c>
      <c r="AB23" s="1106"/>
      <c r="AC23" s="1106"/>
      <c r="AD23" s="1106"/>
      <c r="AE23" s="1107"/>
      <c r="AF23" s="1108">
        <v>90</v>
      </c>
      <c r="AG23" s="1106"/>
      <c r="AH23" s="1106"/>
      <c r="AI23" s="1106"/>
      <c r="AJ23" s="1109"/>
      <c r="AK23" s="1110"/>
      <c r="AL23" s="1111"/>
      <c r="AM23" s="1111"/>
      <c r="AN23" s="1111"/>
      <c r="AO23" s="1111"/>
      <c r="AP23" s="1106">
        <v>6766</v>
      </c>
      <c r="AQ23" s="1106"/>
      <c r="AR23" s="1106"/>
      <c r="AS23" s="1106"/>
      <c r="AT23" s="1106"/>
      <c r="AU23" s="1112"/>
      <c r="AV23" s="1112"/>
      <c r="AW23" s="1112"/>
      <c r="AX23" s="1112"/>
      <c r="AY23" s="1113"/>
      <c r="AZ23" s="1102" t="s">
        <v>111</v>
      </c>
      <c r="BA23" s="1103"/>
      <c r="BB23" s="1103"/>
      <c r="BC23" s="1103"/>
      <c r="BD23" s="1104"/>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c r="A24" s="1101" t="s">
        <v>369</v>
      </c>
      <c r="B24" s="1101"/>
      <c r="C24" s="1101"/>
      <c r="D24" s="1101"/>
      <c r="E24" s="1101"/>
      <c r="F24" s="1101"/>
      <c r="G24" s="1101"/>
      <c r="H24" s="1101"/>
      <c r="I24" s="1101"/>
      <c r="J24" s="1101"/>
      <c r="K24" s="1101"/>
      <c r="L24" s="1101"/>
      <c r="M24" s="1101"/>
      <c r="N24" s="1101"/>
      <c r="O24" s="1101"/>
      <c r="P24" s="1101"/>
      <c r="Q24" s="1101"/>
      <c r="R24" s="1101"/>
      <c r="S24" s="1101"/>
      <c r="T24" s="1101"/>
      <c r="U24" s="1101"/>
      <c r="V24" s="1101"/>
      <c r="W24" s="1101"/>
      <c r="X24" s="1101"/>
      <c r="Y24" s="1101"/>
      <c r="Z24" s="1101"/>
      <c r="AA24" s="1101"/>
      <c r="AB24" s="1101"/>
      <c r="AC24" s="1101"/>
      <c r="AD24" s="1101"/>
      <c r="AE24" s="1101"/>
      <c r="AF24" s="1101"/>
      <c r="AG24" s="1101"/>
      <c r="AH24" s="1101"/>
      <c r="AI24" s="1101"/>
      <c r="AJ24" s="1101"/>
      <c r="AK24" s="1101"/>
      <c r="AL24" s="1101"/>
      <c r="AM24" s="1101"/>
      <c r="AN24" s="1101"/>
      <c r="AO24" s="1101"/>
      <c r="AP24" s="1101"/>
      <c r="AQ24" s="1101"/>
      <c r="AR24" s="1101"/>
      <c r="AS24" s="1101"/>
      <c r="AT24" s="1101"/>
      <c r="AU24" s="1101"/>
      <c r="AV24" s="1101"/>
      <c r="AW24" s="1101"/>
      <c r="AX24" s="1101"/>
      <c r="AY24" s="1101"/>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c r="A25" s="1100" t="s">
        <v>370</v>
      </c>
      <c r="B25" s="1100"/>
      <c r="C25" s="1100"/>
      <c r="D25" s="1100"/>
      <c r="E25" s="1100"/>
      <c r="F25" s="1100"/>
      <c r="G25" s="1100"/>
      <c r="H25" s="1100"/>
      <c r="I25" s="1100"/>
      <c r="J25" s="1100"/>
      <c r="K25" s="1100"/>
      <c r="L25" s="1100"/>
      <c r="M25" s="1100"/>
      <c r="N25" s="1100"/>
      <c r="O25" s="1100"/>
      <c r="P25" s="1100"/>
      <c r="Q25" s="1100"/>
      <c r="R25" s="1100"/>
      <c r="S25" s="1100"/>
      <c r="T25" s="1100"/>
      <c r="U25" s="1100"/>
      <c r="V25" s="1100"/>
      <c r="W25" s="1100"/>
      <c r="X25" s="1100"/>
      <c r="Y25" s="1100"/>
      <c r="Z25" s="1100"/>
      <c r="AA25" s="1100"/>
      <c r="AB25" s="1100"/>
      <c r="AC25" s="1100"/>
      <c r="AD25" s="1100"/>
      <c r="AE25" s="1100"/>
      <c r="AF25" s="1100"/>
      <c r="AG25" s="1100"/>
      <c r="AH25" s="1100"/>
      <c r="AI25" s="1100"/>
      <c r="AJ25" s="1100"/>
      <c r="AK25" s="1100"/>
      <c r="AL25" s="1100"/>
      <c r="AM25" s="1100"/>
      <c r="AN25" s="1100"/>
      <c r="AO25" s="1100"/>
      <c r="AP25" s="1100"/>
      <c r="AQ25" s="1100"/>
      <c r="AR25" s="1100"/>
      <c r="AS25" s="1100"/>
      <c r="AT25" s="1100"/>
      <c r="AU25" s="1100"/>
      <c r="AV25" s="1100"/>
      <c r="AW25" s="1100"/>
      <c r="AX25" s="1100"/>
      <c r="AY25" s="1100"/>
      <c r="AZ25" s="1100"/>
      <c r="BA25" s="1100"/>
      <c r="BB25" s="1100"/>
      <c r="BC25" s="1100"/>
      <c r="BD25" s="1100"/>
      <c r="BE25" s="1100"/>
      <c r="BF25" s="1100"/>
      <c r="BG25" s="1100"/>
      <c r="BH25" s="1100"/>
      <c r="BI25" s="1100"/>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c r="A26" s="1024" t="s">
        <v>348</v>
      </c>
      <c r="B26" s="1025"/>
      <c r="C26" s="1025"/>
      <c r="D26" s="1025"/>
      <c r="E26" s="1025"/>
      <c r="F26" s="1025"/>
      <c r="G26" s="1025"/>
      <c r="H26" s="1025"/>
      <c r="I26" s="1025"/>
      <c r="J26" s="1025"/>
      <c r="K26" s="1025"/>
      <c r="L26" s="1025"/>
      <c r="M26" s="1025"/>
      <c r="N26" s="1025"/>
      <c r="O26" s="1025"/>
      <c r="P26" s="1026"/>
      <c r="Q26" s="1030" t="s">
        <v>371</v>
      </c>
      <c r="R26" s="1031"/>
      <c r="S26" s="1031"/>
      <c r="T26" s="1031"/>
      <c r="U26" s="1032"/>
      <c r="V26" s="1030" t="s">
        <v>372</v>
      </c>
      <c r="W26" s="1031"/>
      <c r="X26" s="1031"/>
      <c r="Y26" s="1031"/>
      <c r="Z26" s="1032"/>
      <c r="AA26" s="1030" t="s">
        <v>373</v>
      </c>
      <c r="AB26" s="1031"/>
      <c r="AC26" s="1031"/>
      <c r="AD26" s="1031"/>
      <c r="AE26" s="1031"/>
      <c r="AF26" s="1096" t="s">
        <v>374</v>
      </c>
      <c r="AG26" s="1037"/>
      <c r="AH26" s="1037"/>
      <c r="AI26" s="1037"/>
      <c r="AJ26" s="1097"/>
      <c r="AK26" s="1031" t="s">
        <v>375</v>
      </c>
      <c r="AL26" s="1031"/>
      <c r="AM26" s="1031"/>
      <c r="AN26" s="1031"/>
      <c r="AO26" s="1032"/>
      <c r="AP26" s="1030" t="s">
        <v>376</v>
      </c>
      <c r="AQ26" s="1031"/>
      <c r="AR26" s="1031"/>
      <c r="AS26" s="1031"/>
      <c r="AT26" s="1032"/>
      <c r="AU26" s="1030" t="s">
        <v>377</v>
      </c>
      <c r="AV26" s="1031"/>
      <c r="AW26" s="1031"/>
      <c r="AX26" s="1031"/>
      <c r="AY26" s="1032"/>
      <c r="AZ26" s="1030" t="s">
        <v>378</v>
      </c>
      <c r="BA26" s="1031"/>
      <c r="BB26" s="1031"/>
      <c r="BC26" s="1031"/>
      <c r="BD26" s="1032"/>
      <c r="BE26" s="1030" t="s">
        <v>355</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8"/>
      <c r="AG27" s="1040"/>
      <c r="AH27" s="1040"/>
      <c r="AI27" s="1040"/>
      <c r="AJ27" s="1099"/>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c r="A28" s="219">
        <v>1</v>
      </c>
      <c r="B28" s="1086" t="s">
        <v>379</v>
      </c>
      <c r="C28" s="1087"/>
      <c r="D28" s="1087"/>
      <c r="E28" s="1087"/>
      <c r="F28" s="1087"/>
      <c r="G28" s="1087"/>
      <c r="H28" s="1087"/>
      <c r="I28" s="1087"/>
      <c r="J28" s="1087"/>
      <c r="K28" s="1087"/>
      <c r="L28" s="1087"/>
      <c r="M28" s="1087"/>
      <c r="N28" s="1087"/>
      <c r="O28" s="1087"/>
      <c r="P28" s="1088"/>
      <c r="Q28" s="1089">
        <v>395</v>
      </c>
      <c r="R28" s="1090"/>
      <c r="S28" s="1090"/>
      <c r="T28" s="1090"/>
      <c r="U28" s="1090"/>
      <c r="V28" s="1090">
        <v>390</v>
      </c>
      <c r="W28" s="1090"/>
      <c r="X28" s="1090"/>
      <c r="Y28" s="1090"/>
      <c r="Z28" s="1090"/>
      <c r="AA28" s="1090">
        <v>5</v>
      </c>
      <c r="AB28" s="1090"/>
      <c r="AC28" s="1090"/>
      <c r="AD28" s="1090"/>
      <c r="AE28" s="1091"/>
      <c r="AF28" s="1092">
        <v>5</v>
      </c>
      <c r="AG28" s="1090"/>
      <c r="AH28" s="1090"/>
      <c r="AI28" s="1090"/>
      <c r="AJ28" s="1093"/>
      <c r="AK28" s="1094">
        <v>26</v>
      </c>
      <c r="AL28" s="1095"/>
      <c r="AM28" s="1095"/>
      <c r="AN28" s="1095"/>
      <c r="AO28" s="1095"/>
      <c r="AP28" s="1095" t="s">
        <v>536</v>
      </c>
      <c r="AQ28" s="1095"/>
      <c r="AR28" s="1095"/>
      <c r="AS28" s="1095"/>
      <c r="AT28" s="1095"/>
      <c r="AU28" s="1078" t="s">
        <v>535</v>
      </c>
      <c r="AV28" s="1079"/>
      <c r="AW28" s="1079"/>
      <c r="AX28" s="1079"/>
      <c r="AY28" s="1080"/>
      <c r="AZ28" s="1081" t="s">
        <v>535</v>
      </c>
      <c r="BA28" s="1082"/>
      <c r="BB28" s="1082"/>
      <c r="BC28" s="1082"/>
      <c r="BD28" s="1083"/>
      <c r="BE28" s="1084"/>
      <c r="BF28" s="1084"/>
      <c r="BG28" s="1084"/>
      <c r="BH28" s="1084"/>
      <c r="BI28" s="1085"/>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c r="A29" s="219">
        <v>2</v>
      </c>
      <c r="B29" s="1066" t="s">
        <v>380</v>
      </c>
      <c r="C29" s="1067"/>
      <c r="D29" s="1067"/>
      <c r="E29" s="1067"/>
      <c r="F29" s="1067"/>
      <c r="G29" s="1067"/>
      <c r="H29" s="1067"/>
      <c r="I29" s="1067"/>
      <c r="J29" s="1067"/>
      <c r="K29" s="1067"/>
      <c r="L29" s="1067"/>
      <c r="M29" s="1067"/>
      <c r="N29" s="1067"/>
      <c r="O29" s="1067"/>
      <c r="P29" s="1068"/>
      <c r="Q29" s="1072">
        <v>37</v>
      </c>
      <c r="R29" s="1073"/>
      <c r="S29" s="1073"/>
      <c r="T29" s="1073"/>
      <c r="U29" s="1073"/>
      <c r="V29" s="1073">
        <v>36</v>
      </c>
      <c r="W29" s="1073"/>
      <c r="X29" s="1073"/>
      <c r="Y29" s="1073"/>
      <c r="Z29" s="1073"/>
      <c r="AA29" s="1073">
        <v>1</v>
      </c>
      <c r="AB29" s="1073"/>
      <c r="AC29" s="1073"/>
      <c r="AD29" s="1073"/>
      <c r="AE29" s="1074"/>
      <c r="AF29" s="1048">
        <v>1</v>
      </c>
      <c r="AG29" s="1049"/>
      <c r="AH29" s="1049"/>
      <c r="AI29" s="1049"/>
      <c r="AJ29" s="1050"/>
      <c r="AK29" s="1009">
        <v>16</v>
      </c>
      <c r="AL29" s="1000"/>
      <c r="AM29" s="1000"/>
      <c r="AN29" s="1000"/>
      <c r="AO29" s="1000"/>
      <c r="AP29" s="1000" t="s">
        <v>535</v>
      </c>
      <c r="AQ29" s="1000"/>
      <c r="AR29" s="1000"/>
      <c r="AS29" s="1000"/>
      <c r="AT29" s="1000"/>
      <c r="AU29" s="1010" t="s">
        <v>535</v>
      </c>
      <c r="AV29" s="1008"/>
      <c r="AW29" s="1008"/>
      <c r="AX29" s="1008"/>
      <c r="AY29" s="1009"/>
      <c r="AZ29" s="1075" t="s">
        <v>535</v>
      </c>
      <c r="BA29" s="1076"/>
      <c r="BB29" s="1076"/>
      <c r="BC29" s="1076"/>
      <c r="BD29" s="1077"/>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c r="A30" s="219">
        <v>3</v>
      </c>
      <c r="B30" s="1066" t="s">
        <v>381</v>
      </c>
      <c r="C30" s="1067"/>
      <c r="D30" s="1067"/>
      <c r="E30" s="1067"/>
      <c r="F30" s="1067"/>
      <c r="G30" s="1067"/>
      <c r="H30" s="1067"/>
      <c r="I30" s="1067"/>
      <c r="J30" s="1067"/>
      <c r="K30" s="1067"/>
      <c r="L30" s="1067"/>
      <c r="M30" s="1067"/>
      <c r="N30" s="1067"/>
      <c r="O30" s="1067"/>
      <c r="P30" s="1068"/>
      <c r="Q30" s="1072">
        <v>261</v>
      </c>
      <c r="R30" s="1073"/>
      <c r="S30" s="1073"/>
      <c r="T30" s="1073"/>
      <c r="U30" s="1073"/>
      <c r="V30" s="1073">
        <v>258</v>
      </c>
      <c r="W30" s="1073"/>
      <c r="X30" s="1073"/>
      <c r="Y30" s="1073"/>
      <c r="Z30" s="1073"/>
      <c r="AA30" s="1073">
        <v>3</v>
      </c>
      <c r="AB30" s="1073"/>
      <c r="AC30" s="1073"/>
      <c r="AD30" s="1073"/>
      <c r="AE30" s="1074"/>
      <c r="AF30" s="1048">
        <v>3</v>
      </c>
      <c r="AG30" s="1049"/>
      <c r="AH30" s="1049"/>
      <c r="AI30" s="1049"/>
      <c r="AJ30" s="1050"/>
      <c r="AK30" s="1009">
        <v>38</v>
      </c>
      <c r="AL30" s="1000"/>
      <c r="AM30" s="1000"/>
      <c r="AN30" s="1000"/>
      <c r="AO30" s="1000"/>
      <c r="AP30" s="1000" t="s">
        <v>535</v>
      </c>
      <c r="AQ30" s="1000"/>
      <c r="AR30" s="1000"/>
      <c r="AS30" s="1000"/>
      <c r="AT30" s="1000"/>
      <c r="AU30" s="1010" t="s">
        <v>535</v>
      </c>
      <c r="AV30" s="1008"/>
      <c r="AW30" s="1008"/>
      <c r="AX30" s="1008"/>
      <c r="AY30" s="1009"/>
      <c r="AZ30" s="1075" t="s">
        <v>535</v>
      </c>
      <c r="BA30" s="1076"/>
      <c r="BB30" s="1076"/>
      <c r="BC30" s="1076"/>
      <c r="BD30" s="1077"/>
      <c r="BE30" s="1061"/>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c r="A31" s="219">
        <v>4</v>
      </c>
      <c r="B31" s="1066" t="s">
        <v>382</v>
      </c>
      <c r="C31" s="1067"/>
      <c r="D31" s="1067"/>
      <c r="E31" s="1067"/>
      <c r="F31" s="1067"/>
      <c r="G31" s="1067"/>
      <c r="H31" s="1067"/>
      <c r="I31" s="1067"/>
      <c r="J31" s="1067"/>
      <c r="K31" s="1067"/>
      <c r="L31" s="1067"/>
      <c r="M31" s="1067"/>
      <c r="N31" s="1067"/>
      <c r="O31" s="1067"/>
      <c r="P31" s="1068"/>
      <c r="Q31" s="1072">
        <v>282</v>
      </c>
      <c r="R31" s="1073"/>
      <c r="S31" s="1073"/>
      <c r="T31" s="1073"/>
      <c r="U31" s="1073"/>
      <c r="V31" s="1073">
        <v>280</v>
      </c>
      <c r="W31" s="1073"/>
      <c r="X31" s="1073"/>
      <c r="Y31" s="1073"/>
      <c r="Z31" s="1073"/>
      <c r="AA31" s="1073">
        <v>3</v>
      </c>
      <c r="AB31" s="1073"/>
      <c r="AC31" s="1073"/>
      <c r="AD31" s="1073"/>
      <c r="AE31" s="1074"/>
      <c r="AF31" s="1048">
        <v>2</v>
      </c>
      <c r="AG31" s="1049"/>
      <c r="AH31" s="1049"/>
      <c r="AI31" s="1049"/>
      <c r="AJ31" s="1050"/>
      <c r="AK31" s="1009">
        <v>133</v>
      </c>
      <c r="AL31" s="1000"/>
      <c r="AM31" s="1000"/>
      <c r="AN31" s="1000"/>
      <c r="AO31" s="1000"/>
      <c r="AP31" s="1000">
        <v>813</v>
      </c>
      <c r="AQ31" s="1000"/>
      <c r="AR31" s="1000"/>
      <c r="AS31" s="1000"/>
      <c r="AT31" s="1000"/>
      <c r="AU31" s="1000">
        <v>562</v>
      </c>
      <c r="AV31" s="1000"/>
      <c r="AW31" s="1000"/>
      <c r="AX31" s="1000"/>
      <c r="AY31" s="1000"/>
      <c r="AZ31" s="1071" t="s">
        <v>535</v>
      </c>
      <c r="BA31" s="1071"/>
      <c r="BB31" s="1071"/>
      <c r="BC31" s="1071"/>
      <c r="BD31" s="1071"/>
      <c r="BE31" s="1061" t="s">
        <v>383</v>
      </c>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c r="A32" s="219">
        <v>5</v>
      </c>
      <c r="B32" s="1066" t="s">
        <v>384</v>
      </c>
      <c r="C32" s="1067"/>
      <c r="D32" s="1067"/>
      <c r="E32" s="1067"/>
      <c r="F32" s="1067"/>
      <c r="G32" s="1067"/>
      <c r="H32" s="1067"/>
      <c r="I32" s="1067"/>
      <c r="J32" s="1067"/>
      <c r="K32" s="1067"/>
      <c r="L32" s="1067"/>
      <c r="M32" s="1067"/>
      <c r="N32" s="1067"/>
      <c r="O32" s="1067"/>
      <c r="P32" s="1068"/>
      <c r="Q32" s="1072">
        <v>134</v>
      </c>
      <c r="R32" s="1073"/>
      <c r="S32" s="1073"/>
      <c r="T32" s="1073"/>
      <c r="U32" s="1073"/>
      <c r="V32" s="1073">
        <v>133</v>
      </c>
      <c r="W32" s="1073"/>
      <c r="X32" s="1073"/>
      <c r="Y32" s="1073"/>
      <c r="Z32" s="1073"/>
      <c r="AA32" s="1073">
        <v>1</v>
      </c>
      <c r="AB32" s="1073"/>
      <c r="AC32" s="1073"/>
      <c r="AD32" s="1073"/>
      <c r="AE32" s="1074"/>
      <c r="AF32" s="1048">
        <v>1</v>
      </c>
      <c r="AG32" s="1049"/>
      <c r="AH32" s="1049"/>
      <c r="AI32" s="1049"/>
      <c r="AJ32" s="1050"/>
      <c r="AK32" s="1009">
        <v>97</v>
      </c>
      <c r="AL32" s="1000"/>
      <c r="AM32" s="1000"/>
      <c r="AN32" s="1000"/>
      <c r="AO32" s="1000"/>
      <c r="AP32" s="1000">
        <v>600</v>
      </c>
      <c r="AQ32" s="1000"/>
      <c r="AR32" s="1000"/>
      <c r="AS32" s="1000"/>
      <c r="AT32" s="1000"/>
      <c r="AU32" s="1000">
        <v>483</v>
      </c>
      <c r="AV32" s="1000"/>
      <c r="AW32" s="1000"/>
      <c r="AX32" s="1000"/>
      <c r="AY32" s="1000"/>
      <c r="AZ32" s="1071" t="s">
        <v>535</v>
      </c>
      <c r="BA32" s="1071"/>
      <c r="BB32" s="1071"/>
      <c r="BC32" s="1071"/>
      <c r="BD32" s="1071"/>
      <c r="BE32" s="1061" t="s">
        <v>383</v>
      </c>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c r="A33" s="219">
        <v>6</v>
      </c>
      <c r="B33" s="1066"/>
      <c r="C33" s="1067"/>
      <c r="D33" s="1067"/>
      <c r="E33" s="1067"/>
      <c r="F33" s="1067"/>
      <c r="G33" s="1067"/>
      <c r="H33" s="1067"/>
      <c r="I33" s="1067"/>
      <c r="J33" s="1067"/>
      <c r="K33" s="1067"/>
      <c r="L33" s="1067"/>
      <c r="M33" s="1067"/>
      <c r="N33" s="1067"/>
      <c r="O33" s="1067"/>
      <c r="P33" s="1068"/>
      <c r="Q33" s="1072"/>
      <c r="R33" s="1073"/>
      <c r="S33" s="1073"/>
      <c r="T33" s="1073"/>
      <c r="U33" s="1073"/>
      <c r="V33" s="1073"/>
      <c r="W33" s="1073"/>
      <c r="X33" s="1073"/>
      <c r="Y33" s="1073"/>
      <c r="Z33" s="1073"/>
      <c r="AA33" s="1073"/>
      <c r="AB33" s="1073"/>
      <c r="AC33" s="1073"/>
      <c r="AD33" s="1073"/>
      <c r="AE33" s="1074"/>
      <c r="AF33" s="1048"/>
      <c r="AG33" s="1049"/>
      <c r="AH33" s="1049"/>
      <c r="AI33" s="1049"/>
      <c r="AJ33" s="1050"/>
      <c r="AK33" s="1009"/>
      <c r="AL33" s="1000"/>
      <c r="AM33" s="1000"/>
      <c r="AN33" s="1000"/>
      <c r="AO33" s="1000"/>
      <c r="AP33" s="1000"/>
      <c r="AQ33" s="1000"/>
      <c r="AR33" s="1000"/>
      <c r="AS33" s="1000"/>
      <c r="AT33" s="1000"/>
      <c r="AU33" s="1000"/>
      <c r="AV33" s="1000"/>
      <c r="AW33" s="1000"/>
      <c r="AX33" s="1000"/>
      <c r="AY33" s="1000"/>
      <c r="AZ33" s="1071"/>
      <c r="BA33" s="1071"/>
      <c r="BB33" s="1071"/>
      <c r="BC33" s="1071"/>
      <c r="BD33" s="1071"/>
      <c r="BE33" s="1061"/>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c r="A34" s="219">
        <v>7</v>
      </c>
      <c r="B34" s="1066"/>
      <c r="C34" s="1067"/>
      <c r="D34" s="1067"/>
      <c r="E34" s="1067"/>
      <c r="F34" s="1067"/>
      <c r="G34" s="1067"/>
      <c r="H34" s="1067"/>
      <c r="I34" s="1067"/>
      <c r="J34" s="1067"/>
      <c r="K34" s="1067"/>
      <c r="L34" s="1067"/>
      <c r="M34" s="1067"/>
      <c r="N34" s="1067"/>
      <c r="O34" s="1067"/>
      <c r="P34" s="1068"/>
      <c r="Q34" s="1072"/>
      <c r="R34" s="1073"/>
      <c r="S34" s="1073"/>
      <c r="T34" s="1073"/>
      <c r="U34" s="1073"/>
      <c r="V34" s="1073"/>
      <c r="W34" s="1073"/>
      <c r="X34" s="1073"/>
      <c r="Y34" s="1073"/>
      <c r="Z34" s="1073"/>
      <c r="AA34" s="1073"/>
      <c r="AB34" s="1073"/>
      <c r="AC34" s="1073"/>
      <c r="AD34" s="1073"/>
      <c r="AE34" s="1074"/>
      <c r="AF34" s="1048"/>
      <c r="AG34" s="1049"/>
      <c r="AH34" s="1049"/>
      <c r="AI34" s="1049"/>
      <c r="AJ34" s="1050"/>
      <c r="AK34" s="1009"/>
      <c r="AL34" s="1000"/>
      <c r="AM34" s="1000"/>
      <c r="AN34" s="1000"/>
      <c r="AO34" s="1000"/>
      <c r="AP34" s="1000"/>
      <c r="AQ34" s="1000"/>
      <c r="AR34" s="1000"/>
      <c r="AS34" s="1000"/>
      <c r="AT34" s="1000"/>
      <c r="AU34" s="1000"/>
      <c r="AV34" s="1000"/>
      <c r="AW34" s="1000"/>
      <c r="AX34" s="1000"/>
      <c r="AY34" s="1000"/>
      <c r="AZ34" s="1071"/>
      <c r="BA34" s="1071"/>
      <c r="BB34" s="1071"/>
      <c r="BC34" s="1071"/>
      <c r="BD34" s="1071"/>
      <c r="BE34" s="1061"/>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c r="A35" s="219">
        <v>8</v>
      </c>
      <c r="B35" s="1066"/>
      <c r="C35" s="1067"/>
      <c r="D35" s="1067"/>
      <c r="E35" s="1067"/>
      <c r="F35" s="1067"/>
      <c r="G35" s="1067"/>
      <c r="H35" s="1067"/>
      <c r="I35" s="1067"/>
      <c r="J35" s="1067"/>
      <c r="K35" s="1067"/>
      <c r="L35" s="1067"/>
      <c r="M35" s="1067"/>
      <c r="N35" s="1067"/>
      <c r="O35" s="1067"/>
      <c r="P35" s="1068"/>
      <c r="Q35" s="1072"/>
      <c r="R35" s="1073"/>
      <c r="S35" s="1073"/>
      <c r="T35" s="1073"/>
      <c r="U35" s="1073"/>
      <c r="V35" s="1073"/>
      <c r="W35" s="1073"/>
      <c r="X35" s="1073"/>
      <c r="Y35" s="1073"/>
      <c r="Z35" s="1073"/>
      <c r="AA35" s="1073"/>
      <c r="AB35" s="1073"/>
      <c r="AC35" s="1073"/>
      <c r="AD35" s="1073"/>
      <c r="AE35" s="1074"/>
      <c r="AF35" s="1048"/>
      <c r="AG35" s="1049"/>
      <c r="AH35" s="1049"/>
      <c r="AI35" s="1049"/>
      <c r="AJ35" s="1050"/>
      <c r="AK35" s="1009"/>
      <c r="AL35" s="1000"/>
      <c r="AM35" s="1000"/>
      <c r="AN35" s="1000"/>
      <c r="AO35" s="1000"/>
      <c r="AP35" s="1000"/>
      <c r="AQ35" s="1000"/>
      <c r="AR35" s="1000"/>
      <c r="AS35" s="1000"/>
      <c r="AT35" s="1000"/>
      <c r="AU35" s="1000"/>
      <c r="AV35" s="1000"/>
      <c r="AW35" s="1000"/>
      <c r="AX35" s="1000"/>
      <c r="AY35" s="1000"/>
      <c r="AZ35" s="1071"/>
      <c r="BA35" s="1071"/>
      <c r="BB35" s="1071"/>
      <c r="BC35" s="1071"/>
      <c r="BD35" s="1071"/>
      <c r="BE35" s="1061"/>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c r="A36" s="219">
        <v>9</v>
      </c>
      <c r="B36" s="1066"/>
      <c r="C36" s="1067"/>
      <c r="D36" s="1067"/>
      <c r="E36" s="1067"/>
      <c r="F36" s="1067"/>
      <c r="G36" s="1067"/>
      <c r="H36" s="1067"/>
      <c r="I36" s="1067"/>
      <c r="J36" s="1067"/>
      <c r="K36" s="1067"/>
      <c r="L36" s="1067"/>
      <c r="M36" s="1067"/>
      <c r="N36" s="1067"/>
      <c r="O36" s="1067"/>
      <c r="P36" s="1068"/>
      <c r="Q36" s="1072"/>
      <c r="R36" s="1073"/>
      <c r="S36" s="1073"/>
      <c r="T36" s="1073"/>
      <c r="U36" s="1073"/>
      <c r="V36" s="1073"/>
      <c r="W36" s="1073"/>
      <c r="X36" s="1073"/>
      <c r="Y36" s="1073"/>
      <c r="Z36" s="1073"/>
      <c r="AA36" s="1073"/>
      <c r="AB36" s="1073"/>
      <c r="AC36" s="1073"/>
      <c r="AD36" s="1073"/>
      <c r="AE36" s="1074"/>
      <c r="AF36" s="1048"/>
      <c r="AG36" s="1049"/>
      <c r="AH36" s="1049"/>
      <c r="AI36" s="1049"/>
      <c r="AJ36" s="1050"/>
      <c r="AK36" s="1009"/>
      <c r="AL36" s="1000"/>
      <c r="AM36" s="1000"/>
      <c r="AN36" s="1000"/>
      <c r="AO36" s="1000"/>
      <c r="AP36" s="1000"/>
      <c r="AQ36" s="1000"/>
      <c r="AR36" s="1000"/>
      <c r="AS36" s="1000"/>
      <c r="AT36" s="1000"/>
      <c r="AU36" s="1000"/>
      <c r="AV36" s="1000"/>
      <c r="AW36" s="1000"/>
      <c r="AX36" s="1000"/>
      <c r="AY36" s="1000"/>
      <c r="AZ36" s="1071"/>
      <c r="BA36" s="1071"/>
      <c r="BB36" s="1071"/>
      <c r="BC36" s="1071"/>
      <c r="BD36" s="1071"/>
      <c r="BE36" s="1061"/>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c r="A37" s="219">
        <v>10</v>
      </c>
      <c r="B37" s="1066"/>
      <c r="C37" s="1067"/>
      <c r="D37" s="1067"/>
      <c r="E37" s="1067"/>
      <c r="F37" s="1067"/>
      <c r="G37" s="1067"/>
      <c r="H37" s="1067"/>
      <c r="I37" s="1067"/>
      <c r="J37" s="1067"/>
      <c r="K37" s="1067"/>
      <c r="L37" s="1067"/>
      <c r="M37" s="1067"/>
      <c r="N37" s="1067"/>
      <c r="O37" s="1067"/>
      <c r="P37" s="1068"/>
      <c r="Q37" s="1072"/>
      <c r="R37" s="1073"/>
      <c r="S37" s="1073"/>
      <c r="T37" s="1073"/>
      <c r="U37" s="1073"/>
      <c r="V37" s="1073"/>
      <c r="W37" s="1073"/>
      <c r="X37" s="1073"/>
      <c r="Y37" s="1073"/>
      <c r="Z37" s="1073"/>
      <c r="AA37" s="1073"/>
      <c r="AB37" s="1073"/>
      <c r="AC37" s="1073"/>
      <c r="AD37" s="1073"/>
      <c r="AE37" s="1074"/>
      <c r="AF37" s="1048"/>
      <c r="AG37" s="1049"/>
      <c r="AH37" s="1049"/>
      <c r="AI37" s="1049"/>
      <c r="AJ37" s="1050"/>
      <c r="AK37" s="1009"/>
      <c r="AL37" s="1000"/>
      <c r="AM37" s="1000"/>
      <c r="AN37" s="1000"/>
      <c r="AO37" s="1000"/>
      <c r="AP37" s="1000"/>
      <c r="AQ37" s="1000"/>
      <c r="AR37" s="1000"/>
      <c r="AS37" s="1000"/>
      <c r="AT37" s="1000"/>
      <c r="AU37" s="1000"/>
      <c r="AV37" s="1000"/>
      <c r="AW37" s="1000"/>
      <c r="AX37" s="1000"/>
      <c r="AY37" s="1000"/>
      <c r="AZ37" s="1071"/>
      <c r="BA37" s="1071"/>
      <c r="BB37" s="1071"/>
      <c r="BC37" s="1071"/>
      <c r="BD37" s="1071"/>
      <c r="BE37" s="1061"/>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c r="A38" s="219">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61"/>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385</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c r="A63" s="217" t="s">
        <v>367</v>
      </c>
      <c r="B63" s="973" t="s">
        <v>386</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12</v>
      </c>
      <c r="AG63" s="988"/>
      <c r="AH63" s="988"/>
      <c r="AI63" s="988"/>
      <c r="AJ63" s="1059"/>
      <c r="AK63" s="1060"/>
      <c r="AL63" s="992"/>
      <c r="AM63" s="992"/>
      <c r="AN63" s="992"/>
      <c r="AO63" s="992"/>
      <c r="AP63" s="988">
        <v>1413</v>
      </c>
      <c r="AQ63" s="988"/>
      <c r="AR63" s="988"/>
      <c r="AS63" s="988"/>
      <c r="AT63" s="988"/>
      <c r="AU63" s="988">
        <v>1045</v>
      </c>
      <c r="AV63" s="988"/>
      <c r="AW63" s="988"/>
      <c r="AX63" s="988"/>
      <c r="AY63" s="988"/>
      <c r="AZ63" s="1054"/>
      <c r="BA63" s="1054"/>
      <c r="BB63" s="1054"/>
      <c r="BC63" s="1054"/>
      <c r="BD63" s="1054"/>
      <c r="BE63" s="989"/>
      <c r="BF63" s="989"/>
      <c r="BG63" s="989"/>
      <c r="BH63" s="989"/>
      <c r="BI63" s="990"/>
      <c r="BJ63" s="1055" t="s">
        <v>111</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c r="A65" s="205" t="s">
        <v>387</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c r="A66" s="1024" t="s">
        <v>388</v>
      </c>
      <c r="B66" s="1025"/>
      <c r="C66" s="1025"/>
      <c r="D66" s="1025"/>
      <c r="E66" s="1025"/>
      <c r="F66" s="1025"/>
      <c r="G66" s="1025"/>
      <c r="H66" s="1025"/>
      <c r="I66" s="1025"/>
      <c r="J66" s="1025"/>
      <c r="K66" s="1025"/>
      <c r="L66" s="1025"/>
      <c r="M66" s="1025"/>
      <c r="N66" s="1025"/>
      <c r="O66" s="1025"/>
      <c r="P66" s="1026"/>
      <c r="Q66" s="1030" t="s">
        <v>371</v>
      </c>
      <c r="R66" s="1031"/>
      <c r="S66" s="1031"/>
      <c r="T66" s="1031"/>
      <c r="U66" s="1032"/>
      <c r="V66" s="1030" t="s">
        <v>372</v>
      </c>
      <c r="W66" s="1031"/>
      <c r="X66" s="1031"/>
      <c r="Y66" s="1031"/>
      <c r="Z66" s="1032"/>
      <c r="AA66" s="1030" t="s">
        <v>373</v>
      </c>
      <c r="AB66" s="1031"/>
      <c r="AC66" s="1031"/>
      <c r="AD66" s="1031"/>
      <c r="AE66" s="1032"/>
      <c r="AF66" s="1036" t="s">
        <v>374</v>
      </c>
      <c r="AG66" s="1037"/>
      <c r="AH66" s="1037"/>
      <c r="AI66" s="1037"/>
      <c r="AJ66" s="1038"/>
      <c r="AK66" s="1030" t="s">
        <v>375</v>
      </c>
      <c r="AL66" s="1025"/>
      <c r="AM66" s="1025"/>
      <c r="AN66" s="1025"/>
      <c r="AO66" s="1026"/>
      <c r="AP66" s="1030" t="s">
        <v>376</v>
      </c>
      <c r="AQ66" s="1031"/>
      <c r="AR66" s="1031"/>
      <c r="AS66" s="1031"/>
      <c r="AT66" s="1032"/>
      <c r="AU66" s="1030" t="s">
        <v>389</v>
      </c>
      <c r="AV66" s="1031"/>
      <c r="AW66" s="1031"/>
      <c r="AX66" s="1031"/>
      <c r="AY66" s="1032"/>
      <c r="AZ66" s="1030" t="s">
        <v>355</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c r="A68" s="211">
        <v>1</v>
      </c>
      <c r="B68" s="1014" t="s">
        <v>532</v>
      </c>
      <c r="C68" s="1015"/>
      <c r="D68" s="1015"/>
      <c r="E68" s="1015"/>
      <c r="F68" s="1015"/>
      <c r="G68" s="1015"/>
      <c r="H68" s="1015"/>
      <c r="I68" s="1015"/>
      <c r="J68" s="1015"/>
      <c r="K68" s="1015"/>
      <c r="L68" s="1015"/>
      <c r="M68" s="1015"/>
      <c r="N68" s="1015"/>
      <c r="O68" s="1015"/>
      <c r="P68" s="1016"/>
      <c r="Q68" s="1017">
        <v>2436</v>
      </c>
      <c r="R68" s="1011"/>
      <c r="S68" s="1011"/>
      <c r="T68" s="1011"/>
      <c r="U68" s="1011"/>
      <c r="V68" s="1011">
        <v>2376</v>
      </c>
      <c r="W68" s="1011"/>
      <c r="X68" s="1011"/>
      <c r="Y68" s="1011"/>
      <c r="Z68" s="1011"/>
      <c r="AA68" s="1011">
        <v>60</v>
      </c>
      <c r="AB68" s="1011"/>
      <c r="AC68" s="1011"/>
      <c r="AD68" s="1011"/>
      <c r="AE68" s="1011"/>
      <c r="AF68" s="1011">
        <v>37</v>
      </c>
      <c r="AG68" s="1011"/>
      <c r="AH68" s="1011"/>
      <c r="AI68" s="1011"/>
      <c r="AJ68" s="1011"/>
      <c r="AK68" s="1011" t="s">
        <v>535</v>
      </c>
      <c r="AL68" s="1011"/>
      <c r="AM68" s="1011"/>
      <c r="AN68" s="1011"/>
      <c r="AO68" s="1011"/>
      <c r="AP68" s="1011">
        <v>844</v>
      </c>
      <c r="AQ68" s="1011"/>
      <c r="AR68" s="1011"/>
      <c r="AS68" s="1011"/>
      <c r="AT68" s="1011"/>
      <c r="AU68" s="1011">
        <v>100</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c r="A69" s="214">
        <v>2</v>
      </c>
      <c r="B69" s="1003" t="s">
        <v>533</v>
      </c>
      <c r="C69" s="1004"/>
      <c r="D69" s="1004"/>
      <c r="E69" s="1004"/>
      <c r="F69" s="1004"/>
      <c r="G69" s="1004"/>
      <c r="H69" s="1004"/>
      <c r="I69" s="1004"/>
      <c r="J69" s="1004"/>
      <c r="K69" s="1004"/>
      <c r="L69" s="1004"/>
      <c r="M69" s="1004"/>
      <c r="N69" s="1004"/>
      <c r="O69" s="1004"/>
      <c r="P69" s="1005"/>
      <c r="Q69" s="1006">
        <v>33</v>
      </c>
      <c r="R69" s="1000"/>
      <c r="S69" s="1000"/>
      <c r="T69" s="1000"/>
      <c r="U69" s="1000"/>
      <c r="V69" s="1000">
        <v>31</v>
      </c>
      <c r="W69" s="1000"/>
      <c r="X69" s="1000"/>
      <c r="Y69" s="1000"/>
      <c r="Z69" s="1000"/>
      <c r="AA69" s="1000">
        <v>3</v>
      </c>
      <c r="AB69" s="1000"/>
      <c r="AC69" s="1000"/>
      <c r="AD69" s="1000"/>
      <c r="AE69" s="1000"/>
      <c r="AF69" s="1000">
        <v>3</v>
      </c>
      <c r="AG69" s="1000"/>
      <c r="AH69" s="1000"/>
      <c r="AI69" s="1000"/>
      <c r="AJ69" s="1000"/>
      <c r="AK69" s="1000" t="s">
        <v>535</v>
      </c>
      <c r="AL69" s="1000"/>
      <c r="AM69" s="1000"/>
      <c r="AN69" s="1000"/>
      <c r="AO69" s="1000"/>
      <c r="AP69" s="1000" t="s">
        <v>535</v>
      </c>
      <c r="AQ69" s="1000"/>
      <c r="AR69" s="1000"/>
      <c r="AS69" s="1000"/>
      <c r="AT69" s="1000"/>
      <c r="AU69" s="1000" t="s">
        <v>535</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c r="A70" s="214">
        <v>3</v>
      </c>
      <c r="B70" s="1003"/>
      <c r="C70" s="1004"/>
      <c r="D70" s="1004"/>
      <c r="E70" s="1004"/>
      <c r="F70" s="1004"/>
      <c r="G70" s="1004"/>
      <c r="H70" s="1004"/>
      <c r="I70" s="1004"/>
      <c r="J70" s="1004"/>
      <c r="K70" s="1004"/>
      <c r="L70" s="1004"/>
      <c r="M70" s="1004"/>
      <c r="N70" s="1004"/>
      <c r="O70" s="1004"/>
      <c r="P70" s="1005"/>
      <c r="Q70" s="1006"/>
      <c r="R70" s="1000"/>
      <c r="S70" s="1000"/>
      <c r="T70" s="1000"/>
      <c r="U70" s="1000"/>
      <c r="V70" s="1000"/>
      <c r="W70" s="1000"/>
      <c r="X70" s="1000"/>
      <c r="Y70" s="1000"/>
      <c r="Z70" s="1000"/>
      <c r="AA70" s="1000"/>
      <c r="AB70" s="1000"/>
      <c r="AC70" s="1000"/>
      <c r="AD70" s="1000"/>
      <c r="AE70" s="1000"/>
      <c r="AF70" s="1000"/>
      <c r="AG70" s="1000"/>
      <c r="AH70" s="1000"/>
      <c r="AI70" s="1000"/>
      <c r="AJ70" s="1000"/>
      <c r="AK70" s="1000"/>
      <c r="AL70" s="1000"/>
      <c r="AM70" s="1000"/>
      <c r="AN70" s="1000"/>
      <c r="AO70" s="1000"/>
      <c r="AP70" s="1000"/>
      <c r="AQ70" s="1000"/>
      <c r="AR70" s="1000"/>
      <c r="AS70" s="1000"/>
      <c r="AT70" s="1000"/>
      <c r="AU70" s="1000"/>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c r="A71" s="214">
        <v>4</v>
      </c>
      <c r="B71" s="1003"/>
      <c r="C71" s="1004"/>
      <c r="D71" s="1004"/>
      <c r="E71" s="1004"/>
      <c r="F71" s="1004"/>
      <c r="G71" s="1004"/>
      <c r="H71" s="1004"/>
      <c r="I71" s="1004"/>
      <c r="J71" s="1004"/>
      <c r="K71" s="1004"/>
      <c r="L71" s="1004"/>
      <c r="M71" s="1004"/>
      <c r="N71" s="1004"/>
      <c r="O71" s="1004"/>
      <c r="P71" s="1005"/>
      <c r="Q71" s="1006"/>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c r="A72" s="214">
        <v>5</v>
      </c>
      <c r="B72" s="1003"/>
      <c r="C72" s="1004"/>
      <c r="D72" s="1004"/>
      <c r="E72" s="1004"/>
      <c r="F72" s="1004"/>
      <c r="G72" s="1004"/>
      <c r="H72" s="1004"/>
      <c r="I72" s="1004"/>
      <c r="J72" s="1004"/>
      <c r="K72" s="1004"/>
      <c r="L72" s="1004"/>
      <c r="M72" s="1004"/>
      <c r="N72" s="1004"/>
      <c r="O72" s="1004"/>
      <c r="P72" s="1005"/>
      <c r="Q72" s="1006"/>
      <c r="R72" s="1000"/>
      <c r="S72" s="1000"/>
      <c r="T72" s="1000"/>
      <c r="U72" s="1000"/>
      <c r="V72" s="1000"/>
      <c r="W72" s="1000"/>
      <c r="X72" s="1000"/>
      <c r="Y72" s="1000"/>
      <c r="Z72" s="1000"/>
      <c r="AA72" s="1000"/>
      <c r="AB72" s="1000"/>
      <c r="AC72" s="1000"/>
      <c r="AD72" s="1000"/>
      <c r="AE72" s="1000"/>
      <c r="AF72" s="1000"/>
      <c r="AG72" s="1000"/>
      <c r="AH72" s="1000"/>
      <c r="AI72" s="1000"/>
      <c r="AJ72" s="1000"/>
      <c r="AK72" s="1000"/>
      <c r="AL72" s="1000"/>
      <c r="AM72" s="1000"/>
      <c r="AN72" s="1000"/>
      <c r="AO72" s="1000"/>
      <c r="AP72" s="1000"/>
      <c r="AQ72" s="1000"/>
      <c r="AR72" s="1000"/>
      <c r="AS72" s="1000"/>
      <c r="AT72" s="1000"/>
      <c r="AU72" s="1000"/>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c r="A73" s="214">
        <v>6</v>
      </c>
      <c r="B73" s="1003"/>
      <c r="C73" s="1004"/>
      <c r="D73" s="1004"/>
      <c r="E73" s="1004"/>
      <c r="F73" s="1004"/>
      <c r="G73" s="1004"/>
      <c r="H73" s="1004"/>
      <c r="I73" s="1004"/>
      <c r="J73" s="1004"/>
      <c r="K73" s="1004"/>
      <c r="L73" s="1004"/>
      <c r="M73" s="1004"/>
      <c r="N73" s="1004"/>
      <c r="O73" s="1004"/>
      <c r="P73" s="1005"/>
      <c r="Q73" s="1006"/>
      <c r="R73" s="1000"/>
      <c r="S73" s="1000"/>
      <c r="T73" s="1000"/>
      <c r="U73" s="1000"/>
      <c r="V73" s="1000"/>
      <c r="W73" s="1000"/>
      <c r="X73" s="1000"/>
      <c r="Y73" s="1000"/>
      <c r="Z73" s="1000"/>
      <c r="AA73" s="1000"/>
      <c r="AB73" s="1000"/>
      <c r="AC73" s="1000"/>
      <c r="AD73" s="1000"/>
      <c r="AE73" s="1000"/>
      <c r="AF73" s="1000"/>
      <c r="AG73" s="1000"/>
      <c r="AH73" s="1000"/>
      <c r="AI73" s="1000"/>
      <c r="AJ73" s="1000"/>
      <c r="AK73" s="1000"/>
      <c r="AL73" s="1000"/>
      <c r="AM73" s="1000"/>
      <c r="AN73" s="1000"/>
      <c r="AO73" s="1000"/>
      <c r="AP73" s="1000"/>
      <c r="AQ73" s="1000"/>
      <c r="AR73" s="1000"/>
      <c r="AS73" s="1000"/>
      <c r="AT73" s="1000"/>
      <c r="AU73" s="1000"/>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c r="A74" s="214">
        <v>7</v>
      </c>
      <c r="B74" s="1003"/>
      <c r="C74" s="1004"/>
      <c r="D74" s="1004"/>
      <c r="E74" s="1004"/>
      <c r="F74" s="1004"/>
      <c r="G74" s="1004"/>
      <c r="H74" s="1004"/>
      <c r="I74" s="1004"/>
      <c r="J74" s="1004"/>
      <c r="K74" s="1004"/>
      <c r="L74" s="1004"/>
      <c r="M74" s="1004"/>
      <c r="N74" s="1004"/>
      <c r="O74" s="1004"/>
      <c r="P74" s="1005"/>
      <c r="Q74" s="1006"/>
      <c r="R74" s="1000"/>
      <c r="S74" s="1000"/>
      <c r="T74" s="1000"/>
      <c r="U74" s="1000"/>
      <c r="V74" s="1000"/>
      <c r="W74" s="1000"/>
      <c r="X74" s="1000"/>
      <c r="Y74" s="1000"/>
      <c r="Z74" s="1000"/>
      <c r="AA74" s="1000"/>
      <c r="AB74" s="1000"/>
      <c r="AC74" s="1000"/>
      <c r="AD74" s="1000"/>
      <c r="AE74" s="1000"/>
      <c r="AF74" s="1000"/>
      <c r="AG74" s="1000"/>
      <c r="AH74" s="1000"/>
      <c r="AI74" s="1000"/>
      <c r="AJ74" s="1000"/>
      <c r="AK74" s="1000"/>
      <c r="AL74" s="1000"/>
      <c r="AM74" s="1000"/>
      <c r="AN74" s="1000"/>
      <c r="AO74" s="1000"/>
      <c r="AP74" s="1000"/>
      <c r="AQ74" s="1000"/>
      <c r="AR74" s="1000"/>
      <c r="AS74" s="1000"/>
      <c r="AT74" s="1000"/>
      <c r="AU74" s="1000"/>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c r="A75" s="214">
        <v>8</v>
      </c>
      <c r="B75" s="1003"/>
      <c r="C75" s="1004"/>
      <c r="D75" s="1004"/>
      <c r="E75" s="1004"/>
      <c r="F75" s="1004"/>
      <c r="G75" s="1004"/>
      <c r="H75" s="1004"/>
      <c r="I75" s="1004"/>
      <c r="J75" s="1004"/>
      <c r="K75" s="1004"/>
      <c r="L75" s="1004"/>
      <c r="M75" s="1004"/>
      <c r="N75" s="1004"/>
      <c r="O75" s="1004"/>
      <c r="P75" s="1005"/>
      <c r="Q75" s="1007"/>
      <c r="R75" s="1008"/>
      <c r="S75" s="1008"/>
      <c r="T75" s="1008"/>
      <c r="U75" s="1009"/>
      <c r="V75" s="1010"/>
      <c r="W75" s="1008"/>
      <c r="X75" s="1008"/>
      <c r="Y75" s="1008"/>
      <c r="Z75" s="1009"/>
      <c r="AA75" s="1010"/>
      <c r="AB75" s="1008"/>
      <c r="AC75" s="1008"/>
      <c r="AD75" s="1008"/>
      <c r="AE75" s="1009"/>
      <c r="AF75" s="1010"/>
      <c r="AG75" s="1008"/>
      <c r="AH75" s="1008"/>
      <c r="AI75" s="1008"/>
      <c r="AJ75" s="1009"/>
      <c r="AK75" s="1010"/>
      <c r="AL75" s="1008"/>
      <c r="AM75" s="1008"/>
      <c r="AN75" s="1008"/>
      <c r="AO75" s="1009"/>
      <c r="AP75" s="1010"/>
      <c r="AQ75" s="1008"/>
      <c r="AR75" s="1008"/>
      <c r="AS75" s="1008"/>
      <c r="AT75" s="1009"/>
      <c r="AU75" s="1010"/>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c r="A76" s="214">
        <v>9</v>
      </c>
      <c r="B76" s="1003"/>
      <c r="C76" s="1004"/>
      <c r="D76" s="1004"/>
      <c r="E76" s="1004"/>
      <c r="F76" s="1004"/>
      <c r="G76" s="1004"/>
      <c r="H76" s="1004"/>
      <c r="I76" s="1004"/>
      <c r="J76" s="1004"/>
      <c r="K76" s="1004"/>
      <c r="L76" s="1004"/>
      <c r="M76" s="1004"/>
      <c r="N76" s="1004"/>
      <c r="O76" s="1004"/>
      <c r="P76" s="1005"/>
      <c r="Q76" s="1007"/>
      <c r="R76" s="1008"/>
      <c r="S76" s="1008"/>
      <c r="T76" s="1008"/>
      <c r="U76" s="1009"/>
      <c r="V76" s="1010"/>
      <c r="W76" s="1008"/>
      <c r="X76" s="1008"/>
      <c r="Y76" s="1008"/>
      <c r="Z76" s="1009"/>
      <c r="AA76" s="1010"/>
      <c r="AB76" s="1008"/>
      <c r="AC76" s="1008"/>
      <c r="AD76" s="1008"/>
      <c r="AE76" s="1009"/>
      <c r="AF76" s="1010"/>
      <c r="AG76" s="1008"/>
      <c r="AH76" s="1008"/>
      <c r="AI76" s="1008"/>
      <c r="AJ76" s="1009"/>
      <c r="AK76" s="1010"/>
      <c r="AL76" s="1008"/>
      <c r="AM76" s="1008"/>
      <c r="AN76" s="1008"/>
      <c r="AO76" s="1009"/>
      <c r="AP76" s="1010"/>
      <c r="AQ76" s="1008"/>
      <c r="AR76" s="1008"/>
      <c r="AS76" s="1008"/>
      <c r="AT76" s="1009"/>
      <c r="AU76" s="1010"/>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c r="A77" s="214">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c r="A78" s="21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c r="A88" s="217" t="s">
        <v>367</v>
      </c>
      <c r="B88" s="973" t="s">
        <v>390</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40</v>
      </c>
      <c r="AG88" s="988"/>
      <c r="AH88" s="988"/>
      <c r="AI88" s="988"/>
      <c r="AJ88" s="988"/>
      <c r="AK88" s="992"/>
      <c r="AL88" s="992"/>
      <c r="AM88" s="992"/>
      <c r="AN88" s="992"/>
      <c r="AO88" s="992"/>
      <c r="AP88" s="988">
        <v>844</v>
      </c>
      <c r="AQ88" s="988"/>
      <c r="AR88" s="988"/>
      <c r="AS88" s="988"/>
      <c r="AT88" s="988"/>
      <c r="AU88" s="988">
        <v>100</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367</v>
      </c>
      <c r="BR102" s="973" t="s">
        <v>391</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v>23</v>
      </c>
      <c r="CS102" s="980"/>
      <c r="CT102" s="980"/>
      <c r="CU102" s="980"/>
      <c r="CV102" s="981"/>
      <c r="CW102" s="979" t="s">
        <v>535</v>
      </c>
      <c r="CX102" s="980"/>
      <c r="CY102" s="980"/>
      <c r="CZ102" s="980"/>
      <c r="DA102" s="981"/>
      <c r="DB102" s="979">
        <v>36</v>
      </c>
      <c r="DC102" s="980"/>
      <c r="DD102" s="980"/>
      <c r="DE102" s="980"/>
      <c r="DF102" s="981"/>
      <c r="DG102" s="979" t="s">
        <v>535</v>
      </c>
      <c r="DH102" s="980"/>
      <c r="DI102" s="980"/>
      <c r="DJ102" s="980"/>
      <c r="DK102" s="981"/>
      <c r="DL102" s="979" t="s">
        <v>535</v>
      </c>
      <c r="DM102" s="980"/>
      <c r="DN102" s="980"/>
      <c r="DO102" s="980"/>
      <c r="DP102" s="981"/>
      <c r="DQ102" s="979" t="s">
        <v>535</v>
      </c>
      <c r="DR102" s="980"/>
      <c r="DS102" s="980"/>
      <c r="DT102" s="980"/>
      <c r="DU102" s="981"/>
      <c r="DV102" s="962"/>
      <c r="DW102" s="963"/>
      <c r="DX102" s="963"/>
      <c r="DY102" s="963"/>
      <c r="DZ102" s="964"/>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392</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393</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394</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395</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67" t="s">
        <v>396</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397</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c r="A109" s="922" t="s">
        <v>398</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399</v>
      </c>
      <c r="AB109" s="923"/>
      <c r="AC109" s="923"/>
      <c r="AD109" s="923"/>
      <c r="AE109" s="924"/>
      <c r="AF109" s="925" t="s">
        <v>287</v>
      </c>
      <c r="AG109" s="923"/>
      <c r="AH109" s="923"/>
      <c r="AI109" s="923"/>
      <c r="AJ109" s="924"/>
      <c r="AK109" s="925" t="s">
        <v>286</v>
      </c>
      <c r="AL109" s="923"/>
      <c r="AM109" s="923"/>
      <c r="AN109" s="923"/>
      <c r="AO109" s="924"/>
      <c r="AP109" s="925" t="s">
        <v>400</v>
      </c>
      <c r="AQ109" s="923"/>
      <c r="AR109" s="923"/>
      <c r="AS109" s="923"/>
      <c r="AT109" s="954"/>
      <c r="AU109" s="922" t="s">
        <v>398</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399</v>
      </c>
      <c r="BR109" s="923"/>
      <c r="BS109" s="923"/>
      <c r="BT109" s="923"/>
      <c r="BU109" s="924"/>
      <c r="BV109" s="925" t="s">
        <v>287</v>
      </c>
      <c r="BW109" s="923"/>
      <c r="BX109" s="923"/>
      <c r="BY109" s="923"/>
      <c r="BZ109" s="924"/>
      <c r="CA109" s="925" t="s">
        <v>286</v>
      </c>
      <c r="CB109" s="923"/>
      <c r="CC109" s="923"/>
      <c r="CD109" s="923"/>
      <c r="CE109" s="924"/>
      <c r="CF109" s="961" t="s">
        <v>400</v>
      </c>
      <c r="CG109" s="961"/>
      <c r="CH109" s="961"/>
      <c r="CI109" s="961"/>
      <c r="CJ109" s="961"/>
      <c r="CK109" s="925" t="s">
        <v>401</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399</v>
      </c>
      <c r="DH109" s="923"/>
      <c r="DI109" s="923"/>
      <c r="DJ109" s="923"/>
      <c r="DK109" s="924"/>
      <c r="DL109" s="925" t="s">
        <v>287</v>
      </c>
      <c r="DM109" s="923"/>
      <c r="DN109" s="923"/>
      <c r="DO109" s="923"/>
      <c r="DP109" s="924"/>
      <c r="DQ109" s="925" t="s">
        <v>286</v>
      </c>
      <c r="DR109" s="923"/>
      <c r="DS109" s="923"/>
      <c r="DT109" s="923"/>
      <c r="DU109" s="924"/>
      <c r="DV109" s="925" t="s">
        <v>400</v>
      </c>
      <c r="DW109" s="923"/>
      <c r="DX109" s="923"/>
      <c r="DY109" s="923"/>
      <c r="DZ109" s="954"/>
    </row>
    <row r="110" spans="1:131" s="199" customFormat="1" ht="26.25" customHeight="1">
      <c r="A110" s="825" t="s">
        <v>402</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716808</v>
      </c>
      <c r="AB110" s="916"/>
      <c r="AC110" s="916"/>
      <c r="AD110" s="916"/>
      <c r="AE110" s="917"/>
      <c r="AF110" s="918">
        <v>720527</v>
      </c>
      <c r="AG110" s="916"/>
      <c r="AH110" s="916"/>
      <c r="AI110" s="916"/>
      <c r="AJ110" s="917"/>
      <c r="AK110" s="918">
        <v>767321</v>
      </c>
      <c r="AL110" s="916"/>
      <c r="AM110" s="916"/>
      <c r="AN110" s="916"/>
      <c r="AO110" s="917"/>
      <c r="AP110" s="919">
        <v>33.299999999999997</v>
      </c>
      <c r="AQ110" s="920"/>
      <c r="AR110" s="920"/>
      <c r="AS110" s="920"/>
      <c r="AT110" s="921"/>
      <c r="AU110" s="955" t="s">
        <v>61</v>
      </c>
      <c r="AV110" s="956"/>
      <c r="AW110" s="956"/>
      <c r="AX110" s="956"/>
      <c r="AY110" s="956"/>
      <c r="AZ110" s="881" t="s">
        <v>403</v>
      </c>
      <c r="BA110" s="826"/>
      <c r="BB110" s="826"/>
      <c r="BC110" s="826"/>
      <c r="BD110" s="826"/>
      <c r="BE110" s="826"/>
      <c r="BF110" s="826"/>
      <c r="BG110" s="826"/>
      <c r="BH110" s="826"/>
      <c r="BI110" s="826"/>
      <c r="BJ110" s="826"/>
      <c r="BK110" s="826"/>
      <c r="BL110" s="826"/>
      <c r="BM110" s="826"/>
      <c r="BN110" s="826"/>
      <c r="BO110" s="826"/>
      <c r="BP110" s="827"/>
      <c r="BQ110" s="882">
        <v>6541172</v>
      </c>
      <c r="BR110" s="863"/>
      <c r="BS110" s="863"/>
      <c r="BT110" s="863"/>
      <c r="BU110" s="863"/>
      <c r="BV110" s="863">
        <v>6832838</v>
      </c>
      <c r="BW110" s="863"/>
      <c r="BX110" s="863"/>
      <c r="BY110" s="863"/>
      <c r="BZ110" s="863"/>
      <c r="CA110" s="863">
        <v>6765819</v>
      </c>
      <c r="CB110" s="863"/>
      <c r="CC110" s="863"/>
      <c r="CD110" s="863"/>
      <c r="CE110" s="863"/>
      <c r="CF110" s="887">
        <v>294</v>
      </c>
      <c r="CG110" s="888"/>
      <c r="CH110" s="888"/>
      <c r="CI110" s="888"/>
      <c r="CJ110" s="888"/>
      <c r="CK110" s="951" t="s">
        <v>404</v>
      </c>
      <c r="CL110" s="837"/>
      <c r="CM110" s="912" t="s">
        <v>405</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406</v>
      </c>
      <c r="DH110" s="863"/>
      <c r="DI110" s="863"/>
      <c r="DJ110" s="863"/>
      <c r="DK110" s="863"/>
      <c r="DL110" s="863" t="s">
        <v>406</v>
      </c>
      <c r="DM110" s="863"/>
      <c r="DN110" s="863"/>
      <c r="DO110" s="863"/>
      <c r="DP110" s="863"/>
      <c r="DQ110" s="863" t="s">
        <v>406</v>
      </c>
      <c r="DR110" s="863"/>
      <c r="DS110" s="863"/>
      <c r="DT110" s="863"/>
      <c r="DU110" s="863"/>
      <c r="DV110" s="864" t="s">
        <v>406</v>
      </c>
      <c r="DW110" s="864"/>
      <c r="DX110" s="864"/>
      <c r="DY110" s="864"/>
      <c r="DZ110" s="865"/>
    </row>
    <row r="111" spans="1:131" s="199" customFormat="1" ht="26.25" customHeight="1">
      <c r="A111" s="792" t="s">
        <v>407</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408</v>
      </c>
      <c r="AB111" s="944"/>
      <c r="AC111" s="944"/>
      <c r="AD111" s="944"/>
      <c r="AE111" s="945"/>
      <c r="AF111" s="946" t="s">
        <v>408</v>
      </c>
      <c r="AG111" s="944"/>
      <c r="AH111" s="944"/>
      <c r="AI111" s="944"/>
      <c r="AJ111" s="945"/>
      <c r="AK111" s="946" t="s">
        <v>408</v>
      </c>
      <c r="AL111" s="944"/>
      <c r="AM111" s="944"/>
      <c r="AN111" s="944"/>
      <c r="AO111" s="945"/>
      <c r="AP111" s="947" t="s">
        <v>408</v>
      </c>
      <c r="AQ111" s="948"/>
      <c r="AR111" s="948"/>
      <c r="AS111" s="948"/>
      <c r="AT111" s="949"/>
      <c r="AU111" s="957"/>
      <c r="AV111" s="958"/>
      <c r="AW111" s="958"/>
      <c r="AX111" s="958"/>
      <c r="AY111" s="958"/>
      <c r="AZ111" s="833" t="s">
        <v>409</v>
      </c>
      <c r="BA111" s="768"/>
      <c r="BB111" s="768"/>
      <c r="BC111" s="768"/>
      <c r="BD111" s="768"/>
      <c r="BE111" s="768"/>
      <c r="BF111" s="768"/>
      <c r="BG111" s="768"/>
      <c r="BH111" s="768"/>
      <c r="BI111" s="768"/>
      <c r="BJ111" s="768"/>
      <c r="BK111" s="768"/>
      <c r="BL111" s="768"/>
      <c r="BM111" s="768"/>
      <c r="BN111" s="768"/>
      <c r="BO111" s="768"/>
      <c r="BP111" s="769"/>
      <c r="BQ111" s="834">
        <v>147492</v>
      </c>
      <c r="BR111" s="835"/>
      <c r="BS111" s="835"/>
      <c r="BT111" s="835"/>
      <c r="BU111" s="835"/>
      <c r="BV111" s="835">
        <v>138816</v>
      </c>
      <c r="BW111" s="835"/>
      <c r="BX111" s="835"/>
      <c r="BY111" s="835"/>
      <c r="BZ111" s="835"/>
      <c r="CA111" s="835">
        <v>130140</v>
      </c>
      <c r="CB111" s="835"/>
      <c r="CC111" s="835"/>
      <c r="CD111" s="835"/>
      <c r="CE111" s="835"/>
      <c r="CF111" s="896">
        <v>5.7</v>
      </c>
      <c r="CG111" s="897"/>
      <c r="CH111" s="897"/>
      <c r="CI111" s="897"/>
      <c r="CJ111" s="897"/>
      <c r="CK111" s="952"/>
      <c r="CL111" s="839"/>
      <c r="CM111" s="842" t="s">
        <v>410</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408</v>
      </c>
      <c r="DH111" s="835"/>
      <c r="DI111" s="835"/>
      <c r="DJ111" s="835"/>
      <c r="DK111" s="835"/>
      <c r="DL111" s="835" t="s">
        <v>408</v>
      </c>
      <c r="DM111" s="835"/>
      <c r="DN111" s="835"/>
      <c r="DO111" s="835"/>
      <c r="DP111" s="835"/>
      <c r="DQ111" s="835" t="s">
        <v>408</v>
      </c>
      <c r="DR111" s="835"/>
      <c r="DS111" s="835"/>
      <c r="DT111" s="835"/>
      <c r="DU111" s="835"/>
      <c r="DV111" s="812" t="s">
        <v>408</v>
      </c>
      <c r="DW111" s="812"/>
      <c r="DX111" s="812"/>
      <c r="DY111" s="812"/>
      <c r="DZ111" s="813"/>
    </row>
    <row r="112" spans="1:131" s="199" customFormat="1" ht="26.25" customHeight="1">
      <c r="A112" s="937" t="s">
        <v>411</v>
      </c>
      <c r="B112" s="938"/>
      <c r="C112" s="768" t="s">
        <v>412</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408</v>
      </c>
      <c r="AB112" s="798"/>
      <c r="AC112" s="798"/>
      <c r="AD112" s="798"/>
      <c r="AE112" s="799"/>
      <c r="AF112" s="800" t="s">
        <v>408</v>
      </c>
      <c r="AG112" s="798"/>
      <c r="AH112" s="798"/>
      <c r="AI112" s="798"/>
      <c r="AJ112" s="799"/>
      <c r="AK112" s="800" t="s">
        <v>408</v>
      </c>
      <c r="AL112" s="798"/>
      <c r="AM112" s="798"/>
      <c r="AN112" s="798"/>
      <c r="AO112" s="799"/>
      <c r="AP112" s="845" t="s">
        <v>408</v>
      </c>
      <c r="AQ112" s="846"/>
      <c r="AR112" s="846"/>
      <c r="AS112" s="846"/>
      <c r="AT112" s="847"/>
      <c r="AU112" s="957"/>
      <c r="AV112" s="958"/>
      <c r="AW112" s="958"/>
      <c r="AX112" s="958"/>
      <c r="AY112" s="958"/>
      <c r="AZ112" s="833" t="s">
        <v>413</v>
      </c>
      <c r="BA112" s="768"/>
      <c r="BB112" s="768"/>
      <c r="BC112" s="768"/>
      <c r="BD112" s="768"/>
      <c r="BE112" s="768"/>
      <c r="BF112" s="768"/>
      <c r="BG112" s="768"/>
      <c r="BH112" s="768"/>
      <c r="BI112" s="768"/>
      <c r="BJ112" s="768"/>
      <c r="BK112" s="768"/>
      <c r="BL112" s="768"/>
      <c r="BM112" s="768"/>
      <c r="BN112" s="768"/>
      <c r="BO112" s="768"/>
      <c r="BP112" s="769"/>
      <c r="BQ112" s="834">
        <v>1084901</v>
      </c>
      <c r="BR112" s="835"/>
      <c r="BS112" s="835"/>
      <c r="BT112" s="835"/>
      <c r="BU112" s="835"/>
      <c r="BV112" s="835">
        <v>1025185</v>
      </c>
      <c r="BW112" s="835"/>
      <c r="BX112" s="835"/>
      <c r="BY112" s="835"/>
      <c r="BZ112" s="835"/>
      <c r="CA112" s="835">
        <v>1045290</v>
      </c>
      <c r="CB112" s="835"/>
      <c r="CC112" s="835"/>
      <c r="CD112" s="835"/>
      <c r="CE112" s="835"/>
      <c r="CF112" s="896">
        <v>45.4</v>
      </c>
      <c r="CG112" s="897"/>
      <c r="CH112" s="897"/>
      <c r="CI112" s="897"/>
      <c r="CJ112" s="897"/>
      <c r="CK112" s="952"/>
      <c r="CL112" s="839"/>
      <c r="CM112" s="842" t="s">
        <v>414</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408</v>
      </c>
      <c r="DH112" s="835"/>
      <c r="DI112" s="835"/>
      <c r="DJ112" s="835"/>
      <c r="DK112" s="835"/>
      <c r="DL112" s="835" t="s">
        <v>408</v>
      </c>
      <c r="DM112" s="835"/>
      <c r="DN112" s="835"/>
      <c r="DO112" s="835"/>
      <c r="DP112" s="835"/>
      <c r="DQ112" s="835" t="s">
        <v>408</v>
      </c>
      <c r="DR112" s="835"/>
      <c r="DS112" s="835"/>
      <c r="DT112" s="835"/>
      <c r="DU112" s="835"/>
      <c r="DV112" s="812" t="s">
        <v>408</v>
      </c>
      <c r="DW112" s="812"/>
      <c r="DX112" s="812"/>
      <c r="DY112" s="812"/>
      <c r="DZ112" s="813"/>
    </row>
    <row r="113" spans="1:130" s="199" customFormat="1" ht="26.25" customHeight="1">
      <c r="A113" s="939"/>
      <c r="B113" s="940"/>
      <c r="C113" s="768" t="s">
        <v>415</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102851</v>
      </c>
      <c r="AB113" s="944"/>
      <c r="AC113" s="944"/>
      <c r="AD113" s="944"/>
      <c r="AE113" s="945"/>
      <c r="AF113" s="946">
        <v>104849</v>
      </c>
      <c r="AG113" s="944"/>
      <c r="AH113" s="944"/>
      <c r="AI113" s="944"/>
      <c r="AJ113" s="945"/>
      <c r="AK113" s="946">
        <v>108281</v>
      </c>
      <c r="AL113" s="944"/>
      <c r="AM113" s="944"/>
      <c r="AN113" s="944"/>
      <c r="AO113" s="945"/>
      <c r="AP113" s="947">
        <v>4.7</v>
      </c>
      <c r="AQ113" s="948"/>
      <c r="AR113" s="948"/>
      <c r="AS113" s="948"/>
      <c r="AT113" s="949"/>
      <c r="AU113" s="957"/>
      <c r="AV113" s="958"/>
      <c r="AW113" s="958"/>
      <c r="AX113" s="958"/>
      <c r="AY113" s="958"/>
      <c r="AZ113" s="833" t="s">
        <v>416</v>
      </c>
      <c r="BA113" s="768"/>
      <c r="BB113" s="768"/>
      <c r="BC113" s="768"/>
      <c r="BD113" s="768"/>
      <c r="BE113" s="768"/>
      <c r="BF113" s="768"/>
      <c r="BG113" s="768"/>
      <c r="BH113" s="768"/>
      <c r="BI113" s="768"/>
      <c r="BJ113" s="768"/>
      <c r="BK113" s="768"/>
      <c r="BL113" s="768"/>
      <c r="BM113" s="768"/>
      <c r="BN113" s="768"/>
      <c r="BO113" s="768"/>
      <c r="BP113" s="769"/>
      <c r="BQ113" s="834">
        <v>130363</v>
      </c>
      <c r="BR113" s="835"/>
      <c r="BS113" s="835"/>
      <c r="BT113" s="835"/>
      <c r="BU113" s="835"/>
      <c r="BV113" s="835">
        <v>114471</v>
      </c>
      <c r="BW113" s="835"/>
      <c r="BX113" s="835"/>
      <c r="BY113" s="835"/>
      <c r="BZ113" s="835"/>
      <c r="CA113" s="835">
        <v>99972</v>
      </c>
      <c r="CB113" s="835"/>
      <c r="CC113" s="835"/>
      <c r="CD113" s="835"/>
      <c r="CE113" s="835"/>
      <c r="CF113" s="896">
        <v>4.3</v>
      </c>
      <c r="CG113" s="897"/>
      <c r="CH113" s="897"/>
      <c r="CI113" s="897"/>
      <c r="CJ113" s="897"/>
      <c r="CK113" s="952"/>
      <c r="CL113" s="839"/>
      <c r="CM113" s="842" t="s">
        <v>417</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408</v>
      </c>
      <c r="DH113" s="798"/>
      <c r="DI113" s="798"/>
      <c r="DJ113" s="798"/>
      <c r="DK113" s="799"/>
      <c r="DL113" s="800" t="s">
        <v>408</v>
      </c>
      <c r="DM113" s="798"/>
      <c r="DN113" s="798"/>
      <c r="DO113" s="798"/>
      <c r="DP113" s="799"/>
      <c r="DQ113" s="800" t="s">
        <v>408</v>
      </c>
      <c r="DR113" s="798"/>
      <c r="DS113" s="798"/>
      <c r="DT113" s="798"/>
      <c r="DU113" s="799"/>
      <c r="DV113" s="845" t="s">
        <v>408</v>
      </c>
      <c r="DW113" s="846"/>
      <c r="DX113" s="846"/>
      <c r="DY113" s="846"/>
      <c r="DZ113" s="847"/>
    </row>
    <row r="114" spans="1:130" s="199" customFormat="1" ht="26.25" customHeight="1">
      <c r="A114" s="939"/>
      <c r="B114" s="940"/>
      <c r="C114" s="768" t="s">
        <v>418</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16631</v>
      </c>
      <c r="AB114" s="798"/>
      <c r="AC114" s="798"/>
      <c r="AD114" s="798"/>
      <c r="AE114" s="799"/>
      <c r="AF114" s="800">
        <v>16734</v>
      </c>
      <c r="AG114" s="798"/>
      <c r="AH114" s="798"/>
      <c r="AI114" s="798"/>
      <c r="AJ114" s="799"/>
      <c r="AK114" s="800">
        <v>15080</v>
      </c>
      <c r="AL114" s="798"/>
      <c r="AM114" s="798"/>
      <c r="AN114" s="798"/>
      <c r="AO114" s="799"/>
      <c r="AP114" s="845">
        <v>0.7</v>
      </c>
      <c r="AQ114" s="846"/>
      <c r="AR114" s="846"/>
      <c r="AS114" s="846"/>
      <c r="AT114" s="847"/>
      <c r="AU114" s="957"/>
      <c r="AV114" s="958"/>
      <c r="AW114" s="958"/>
      <c r="AX114" s="958"/>
      <c r="AY114" s="958"/>
      <c r="AZ114" s="833" t="s">
        <v>419</v>
      </c>
      <c r="BA114" s="768"/>
      <c r="BB114" s="768"/>
      <c r="BC114" s="768"/>
      <c r="BD114" s="768"/>
      <c r="BE114" s="768"/>
      <c r="BF114" s="768"/>
      <c r="BG114" s="768"/>
      <c r="BH114" s="768"/>
      <c r="BI114" s="768"/>
      <c r="BJ114" s="768"/>
      <c r="BK114" s="768"/>
      <c r="BL114" s="768"/>
      <c r="BM114" s="768"/>
      <c r="BN114" s="768"/>
      <c r="BO114" s="768"/>
      <c r="BP114" s="769"/>
      <c r="BQ114" s="834">
        <v>445915</v>
      </c>
      <c r="BR114" s="835"/>
      <c r="BS114" s="835"/>
      <c r="BT114" s="835"/>
      <c r="BU114" s="835"/>
      <c r="BV114" s="835">
        <v>382208</v>
      </c>
      <c r="BW114" s="835"/>
      <c r="BX114" s="835"/>
      <c r="BY114" s="835"/>
      <c r="BZ114" s="835"/>
      <c r="CA114" s="835">
        <v>347809</v>
      </c>
      <c r="CB114" s="835"/>
      <c r="CC114" s="835"/>
      <c r="CD114" s="835"/>
      <c r="CE114" s="835"/>
      <c r="CF114" s="896">
        <v>15.1</v>
      </c>
      <c r="CG114" s="897"/>
      <c r="CH114" s="897"/>
      <c r="CI114" s="897"/>
      <c r="CJ114" s="897"/>
      <c r="CK114" s="952"/>
      <c r="CL114" s="839"/>
      <c r="CM114" s="842" t="s">
        <v>420</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408</v>
      </c>
      <c r="DH114" s="798"/>
      <c r="DI114" s="798"/>
      <c r="DJ114" s="798"/>
      <c r="DK114" s="799"/>
      <c r="DL114" s="800" t="s">
        <v>408</v>
      </c>
      <c r="DM114" s="798"/>
      <c r="DN114" s="798"/>
      <c r="DO114" s="798"/>
      <c r="DP114" s="799"/>
      <c r="DQ114" s="800" t="s">
        <v>408</v>
      </c>
      <c r="DR114" s="798"/>
      <c r="DS114" s="798"/>
      <c r="DT114" s="798"/>
      <c r="DU114" s="799"/>
      <c r="DV114" s="845" t="s">
        <v>408</v>
      </c>
      <c r="DW114" s="846"/>
      <c r="DX114" s="846"/>
      <c r="DY114" s="846"/>
      <c r="DZ114" s="847"/>
    </row>
    <row r="115" spans="1:130" s="199" customFormat="1" ht="26.25" customHeight="1">
      <c r="A115" s="939"/>
      <c r="B115" s="940"/>
      <c r="C115" s="768" t="s">
        <v>421</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v>23723</v>
      </c>
      <c r="AB115" s="944"/>
      <c r="AC115" s="944"/>
      <c r="AD115" s="944"/>
      <c r="AE115" s="945"/>
      <c r="AF115" s="946">
        <v>24315</v>
      </c>
      <c r="AG115" s="944"/>
      <c r="AH115" s="944"/>
      <c r="AI115" s="944"/>
      <c r="AJ115" s="945"/>
      <c r="AK115" s="946">
        <v>28537</v>
      </c>
      <c r="AL115" s="944"/>
      <c r="AM115" s="944"/>
      <c r="AN115" s="944"/>
      <c r="AO115" s="945"/>
      <c r="AP115" s="947">
        <v>1.2</v>
      </c>
      <c r="AQ115" s="948"/>
      <c r="AR115" s="948"/>
      <c r="AS115" s="948"/>
      <c r="AT115" s="949"/>
      <c r="AU115" s="957"/>
      <c r="AV115" s="958"/>
      <c r="AW115" s="958"/>
      <c r="AX115" s="958"/>
      <c r="AY115" s="958"/>
      <c r="AZ115" s="833" t="s">
        <v>422</v>
      </c>
      <c r="BA115" s="768"/>
      <c r="BB115" s="768"/>
      <c r="BC115" s="768"/>
      <c r="BD115" s="768"/>
      <c r="BE115" s="768"/>
      <c r="BF115" s="768"/>
      <c r="BG115" s="768"/>
      <c r="BH115" s="768"/>
      <c r="BI115" s="768"/>
      <c r="BJ115" s="768"/>
      <c r="BK115" s="768"/>
      <c r="BL115" s="768"/>
      <c r="BM115" s="768"/>
      <c r="BN115" s="768"/>
      <c r="BO115" s="768"/>
      <c r="BP115" s="769"/>
      <c r="BQ115" s="834" t="s">
        <v>408</v>
      </c>
      <c r="BR115" s="835"/>
      <c r="BS115" s="835"/>
      <c r="BT115" s="835"/>
      <c r="BU115" s="835"/>
      <c r="BV115" s="835" t="s">
        <v>408</v>
      </c>
      <c r="BW115" s="835"/>
      <c r="BX115" s="835"/>
      <c r="BY115" s="835"/>
      <c r="BZ115" s="835"/>
      <c r="CA115" s="835" t="s">
        <v>408</v>
      </c>
      <c r="CB115" s="835"/>
      <c r="CC115" s="835"/>
      <c r="CD115" s="835"/>
      <c r="CE115" s="835"/>
      <c r="CF115" s="896" t="s">
        <v>408</v>
      </c>
      <c r="CG115" s="897"/>
      <c r="CH115" s="897"/>
      <c r="CI115" s="897"/>
      <c r="CJ115" s="897"/>
      <c r="CK115" s="952"/>
      <c r="CL115" s="839"/>
      <c r="CM115" s="833" t="s">
        <v>423</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408</v>
      </c>
      <c r="DH115" s="798"/>
      <c r="DI115" s="798"/>
      <c r="DJ115" s="798"/>
      <c r="DK115" s="799"/>
      <c r="DL115" s="800" t="s">
        <v>408</v>
      </c>
      <c r="DM115" s="798"/>
      <c r="DN115" s="798"/>
      <c r="DO115" s="798"/>
      <c r="DP115" s="799"/>
      <c r="DQ115" s="800" t="s">
        <v>408</v>
      </c>
      <c r="DR115" s="798"/>
      <c r="DS115" s="798"/>
      <c r="DT115" s="798"/>
      <c r="DU115" s="799"/>
      <c r="DV115" s="845" t="s">
        <v>408</v>
      </c>
      <c r="DW115" s="846"/>
      <c r="DX115" s="846"/>
      <c r="DY115" s="846"/>
      <c r="DZ115" s="847"/>
    </row>
    <row r="116" spans="1:130" s="199" customFormat="1" ht="26.25" customHeight="1">
      <c r="A116" s="941"/>
      <c r="B116" s="942"/>
      <c r="C116" s="901" t="s">
        <v>424</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v>17</v>
      </c>
      <c r="AB116" s="798"/>
      <c r="AC116" s="798"/>
      <c r="AD116" s="798"/>
      <c r="AE116" s="799"/>
      <c r="AF116" s="800">
        <v>22</v>
      </c>
      <c r="AG116" s="798"/>
      <c r="AH116" s="798"/>
      <c r="AI116" s="798"/>
      <c r="AJ116" s="799"/>
      <c r="AK116" s="800" t="s">
        <v>408</v>
      </c>
      <c r="AL116" s="798"/>
      <c r="AM116" s="798"/>
      <c r="AN116" s="798"/>
      <c r="AO116" s="799"/>
      <c r="AP116" s="845" t="s">
        <v>408</v>
      </c>
      <c r="AQ116" s="846"/>
      <c r="AR116" s="846"/>
      <c r="AS116" s="846"/>
      <c r="AT116" s="847"/>
      <c r="AU116" s="957"/>
      <c r="AV116" s="958"/>
      <c r="AW116" s="958"/>
      <c r="AX116" s="958"/>
      <c r="AY116" s="958"/>
      <c r="AZ116" s="884" t="s">
        <v>425</v>
      </c>
      <c r="BA116" s="885"/>
      <c r="BB116" s="885"/>
      <c r="BC116" s="885"/>
      <c r="BD116" s="885"/>
      <c r="BE116" s="885"/>
      <c r="BF116" s="885"/>
      <c r="BG116" s="885"/>
      <c r="BH116" s="885"/>
      <c r="BI116" s="885"/>
      <c r="BJ116" s="885"/>
      <c r="BK116" s="885"/>
      <c r="BL116" s="885"/>
      <c r="BM116" s="885"/>
      <c r="BN116" s="885"/>
      <c r="BO116" s="885"/>
      <c r="BP116" s="886"/>
      <c r="BQ116" s="834" t="s">
        <v>408</v>
      </c>
      <c r="BR116" s="835"/>
      <c r="BS116" s="835"/>
      <c r="BT116" s="835"/>
      <c r="BU116" s="835"/>
      <c r="BV116" s="835" t="s">
        <v>408</v>
      </c>
      <c r="BW116" s="835"/>
      <c r="BX116" s="835"/>
      <c r="BY116" s="835"/>
      <c r="BZ116" s="835"/>
      <c r="CA116" s="835" t="s">
        <v>408</v>
      </c>
      <c r="CB116" s="835"/>
      <c r="CC116" s="835"/>
      <c r="CD116" s="835"/>
      <c r="CE116" s="835"/>
      <c r="CF116" s="896" t="s">
        <v>408</v>
      </c>
      <c r="CG116" s="897"/>
      <c r="CH116" s="897"/>
      <c r="CI116" s="897"/>
      <c r="CJ116" s="897"/>
      <c r="CK116" s="952"/>
      <c r="CL116" s="839"/>
      <c r="CM116" s="842" t="s">
        <v>426</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v>147492</v>
      </c>
      <c r="DH116" s="798"/>
      <c r="DI116" s="798"/>
      <c r="DJ116" s="798"/>
      <c r="DK116" s="799"/>
      <c r="DL116" s="800">
        <v>138816</v>
      </c>
      <c r="DM116" s="798"/>
      <c r="DN116" s="798"/>
      <c r="DO116" s="798"/>
      <c r="DP116" s="799"/>
      <c r="DQ116" s="800">
        <v>130140</v>
      </c>
      <c r="DR116" s="798"/>
      <c r="DS116" s="798"/>
      <c r="DT116" s="798"/>
      <c r="DU116" s="799"/>
      <c r="DV116" s="845">
        <v>5.7</v>
      </c>
      <c r="DW116" s="846"/>
      <c r="DX116" s="846"/>
      <c r="DY116" s="846"/>
      <c r="DZ116" s="847"/>
    </row>
    <row r="117" spans="1:130" s="199" customFormat="1" ht="26.25" customHeight="1">
      <c r="A117" s="922" t="s">
        <v>170</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427</v>
      </c>
      <c r="Z117" s="924"/>
      <c r="AA117" s="929">
        <v>860030</v>
      </c>
      <c r="AB117" s="930"/>
      <c r="AC117" s="930"/>
      <c r="AD117" s="930"/>
      <c r="AE117" s="931"/>
      <c r="AF117" s="932">
        <v>866447</v>
      </c>
      <c r="AG117" s="930"/>
      <c r="AH117" s="930"/>
      <c r="AI117" s="930"/>
      <c r="AJ117" s="931"/>
      <c r="AK117" s="932">
        <v>919219</v>
      </c>
      <c r="AL117" s="930"/>
      <c r="AM117" s="930"/>
      <c r="AN117" s="930"/>
      <c r="AO117" s="931"/>
      <c r="AP117" s="933"/>
      <c r="AQ117" s="934"/>
      <c r="AR117" s="934"/>
      <c r="AS117" s="934"/>
      <c r="AT117" s="935"/>
      <c r="AU117" s="957"/>
      <c r="AV117" s="958"/>
      <c r="AW117" s="958"/>
      <c r="AX117" s="958"/>
      <c r="AY117" s="958"/>
      <c r="AZ117" s="884" t="s">
        <v>428</v>
      </c>
      <c r="BA117" s="885"/>
      <c r="BB117" s="885"/>
      <c r="BC117" s="885"/>
      <c r="BD117" s="885"/>
      <c r="BE117" s="885"/>
      <c r="BF117" s="885"/>
      <c r="BG117" s="885"/>
      <c r="BH117" s="885"/>
      <c r="BI117" s="885"/>
      <c r="BJ117" s="885"/>
      <c r="BK117" s="885"/>
      <c r="BL117" s="885"/>
      <c r="BM117" s="885"/>
      <c r="BN117" s="885"/>
      <c r="BO117" s="885"/>
      <c r="BP117" s="886"/>
      <c r="BQ117" s="834" t="s">
        <v>111</v>
      </c>
      <c r="BR117" s="835"/>
      <c r="BS117" s="835"/>
      <c r="BT117" s="835"/>
      <c r="BU117" s="835"/>
      <c r="BV117" s="835" t="s">
        <v>111</v>
      </c>
      <c r="BW117" s="835"/>
      <c r="BX117" s="835"/>
      <c r="BY117" s="835"/>
      <c r="BZ117" s="835"/>
      <c r="CA117" s="835" t="s">
        <v>111</v>
      </c>
      <c r="CB117" s="835"/>
      <c r="CC117" s="835"/>
      <c r="CD117" s="835"/>
      <c r="CE117" s="835"/>
      <c r="CF117" s="896" t="s">
        <v>111</v>
      </c>
      <c r="CG117" s="897"/>
      <c r="CH117" s="897"/>
      <c r="CI117" s="897"/>
      <c r="CJ117" s="897"/>
      <c r="CK117" s="952"/>
      <c r="CL117" s="839"/>
      <c r="CM117" s="842" t="s">
        <v>429</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111</v>
      </c>
      <c r="DH117" s="798"/>
      <c r="DI117" s="798"/>
      <c r="DJ117" s="798"/>
      <c r="DK117" s="799"/>
      <c r="DL117" s="800" t="s">
        <v>111</v>
      </c>
      <c r="DM117" s="798"/>
      <c r="DN117" s="798"/>
      <c r="DO117" s="798"/>
      <c r="DP117" s="799"/>
      <c r="DQ117" s="800" t="s">
        <v>111</v>
      </c>
      <c r="DR117" s="798"/>
      <c r="DS117" s="798"/>
      <c r="DT117" s="798"/>
      <c r="DU117" s="799"/>
      <c r="DV117" s="845" t="s">
        <v>111</v>
      </c>
      <c r="DW117" s="846"/>
      <c r="DX117" s="846"/>
      <c r="DY117" s="846"/>
      <c r="DZ117" s="847"/>
    </row>
    <row r="118" spans="1:130" s="199" customFormat="1" ht="26.25" customHeight="1">
      <c r="A118" s="922" t="s">
        <v>401</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399</v>
      </c>
      <c r="AB118" s="923"/>
      <c r="AC118" s="923"/>
      <c r="AD118" s="923"/>
      <c r="AE118" s="924"/>
      <c r="AF118" s="925" t="s">
        <v>287</v>
      </c>
      <c r="AG118" s="923"/>
      <c r="AH118" s="923"/>
      <c r="AI118" s="923"/>
      <c r="AJ118" s="924"/>
      <c r="AK118" s="925" t="s">
        <v>286</v>
      </c>
      <c r="AL118" s="923"/>
      <c r="AM118" s="923"/>
      <c r="AN118" s="923"/>
      <c r="AO118" s="924"/>
      <c r="AP118" s="926" t="s">
        <v>400</v>
      </c>
      <c r="AQ118" s="927"/>
      <c r="AR118" s="927"/>
      <c r="AS118" s="927"/>
      <c r="AT118" s="928"/>
      <c r="AU118" s="957"/>
      <c r="AV118" s="958"/>
      <c r="AW118" s="958"/>
      <c r="AX118" s="958"/>
      <c r="AY118" s="958"/>
      <c r="AZ118" s="900" t="s">
        <v>430</v>
      </c>
      <c r="BA118" s="901"/>
      <c r="BB118" s="901"/>
      <c r="BC118" s="901"/>
      <c r="BD118" s="901"/>
      <c r="BE118" s="901"/>
      <c r="BF118" s="901"/>
      <c r="BG118" s="901"/>
      <c r="BH118" s="901"/>
      <c r="BI118" s="901"/>
      <c r="BJ118" s="901"/>
      <c r="BK118" s="901"/>
      <c r="BL118" s="901"/>
      <c r="BM118" s="901"/>
      <c r="BN118" s="901"/>
      <c r="BO118" s="901"/>
      <c r="BP118" s="902"/>
      <c r="BQ118" s="903" t="s">
        <v>111</v>
      </c>
      <c r="BR118" s="866"/>
      <c r="BS118" s="866"/>
      <c r="BT118" s="866"/>
      <c r="BU118" s="866"/>
      <c r="BV118" s="866" t="s">
        <v>111</v>
      </c>
      <c r="BW118" s="866"/>
      <c r="BX118" s="866"/>
      <c r="BY118" s="866"/>
      <c r="BZ118" s="866"/>
      <c r="CA118" s="866" t="s">
        <v>111</v>
      </c>
      <c r="CB118" s="866"/>
      <c r="CC118" s="866"/>
      <c r="CD118" s="866"/>
      <c r="CE118" s="866"/>
      <c r="CF118" s="896" t="s">
        <v>111</v>
      </c>
      <c r="CG118" s="897"/>
      <c r="CH118" s="897"/>
      <c r="CI118" s="897"/>
      <c r="CJ118" s="897"/>
      <c r="CK118" s="952"/>
      <c r="CL118" s="839"/>
      <c r="CM118" s="842" t="s">
        <v>431</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111</v>
      </c>
      <c r="DH118" s="798"/>
      <c r="DI118" s="798"/>
      <c r="DJ118" s="798"/>
      <c r="DK118" s="799"/>
      <c r="DL118" s="800" t="s">
        <v>111</v>
      </c>
      <c r="DM118" s="798"/>
      <c r="DN118" s="798"/>
      <c r="DO118" s="798"/>
      <c r="DP118" s="799"/>
      <c r="DQ118" s="800" t="s">
        <v>111</v>
      </c>
      <c r="DR118" s="798"/>
      <c r="DS118" s="798"/>
      <c r="DT118" s="798"/>
      <c r="DU118" s="799"/>
      <c r="DV118" s="845" t="s">
        <v>111</v>
      </c>
      <c r="DW118" s="846"/>
      <c r="DX118" s="846"/>
      <c r="DY118" s="846"/>
      <c r="DZ118" s="847"/>
    </row>
    <row r="119" spans="1:130" s="199" customFormat="1" ht="26.25" customHeight="1">
      <c r="A119" s="836" t="s">
        <v>404</v>
      </c>
      <c r="B119" s="837"/>
      <c r="C119" s="912" t="s">
        <v>405</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111</v>
      </c>
      <c r="AB119" s="916"/>
      <c r="AC119" s="916"/>
      <c r="AD119" s="916"/>
      <c r="AE119" s="917"/>
      <c r="AF119" s="918" t="s">
        <v>111</v>
      </c>
      <c r="AG119" s="916"/>
      <c r="AH119" s="916"/>
      <c r="AI119" s="916"/>
      <c r="AJ119" s="917"/>
      <c r="AK119" s="918" t="s">
        <v>111</v>
      </c>
      <c r="AL119" s="916"/>
      <c r="AM119" s="916"/>
      <c r="AN119" s="916"/>
      <c r="AO119" s="917"/>
      <c r="AP119" s="919" t="s">
        <v>111</v>
      </c>
      <c r="AQ119" s="920"/>
      <c r="AR119" s="920"/>
      <c r="AS119" s="920"/>
      <c r="AT119" s="921"/>
      <c r="AU119" s="959"/>
      <c r="AV119" s="960"/>
      <c r="AW119" s="960"/>
      <c r="AX119" s="960"/>
      <c r="AY119" s="960"/>
      <c r="AZ119" s="230" t="s">
        <v>170</v>
      </c>
      <c r="BA119" s="230"/>
      <c r="BB119" s="230"/>
      <c r="BC119" s="230"/>
      <c r="BD119" s="230"/>
      <c r="BE119" s="230"/>
      <c r="BF119" s="230"/>
      <c r="BG119" s="230"/>
      <c r="BH119" s="230"/>
      <c r="BI119" s="230"/>
      <c r="BJ119" s="230"/>
      <c r="BK119" s="230"/>
      <c r="BL119" s="230"/>
      <c r="BM119" s="230"/>
      <c r="BN119" s="230"/>
      <c r="BO119" s="898" t="s">
        <v>432</v>
      </c>
      <c r="BP119" s="899"/>
      <c r="BQ119" s="903">
        <v>8349843</v>
      </c>
      <c r="BR119" s="866"/>
      <c r="BS119" s="866"/>
      <c r="BT119" s="866"/>
      <c r="BU119" s="866"/>
      <c r="BV119" s="866">
        <v>8493518</v>
      </c>
      <c r="BW119" s="866"/>
      <c r="BX119" s="866"/>
      <c r="BY119" s="866"/>
      <c r="BZ119" s="866"/>
      <c r="CA119" s="866">
        <v>8389030</v>
      </c>
      <c r="CB119" s="866"/>
      <c r="CC119" s="866"/>
      <c r="CD119" s="866"/>
      <c r="CE119" s="866"/>
      <c r="CF119" s="764"/>
      <c r="CG119" s="765"/>
      <c r="CH119" s="765"/>
      <c r="CI119" s="765"/>
      <c r="CJ119" s="855"/>
      <c r="CK119" s="953"/>
      <c r="CL119" s="841"/>
      <c r="CM119" s="859" t="s">
        <v>433</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t="s">
        <v>111</v>
      </c>
      <c r="DH119" s="781"/>
      <c r="DI119" s="781"/>
      <c r="DJ119" s="781"/>
      <c r="DK119" s="782"/>
      <c r="DL119" s="783" t="s">
        <v>111</v>
      </c>
      <c r="DM119" s="781"/>
      <c r="DN119" s="781"/>
      <c r="DO119" s="781"/>
      <c r="DP119" s="782"/>
      <c r="DQ119" s="783" t="s">
        <v>111</v>
      </c>
      <c r="DR119" s="781"/>
      <c r="DS119" s="781"/>
      <c r="DT119" s="781"/>
      <c r="DU119" s="782"/>
      <c r="DV119" s="869" t="s">
        <v>111</v>
      </c>
      <c r="DW119" s="870"/>
      <c r="DX119" s="870"/>
      <c r="DY119" s="870"/>
      <c r="DZ119" s="871"/>
    </row>
    <row r="120" spans="1:130" s="199" customFormat="1" ht="26.25" customHeight="1">
      <c r="A120" s="838"/>
      <c r="B120" s="839"/>
      <c r="C120" s="842" t="s">
        <v>410</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111</v>
      </c>
      <c r="AB120" s="798"/>
      <c r="AC120" s="798"/>
      <c r="AD120" s="798"/>
      <c r="AE120" s="799"/>
      <c r="AF120" s="800" t="s">
        <v>111</v>
      </c>
      <c r="AG120" s="798"/>
      <c r="AH120" s="798"/>
      <c r="AI120" s="798"/>
      <c r="AJ120" s="799"/>
      <c r="AK120" s="800" t="s">
        <v>111</v>
      </c>
      <c r="AL120" s="798"/>
      <c r="AM120" s="798"/>
      <c r="AN120" s="798"/>
      <c r="AO120" s="799"/>
      <c r="AP120" s="845" t="s">
        <v>111</v>
      </c>
      <c r="AQ120" s="846"/>
      <c r="AR120" s="846"/>
      <c r="AS120" s="846"/>
      <c r="AT120" s="847"/>
      <c r="AU120" s="904" t="s">
        <v>434</v>
      </c>
      <c r="AV120" s="905"/>
      <c r="AW120" s="905"/>
      <c r="AX120" s="905"/>
      <c r="AY120" s="906"/>
      <c r="AZ120" s="881" t="s">
        <v>435</v>
      </c>
      <c r="BA120" s="826"/>
      <c r="BB120" s="826"/>
      <c r="BC120" s="826"/>
      <c r="BD120" s="826"/>
      <c r="BE120" s="826"/>
      <c r="BF120" s="826"/>
      <c r="BG120" s="826"/>
      <c r="BH120" s="826"/>
      <c r="BI120" s="826"/>
      <c r="BJ120" s="826"/>
      <c r="BK120" s="826"/>
      <c r="BL120" s="826"/>
      <c r="BM120" s="826"/>
      <c r="BN120" s="826"/>
      <c r="BO120" s="826"/>
      <c r="BP120" s="827"/>
      <c r="BQ120" s="882">
        <v>1677595</v>
      </c>
      <c r="BR120" s="863"/>
      <c r="BS120" s="863"/>
      <c r="BT120" s="863"/>
      <c r="BU120" s="863"/>
      <c r="BV120" s="863">
        <v>1792864</v>
      </c>
      <c r="BW120" s="863"/>
      <c r="BX120" s="863"/>
      <c r="BY120" s="863"/>
      <c r="BZ120" s="863"/>
      <c r="CA120" s="863">
        <v>1828690</v>
      </c>
      <c r="CB120" s="863"/>
      <c r="CC120" s="863"/>
      <c r="CD120" s="863"/>
      <c r="CE120" s="863"/>
      <c r="CF120" s="887">
        <v>79.5</v>
      </c>
      <c r="CG120" s="888"/>
      <c r="CH120" s="888"/>
      <c r="CI120" s="888"/>
      <c r="CJ120" s="888"/>
      <c r="CK120" s="889" t="s">
        <v>436</v>
      </c>
      <c r="CL120" s="873"/>
      <c r="CM120" s="873"/>
      <c r="CN120" s="873"/>
      <c r="CO120" s="874"/>
      <c r="CP120" s="893" t="s">
        <v>382</v>
      </c>
      <c r="CQ120" s="894"/>
      <c r="CR120" s="894"/>
      <c r="CS120" s="894"/>
      <c r="CT120" s="894"/>
      <c r="CU120" s="894"/>
      <c r="CV120" s="894"/>
      <c r="CW120" s="894"/>
      <c r="CX120" s="894"/>
      <c r="CY120" s="894"/>
      <c r="CZ120" s="894"/>
      <c r="DA120" s="894"/>
      <c r="DB120" s="894"/>
      <c r="DC120" s="894"/>
      <c r="DD120" s="894"/>
      <c r="DE120" s="894"/>
      <c r="DF120" s="895"/>
      <c r="DG120" s="882">
        <v>529672</v>
      </c>
      <c r="DH120" s="863"/>
      <c r="DI120" s="863"/>
      <c r="DJ120" s="863"/>
      <c r="DK120" s="863"/>
      <c r="DL120" s="863">
        <v>536948</v>
      </c>
      <c r="DM120" s="863"/>
      <c r="DN120" s="863"/>
      <c r="DO120" s="863"/>
      <c r="DP120" s="863"/>
      <c r="DQ120" s="863">
        <v>561911</v>
      </c>
      <c r="DR120" s="863"/>
      <c r="DS120" s="863"/>
      <c r="DT120" s="863"/>
      <c r="DU120" s="863"/>
      <c r="DV120" s="864">
        <v>24.4</v>
      </c>
      <c r="DW120" s="864"/>
      <c r="DX120" s="864"/>
      <c r="DY120" s="864"/>
      <c r="DZ120" s="865"/>
    </row>
    <row r="121" spans="1:130" s="199" customFormat="1" ht="26.25" customHeight="1">
      <c r="A121" s="838"/>
      <c r="B121" s="839"/>
      <c r="C121" s="884" t="s">
        <v>437</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111</v>
      </c>
      <c r="AB121" s="798"/>
      <c r="AC121" s="798"/>
      <c r="AD121" s="798"/>
      <c r="AE121" s="799"/>
      <c r="AF121" s="800" t="s">
        <v>111</v>
      </c>
      <c r="AG121" s="798"/>
      <c r="AH121" s="798"/>
      <c r="AI121" s="798"/>
      <c r="AJ121" s="799"/>
      <c r="AK121" s="800" t="s">
        <v>111</v>
      </c>
      <c r="AL121" s="798"/>
      <c r="AM121" s="798"/>
      <c r="AN121" s="798"/>
      <c r="AO121" s="799"/>
      <c r="AP121" s="845" t="s">
        <v>111</v>
      </c>
      <c r="AQ121" s="846"/>
      <c r="AR121" s="846"/>
      <c r="AS121" s="846"/>
      <c r="AT121" s="847"/>
      <c r="AU121" s="907"/>
      <c r="AV121" s="908"/>
      <c r="AW121" s="908"/>
      <c r="AX121" s="908"/>
      <c r="AY121" s="909"/>
      <c r="AZ121" s="833" t="s">
        <v>438</v>
      </c>
      <c r="BA121" s="768"/>
      <c r="BB121" s="768"/>
      <c r="BC121" s="768"/>
      <c r="BD121" s="768"/>
      <c r="BE121" s="768"/>
      <c r="BF121" s="768"/>
      <c r="BG121" s="768"/>
      <c r="BH121" s="768"/>
      <c r="BI121" s="768"/>
      <c r="BJ121" s="768"/>
      <c r="BK121" s="768"/>
      <c r="BL121" s="768"/>
      <c r="BM121" s="768"/>
      <c r="BN121" s="768"/>
      <c r="BO121" s="768"/>
      <c r="BP121" s="769"/>
      <c r="BQ121" s="834">
        <v>367694</v>
      </c>
      <c r="BR121" s="835"/>
      <c r="BS121" s="835"/>
      <c r="BT121" s="835"/>
      <c r="BU121" s="835"/>
      <c r="BV121" s="835">
        <v>240470</v>
      </c>
      <c r="BW121" s="835"/>
      <c r="BX121" s="835"/>
      <c r="BY121" s="835"/>
      <c r="BZ121" s="835"/>
      <c r="CA121" s="835">
        <v>117677</v>
      </c>
      <c r="CB121" s="835"/>
      <c r="CC121" s="835"/>
      <c r="CD121" s="835"/>
      <c r="CE121" s="835"/>
      <c r="CF121" s="896">
        <v>5.0999999999999996</v>
      </c>
      <c r="CG121" s="897"/>
      <c r="CH121" s="897"/>
      <c r="CI121" s="897"/>
      <c r="CJ121" s="897"/>
      <c r="CK121" s="890"/>
      <c r="CL121" s="876"/>
      <c r="CM121" s="876"/>
      <c r="CN121" s="876"/>
      <c r="CO121" s="877"/>
      <c r="CP121" s="856" t="s">
        <v>384</v>
      </c>
      <c r="CQ121" s="857"/>
      <c r="CR121" s="857"/>
      <c r="CS121" s="857"/>
      <c r="CT121" s="857"/>
      <c r="CU121" s="857"/>
      <c r="CV121" s="857"/>
      <c r="CW121" s="857"/>
      <c r="CX121" s="857"/>
      <c r="CY121" s="857"/>
      <c r="CZ121" s="857"/>
      <c r="DA121" s="857"/>
      <c r="DB121" s="857"/>
      <c r="DC121" s="857"/>
      <c r="DD121" s="857"/>
      <c r="DE121" s="857"/>
      <c r="DF121" s="858"/>
      <c r="DG121" s="834">
        <v>555229</v>
      </c>
      <c r="DH121" s="835"/>
      <c r="DI121" s="835"/>
      <c r="DJ121" s="835"/>
      <c r="DK121" s="835"/>
      <c r="DL121" s="835">
        <v>488237</v>
      </c>
      <c r="DM121" s="835"/>
      <c r="DN121" s="835"/>
      <c r="DO121" s="835"/>
      <c r="DP121" s="835"/>
      <c r="DQ121" s="835">
        <v>483379</v>
      </c>
      <c r="DR121" s="835"/>
      <c r="DS121" s="835"/>
      <c r="DT121" s="835"/>
      <c r="DU121" s="835"/>
      <c r="DV121" s="812">
        <v>21</v>
      </c>
      <c r="DW121" s="812"/>
      <c r="DX121" s="812"/>
      <c r="DY121" s="812"/>
      <c r="DZ121" s="813"/>
    </row>
    <row r="122" spans="1:130" s="199" customFormat="1" ht="26.25" customHeight="1">
      <c r="A122" s="838"/>
      <c r="B122" s="839"/>
      <c r="C122" s="842" t="s">
        <v>420</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111</v>
      </c>
      <c r="AB122" s="798"/>
      <c r="AC122" s="798"/>
      <c r="AD122" s="798"/>
      <c r="AE122" s="799"/>
      <c r="AF122" s="800" t="s">
        <v>111</v>
      </c>
      <c r="AG122" s="798"/>
      <c r="AH122" s="798"/>
      <c r="AI122" s="798"/>
      <c r="AJ122" s="799"/>
      <c r="AK122" s="800" t="s">
        <v>111</v>
      </c>
      <c r="AL122" s="798"/>
      <c r="AM122" s="798"/>
      <c r="AN122" s="798"/>
      <c r="AO122" s="799"/>
      <c r="AP122" s="845" t="s">
        <v>111</v>
      </c>
      <c r="AQ122" s="846"/>
      <c r="AR122" s="846"/>
      <c r="AS122" s="846"/>
      <c r="AT122" s="847"/>
      <c r="AU122" s="907"/>
      <c r="AV122" s="908"/>
      <c r="AW122" s="908"/>
      <c r="AX122" s="908"/>
      <c r="AY122" s="909"/>
      <c r="AZ122" s="900" t="s">
        <v>439</v>
      </c>
      <c r="BA122" s="901"/>
      <c r="BB122" s="901"/>
      <c r="BC122" s="901"/>
      <c r="BD122" s="901"/>
      <c r="BE122" s="901"/>
      <c r="BF122" s="901"/>
      <c r="BG122" s="901"/>
      <c r="BH122" s="901"/>
      <c r="BI122" s="901"/>
      <c r="BJ122" s="901"/>
      <c r="BK122" s="901"/>
      <c r="BL122" s="901"/>
      <c r="BM122" s="901"/>
      <c r="BN122" s="901"/>
      <c r="BO122" s="901"/>
      <c r="BP122" s="902"/>
      <c r="BQ122" s="903">
        <v>5334618</v>
      </c>
      <c r="BR122" s="866"/>
      <c r="BS122" s="866"/>
      <c r="BT122" s="866"/>
      <c r="BU122" s="866"/>
      <c r="BV122" s="866">
        <v>5238865</v>
      </c>
      <c r="BW122" s="866"/>
      <c r="BX122" s="866"/>
      <c r="BY122" s="866"/>
      <c r="BZ122" s="866"/>
      <c r="CA122" s="866">
        <v>5121628</v>
      </c>
      <c r="CB122" s="866"/>
      <c r="CC122" s="866"/>
      <c r="CD122" s="866"/>
      <c r="CE122" s="866"/>
      <c r="CF122" s="867">
        <v>222.5</v>
      </c>
      <c r="CG122" s="868"/>
      <c r="CH122" s="868"/>
      <c r="CI122" s="868"/>
      <c r="CJ122" s="868"/>
      <c r="CK122" s="890"/>
      <c r="CL122" s="876"/>
      <c r="CM122" s="876"/>
      <c r="CN122" s="876"/>
      <c r="CO122" s="877"/>
      <c r="CP122" s="856" t="s">
        <v>381</v>
      </c>
      <c r="CQ122" s="857"/>
      <c r="CR122" s="857"/>
      <c r="CS122" s="857"/>
      <c r="CT122" s="857"/>
      <c r="CU122" s="857"/>
      <c r="CV122" s="857"/>
      <c r="CW122" s="857"/>
      <c r="CX122" s="857"/>
      <c r="CY122" s="857"/>
      <c r="CZ122" s="857"/>
      <c r="DA122" s="857"/>
      <c r="DB122" s="857"/>
      <c r="DC122" s="857"/>
      <c r="DD122" s="857"/>
      <c r="DE122" s="857"/>
      <c r="DF122" s="858"/>
      <c r="DG122" s="834" t="s">
        <v>111</v>
      </c>
      <c r="DH122" s="835"/>
      <c r="DI122" s="835"/>
      <c r="DJ122" s="835"/>
      <c r="DK122" s="835"/>
      <c r="DL122" s="835" t="s">
        <v>111</v>
      </c>
      <c r="DM122" s="835"/>
      <c r="DN122" s="835"/>
      <c r="DO122" s="835"/>
      <c r="DP122" s="835"/>
      <c r="DQ122" s="835" t="s">
        <v>111</v>
      </c>
      <c r="DR122" s="835"/>
      <c r="DS122" s="835"/>
      <c r="DT122" s="835"/>
      <c r="DU122" s="835"/>
      <c r="DV122" s="812" t="s">
        <v>111</v>
      </c>
      <c r="DW122" s="812"/>
      <c r="DX122" s="812"/>
      <c r="DY122" s="812"/>
      <c r="DZ122" s="813"/>
    </row>
    <row r="123" spans="1:130" s="199" customFormat="1" ht="26.25" customHeight="1">
      <c r="A123" s="838"/>
      <c r="B123" s="839"/>
      <c r="C123" s="842" t="s">
        <v>426</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v>8931</v>
      </c>
      <c r="AB123" s="798"/>
      <c r="AC123" s="798"/>
      <c r="AD123" s="798"/>
      <c r="AE123" s="799"/>
      <c r="AF123" s="800">
        <v>8676</v>
      </c>
      <c r="AG123" s="798"/>
      <c r="AH123" s="798"/>
      <c r="AI123" s="798"/>
      <c r="AJ123" s="799"/>
      <c r="AK123" s="800">
        <v>8676</v>
      </c>
      <c r="AL123" s="798"/>
      <c r="AM123" s="798"/>
      <c r="AN123" s="798"/>
      <c r="AO123" s="799"/>
      <c r="AP123" s="845">
        <v>0.4</v>
      </c>
      <c r="AQ123" s="846"/>
      <c r="AR123" s="846"/>
      <c r="AS123" s="846"/>
      <c r="AT123" s="847"/>
      <c r="AU123" s="910"/>
      <c r="AV123" s="911"/>
      <c r="AW123" s="911"/>
      <c r="AX123" s="911"/>
      <c r="AY123" s="911"/>
      <c r="AZ123" s="230" t="s">
        <v>170</v>
      </c>
      <c r="BA123" s="230"/>
      <c r="BB123" s="230"/>
      <c r="BC123" s="230"/>
      <c r="BD123" s="230"/>
      <c r="BE123" s="230"/>
      <c r="BF123" s="230"/>
      <c r="BG123" s="230"/>
      <c r="BH123" s="230"/>
      <c r="BI123" s="230"/>
      <c r="BJ123" s="230"/>
      <c r="BK123" s="230"/>
      <c r="BL123" s="230"/>
      <c r="BM123" s="230"/>
      <c r="BN123" s="230"/>
      <c r="BO123" s="898" t="s">
        <v>440</v>
      </c>
      <c r="BP123" s="899"/>
      <c r="BQ123" s="853">
        <v>7379907</v>
      </c>
      <c r="BR123" s="854"/>
      <c r="BS123" s="854"/>
      <c r="BT123" s="854"/>
      <c r="BU123" s="854"/>
      <c r="BV123" s="854">
        <v>7272199</v>
      </c>
      <c r="BW123" s="854"/>
      <c r="BX123" s="854"/>
      <c r="BY123" s="854"/>
      <c r="BZ123" s="854"/>
      <c r="CA123" s="854">
        <v>7067995</v>
      </c>
      <c r="CB123" s="854"/>
      <c r="CC123" s="854"/>
      <c r="CD123" s="854"/>
      <c r="CE123" s="854"/>
      <c r="CF123" s="764"/>
      <c r="CG123" s="765"/>
      <c r="CH123" s="765"/>
      <c r="CI123" s="765"/>
      <c r="CJ123" s="855"/>
      <c r="CK123" s="890"/>
      <c r="CL123" s="876"/>
      <c r="CM123" s="876"/>
      <c r="CN123" s="876"/>
      <c r="CO123" s="877"/>
      <c r="CP123" s="856" t="s">
        <v>380</v>
      </c>
      <c r="CQ123" s="857"/>
      <c r="CR123" s="857"/>
      <c r="CS123" s="857"/>
      <c r="CT123" s="857"/>
      <c r="CU123" s="857"/>
      <c r="CV123" s="857"/>
      <c r="CW123" s="857"/>
      <c r="CX123" s="857"/>
      <c r="CY123" s="857"/>
      <c r="CZ123" s="857"/>
      <c r="DA123" s="857"/>
      <c r="DB123" s="857"/>
      <c r="DC123" s="857"/>
      <c r="DD123" s="857"/>
      <c r="DE123" s="857"/>
      <c r="DF123" s="858"/>
      <c r="DG123" s="797" t="s">
        <v>111</v>
      </c>
      <c r="DH123" s="798"/>
      <c r="DI123" s="798"/>
      <c r="DJ123" s="798"/>
      <c r="DK123" s="799"/>
      <c r="DL123" s="800" t="s">
        <v>111</v>
      </c>
      <c r="DM123" s="798"/>
      <c r="DN123" s="798"/>
      <c r="DO123" s="798"/>
      <c r="DP123" s="799"/>
      <c r="DQ123" s="800" t="s">
        <v>111</v>
      </c>
      <c r="DR123" s="798"/>
      <c r="DS123" s="798"/>
      <c r="DT123" s="798"/>
      <c r="DU123" s="799"/>
      <c r="DV123" s="845" t="s">
        <v>111</v>
      </c>
      <c r="DW123" s="846"/>
      <c r="DX123" s="846"/>
      <c r="DY123" s="846"/>
      <c r="DZ123" s="847"/>
    </row>
    <row r="124" spans="1:130" s="199" customFormat="1" ht="26.25" customHeight="1" thickBot="1">
      <c r="A124" s="838"/>
      <c r="B124" s="839"/>
      <c r="C124" s="842" t="s">
        <v>429</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111</v>
      </c>
      <c r="AB124" s="798"/>
      <c r="AC124" s="798"/>
      <c r="AD124" s="798"/>
      <c r="AE124" s="799"/>
      <c r="AF124" s="800" t="s">
        <v>111</v>
      </c>
      <c r="AG124" s="798"/>
      <c r="AH124" s="798"/>
      <c r="AI124" s="798"/>
      <c r="AJ124" s="799"/>
      <c r="AK124" s="800" t="s">
        <v>111</v>
      </c>
      <c r="AL124" s="798"/>
      <c r="AM124" s="798"/>
      <c r="AN124" s="798"/>
      <c r="AO124" s="799"/>
      <c r="AP124" s="845" t="s">
        <v>111</v>
      </c>
      <c r="AQ124" s="846"/>
      <c r="AR124" s="846"/>
      <c r="AS124" s="846"/>
      <c r="AT124" s="847"/>
      <c r="AU124" s="848" t="s">
        <v>441</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v>42.8</v>
      </c>
      <c r="BR124" s="852"/>
      <c r="BS124" s="852"/>
      <c r="BT124" s="852"/>
      <c r="BU124" s="852"/>
      <c r="BV124" s="852">
        <v>51.4</v>
      </c>
      <c r="BW124" s="852"/>
      <c r="BX124" s="852"/>
      <c r="BY124" s="852"/>
      <c r="BZ124" s="852"/>
      <c r="CA124" s="852">
        <v>57.4</v>
      </c>
      <c r="CB124" s="852"/>
      <c r="CC124" s="852"/>
      <c r="CD124" s="852"/>
      <c r="CE124" s="852"/>
      <c r="CF124" s="742"/>
      <c r="CG124" s="743"/>
      <c r="CH124" s="743"/>
      <c r="CI124" s="743"/>
      <c r="CJ124" s="883"/>
      <c r="CK124" s="891"/>
      <c r="CL124" s="891"/>
      <c r="CM124" s="891"/>
      <c r="CN124" s="891"/>
      <c r="CO124" s="892"/>
      <c r="CP124" s="856" t="s">
        <v>442</v>
      </c>
      <c r="CQ124" s="857"/>
      <c r="CR124" s="857"/>
      <c r="CS124" s="857"/>
      <c r="CT124" s="857"/>
      <c r="CU124" s="857"/>
      <c r="CV124" s="857"/>
      <c r="CW124" s="857"/>
      <c r="CX124" s="857"/>
      <c r="CY124" s="857"/>
      <c r="CZ124" s="857"/>
      <c r="DA124" s="857"/>
      <c r="DB124" s="857"/>
      <c r="DC124" s="857"/>
      <c r="DD124" s="857"/>
      <c r="DE124" s="857"/>
      <c r="DF124" s="858"/>
      <c r="DG124" s="780" t="s">
        <v>111</v>
      </c>
      <c r="DH124" s="781"/>
      <c r="DI124" s="781"/>
      <c r="DJ124" s="781"/>
      <c r="DK124" s="782"/>
      <c r="DL124" s="783" t="s">
        <v>111</v>
      </c>
      <c r="DM124" s="781"/>
      <c r="DN124" s="781"/>
      <c r="DO124" s="781"/>
      <c r="DP124" s="782"/>
      <c r="DQ124" s="783" t="s">
        <v>111</v>
      </c>
      <c r="DR124" s="781"/>
      <c r="DS124" s="781"/>
      <c r="DT124" s="781"/>
      <c r="DU124" s="782"/>
      <c r="DV124" s="869" t="s">
        <v>111</v>
      </c>
      <c r="DW124" s="870"/>
      <c r="DX124" s="870"/>
      <c r="DY124" s="870"/>
      <c r="DZ124" s="871"/>
    </row>
    <row r="125" spans="1:130" s="199" customFormat="1" ht="26.25" customHeight="1">
      <c r="A125" s="838"/>
      <c r="B125" s="839"/>
      <c r="C125" s="842" t="s">
        <v>431</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111</v>
      </c>
      <c r="AB125" s="798"/>
      <c r="AC125" s="798"/>
      <c r="AD125" s="798"/>
      <c r="AE125" s="799"/>
      <c r="AF125" s="800" t="s">
        <v>111</v>
      </c>
      <c r="AG125" s="798"/>
      <c r="AH125" s="798"/>
      <c r="AI125" s="798"/>
      <c r="AJ125" s="799"/>
      <c r="AK125" s="800" t="s">
        <v>111</v>
      </c>
      <c r="AL125" s="798"/>
      <c r="AM125" s="798"/>
      <c r="AN125" s="798"/>
      <c r="AO125" s="799"/>
      <c r="AP125" s="845" t="s">
        <v>111</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443</v>
      </c>
      <c r="CL125" s="873"/>
      <c r="CM125" s="873"/>
      <c r="CN125" s="873"/>
      <c r="CO125" s="874"/>
      <c r="CP125" s="881" t="s">
        <v>444</v>
      </c>
      <c r="CQ125" s="826"/>
      <c r="CR125" s="826"/>
      <c r="CS125" s="826"/>
      <c r="CT125" s="826"/>
      <c r="CU125" s="826"/>
      <c r="CV125" s="826"/>
      <c r="CW125" s="826"/>
      <c r="CX125" s="826"/>
      <c r="CY125" s="826"/>
      <c r="CZ125" s="826"/>
      <c r="DA125" s="826"/>
      <c r="DB125" s="826"/>
      <c r="DC125" s="826"/>
      <c r="DD125" s="826"/>
      <c r="DE125" s="826"/>
      <c r="DF125" s="827"/>
      <c r="DG125" s="882" t="s">
        <v>111</v>
      </c>
      <c r="DH125" s="863"/>
      <c r="DI125" s="863"/>
      <c r="DJ125" s="863"/>
      <c r="DK125" s="863"/>
      <c r="DL125" s="863" t="s">
        <v>111</v>
      </c>
      <c r="DM125" s="863"/>
      <c r="DN125" s="863"/>
      <c r="DO125" s="863"/>
      <c r="DP125" s="863"/>
      <c r="DQ125" s="863" t="s">
        <v>111</v>
      </c>
      <c r="DR125" s="863"/>
      <c r="DS125" s="863"/>
      <c r="DT125" s="863"/>
      <c r="DU125" s="863"/>
      <c r="DV125" s="864" t="s">
        <v>111</v>
      </c>
      <c r="DW125" s="864"/>
      <c r="DX125" s="864"/>
      <c r="DY125" s="864"/>
      <c r="DZ125" s="865"/>
    </row>
    <row r="126" spans="1:130" s="199" customFormat="1" ht="26.25" customHeight="1" thickBot="1">
      <c r="A126" s="838"/>
      <c r="B126" s="839"/>
      <c r="C126" s="842" t="s">
        <v>433</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v>12394</v>
      </c>
      <c r="AB126" s="798"/>
      <c r="AC126" s="798"/>
      <c r="AD126" s="798"/>
      <c r="AE126" s="799"/>
      <c r="AF126" s="800">
        <v>13424</v>
      </c>
      <c r="AG126" s="798"/>
      <c r="AH126" s="798"/>
      <c r="AI126" s="798"/>
      <c r="AJ126" s="799"/>
      <c r="AK126" s="800">
        <v>17065</v>
      </c>
      <c r="AL126" s="798"/>
      <c r="AM126" s="798"/>
      <c r="AN126" s="798"/>
      <c r="AO126" s="799"/>
      <c r="AP126" s="845">
        <v>0.7</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445</v>
      </c>
      <c r="CQ126" s="768"/>
      <c r="CR126" s="768"/>
      <c r="CS126" s="768"/>
      <c r="CT126" s="768"/>
      <c r="CU126" s="768"/>
      <c r="CV126" s="768"/>
      <c r="CW126" s="768"/>
      <c r="CX126" s="768"/>
      <c r="CY126" s="768"/>
      <c r="CZ126" s="768"/>
      <c r="DA126" s="768"/>
      <c r="DB126" s="768"/>
      <c r="DC126" s="768"/>
      <c r="DD126" s="768"/>
      <c r="DE126" s="768"/>
      <c r="DF126" s="769"/>
      <c r="DG126" s="834" t="s">
        <v>111</v>
      </c>
      <c r="DH126" s="835"/>
      <c r="DI126" s="835"/>
      <c r="DJ126" s="835"/>
      <c r="DK126" s="835"/>
      <c r="DL126" s="835" t="s">
        <v>111</v>
      </c>
      <c r="DM126" s="835"/>
      <c r="DN126" s="835"/>
      <c r="DO126" s="835"/>
      <c r="DP126" s="835"/>
      <c r="DQ126" s="835" t="s">
        <v>111</v>
      </c>
      <c r="DR126" s="835"/>
      <c r="DS126" s="835"/>
      <c r="DT126" s="835"/>
      <c r="DU126" s="835"/>
      <c r="DV126" s="812" t="s">
        <v>111</v>
      </c>
      <c r="DW126" s="812"/>
      <c r="DX126" s="812"/>
      <c r="DY126" s="812"/>
      <c r="DZ126" s="813"/>
    </row>
    <row r="127" spans="1:130" s="199" customFormat="1" ht="26.25" customHeight="1">
      <c r="A127" s="840"/>
      <c r="B127" s="841"/>
      <c r="C127" s="859" t="s">
        <v>446</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v>2398</v>
      </c>
      <c r="AB127" s="798"/>
      <c r="AC127" s="798"/>
      <c r="AD127" s="798"/>
      <c r="AE127" s="799"/>
      <c r="AF127" s="800">
        <v>2215</v>
      </c>
      <c r="AG127" s="798"/>
      <c r="AH127" s="798"/>
      <c r="AI127" s="798"/>
      <c r="AJ127" s="799"/>
      <c r="AK127" s="800">
        <v>2796</v>
      </c>
      <c r="AL127" s="798"/>
      <c r="AM127" s="798"/>
      <c r="AN127" s="798"/>
      <c r="AO127" s="799"/>
      <c r="AP127" s="845">
        <v>0.1</v>
      </c>
      <c r="AQ127" s="846"/>
      <c r="AR127" s="846"/>
      <c r="AS127" s="846"/>
      <c r="AT127" s="847"/>
      <c r="AU127" s="235"/>
      <c r="AV127" s="235"/>
      <c r="AW127" s="235"/>
      <c r="AX127" s="862" t="s">
        <v>447</v>
      </c>
      <c r="AY127" s="830"/>
      <c r="AZ127" s="830"/>
      <c r="BA127" s="830"/>
      <c r="BB127" s="830"/>
      <c r="BC127" s="830"/>
      <c r="BD127" s="830"/>
      <c r="BE127" s="831"/>
      <c r="BF127" s="829" t="s">
        <v>448</v>
      </c>
      <c r="BG127" s="830"/>
      <c r="BH127" s="830"/>
      <c r="BI127" s="830"/>
      <c r="BJ127" s="830"/>
      <c r="BK127" s="830"/>
      <c r="BL127" s="831"/>
      <c r="BM127" s="829" t="s">
        <v>449</v>
      </c>
      <c r="BN127" s="830"/>
      <c r="BO127" s="830"/>
      <c r="BP127" s="830"/>
      <c r="BQ127" s="830"/>
      <c r="BR127" s="830"/>
      <c r="BS127" s="831"/>
      <c r="BT127" s="829" t="s">
        <v>450</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451</v>
      </c>
      <c r="CQ127" s="768"/>
      <c r="CR127" s="768"/>
      <c r="CS127" s="768"/>
      <c r="CT127" s="768"/>
      <c r="CU127" s="768"/>
      <c r="CV127" s="768"/>
      <c r="CW127" s="768"/>
      <c r="CX127" s="768"/>
      <c r="CY127" s="768"/>
      <c r="CZ127" s="768"/>
      <c r="DA127" s="768"/>
      <c r="DB127" s="768"/>
      <c r="DC127" s="768"/>
      <c r="DD127" s="768"/>
      <c r="DE127" s="768"/>
      <c r="DF127" s="769"/>
      <c r="DG127" s="834" t="s">
        <v>111</v>
      </c>
      <c r="DH127" s="835"/>
      <c r="DI127" s="835"/>
      <c r="DJ127" s="835"/>
      <c r="DK127" s="835"/>
      <c r="DL127" s="835" t="s">
        <v>111</v>
      </c>
      <c r="DM127" s="835"/>
      <c r="DN127" s="835"/>
      <c r="DO127" s="835"/>
      <c r="DP127" s="835"/>
      <c r="DQ127" s="835" t="s">
        <v>111</v>
      </c>
      <c r="DR127" s="835"/>
      <c r="DS127" s="835"/>
      <c r="DT127" s="835"/>
      <c r="DU127" s="835"/>
      <c r="DV127" s="812" t="s">
        <v>111</v>
      </c>
      <c r="DW127" s="812"/>
      <c r="DX127" s="812"/>
      <c r="DY127" s="812"/>
      <c r="DZ127" s="813"/>
    </row>
    <row r="128" spans="1:130" s="199" customFormat="1" ht="26.25" customHeight="1" thickBot="1">
      <c r="A128" s="814" t="s">
        <v>452</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453</v>
      </c>
      <c r="X128" s="816"/>
      <c r="Y128" s="816"/>
      <c r="Z128" s="817"/>
      <c r="AA128" s="818">
        <v>28218</v>
      </c>
      <c r="AB128" s="819"/>
      <c r="AC128" s="819"/>
      <c r="AD128" s="819"/>
      <c r="AE128" s="820"/>
      <c r="AF128" s="821">
        <v>16889</v>
      </c>
      <c r="AG128" s="819"/>
      <c r="AH128" s="819"/>
      <c r="AI128" s="819"/>
      <c r="AJ128" s="820"/>
      <c r="AK128" s="821">
        <v>3047</v>
      </c>
      <c r="AL128" s="819"/>
      <c r="AM128" s="819"/>
      <c r="AN128" s="819"/>
      <c r="AO128" s="820"/>
      <c r="AP128" s="822"/>
      <c r="AQ128" s="823"/>
      <c r="AR128" s="823"/>
      <c r="AS128" s="823"/>
      <c r="AT128" s="824"/>
      <c r="AU128" s="235"/>
      <c r="AV128" s="235"/>
      <c r="AW128" s="235"/>
      <c r="AX128" s="825" t="s">
        <v>454</v>
      </c>
      <c r="AY128" s="826"/>
      <c r="AZ128" s="826"/>
      <c r="BA128" s="826"/>
      <c r="BB128" s="826"/>
      <c r="BC128" s="826"/>
      <c r="BD128" s="826"/>
      <c r="BE128" s="827"/>
      <c r="BF128" s="804" t="s">
        <v>111</v>
      </c>
      <c r="BG128" s="805"/>
      <c r="BH128" s="805"/>
      <c r="BI128" s="805"/>
      <c r="BJ128" s="805"/>
      <c r="BK128" s="805"/>
      <c r="BL128" s="828"/>
      <c r="BM128" s="804">
        <v>15</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455</v>
      </c>
      <c r="CQ128" s="746"/>
      <c r="CR128" s="746"/>
      <c r="CS128" s="746"/>
      <c r="CT128" s="746"/>
      <c r="CU128" s="746"/>
      <c r="CV128" s="746"/>
      <c r="CW128" s="746"/>
      <c r="CX128" s="746"/>
      <c r="CY128" s="746"/>
      <c r="CZ128" s="746"/>
      <c r="DA128" s="746"/>
      <c r="DB128" s="746"/>
      <c r="DC128" s="746"/>
      <c r="DD128" s="746"/>
      <c r="DE128" s="746"/>
      <c r="DF128" s="747"/>
      <c r="DG128" s="808" t="s">
        <v>111</v>
      </c>
      <c r="DH128" s="809"/>
      <c r="DI128" s="809"/>
      <c r="DJ128" s="809"/>
      <c r="DK128" s="809"/>
      <c r="DL128" s="809" t="s">
        <v>111</v>
      </c>
      <c r="DM128" s="809"/>
      <c r="DN128" s="809"/>
      <c r="DO128" s="809"/>
      <c r="DP128" s="809"/>
      <c r="DQ128" s="809" t="s">
        <v>111</v>
      </c>
      <c r="DR128" s="809"/>
      <c r="DS128" s="809"/>
      <c r="DT128" s="809"/>
      <c r="DU128" s="809"/>
      <c r="DV128" s="810" t="s">
        <v>111</v>
      </c>
      <c r="DW128" s="810"/>
      <c r="DX128" s="810"/>
      <c r="DY128" s="810"/>
      <c r="DZ128" s="811"/>
    </row>
    <row r="129" spans="1:131" s="199" customFormat="1" ht="26.25" customHeight="1">
      <c r="A129" s="792" t="s">
        <v>91</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456</v>
      </c>
      <c r="X129" s="795"/>
      <c r="Y129" s="795"/>
      <c r="Z129" s="796"/>
      <c r="AA129" s="797">
        <v>2845062</v>
      </c>
      <c r="AB129" s="798"/>
      <c r="AC129" s="798"/>
      <c r="AD129" s="798"/>
      <c r="AE129" s="799"/>
      <c r="AF129" s="800">
        <v>2995863</v>
      </c>
      <c r="AG129" s="798"/>
      <c r="AH129" s="798"/>
      <c r="AI129" s="798"/>
      <c r="AJ129" s="799"/>
      <c r="AK129" s="800">
        <v>2915318</v>
      </c>
      <c r="AL129" s="798"/>
      <c r="AM129" s="798"/>
      <c r="AN129" s="798"/>
      <c r="AO129" s="799"/>
      <c r="AP129" s="801"/>
      <c r="AQ129" s="802"/>
      <c r="AR129" s="802"/>
      <c r="AS129" s="802"/>
      <c r="AT129" s="803"/>
      <c r="AU129" s="237"/>
      <c r="AV129" s="237"/>
      <c r="AW129" s="237"/>
      <c r="AX129" s="767" t="s">
        <v>457</v>
      </c>
      <c r="AY129" s="768"/>
      <c r="AZ129" s="768"/>
      <c r="BA129" s="768"/>
      <c r="BB129" s="768"/>
      <c r="BC129" s="768"/>
      <c r="BD129" s="768"/>
      <c r="BE129" s="769"/>
      <c r="BF129" s="787" t="s">
        <v>111</v>
      </c>
      <c r="BG129" s="788"/>
      <c r="BH129" s="788"/>
      <c r="BI129" s="788"/>
      <c r="BJ129" s="788"/>
      <c r="BK129" s="788"/>
      <c r="BL129" s="789"/>
      <c r="BM129" s="787">
        <v>20</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792" t="s">
        <v>458</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459</v>
      </c>
      <c r="X130" s="795"/>
      <c r="Y130" s="795"/>
      <c r="Z130" s="796"/>
      <c r="AA130" s="797">
        <v>579599</v>
      </c>
      <c r="AB130" s="798"/>
      <c r="AC130" s="798"/>
      <c r="AD130" s="798"/>
      <c r="AE130" s="799"/>
      <c r="AF130" s="800">
        <v>621831</v>
      </c>
      <c r="AG130" s="798"/>
      <c r="AH130" s="798"/>
      <c r="AI130" s="798"/>
      <c r="AJ130" s="799"/>
      <c r="AK130" s="800">
        <v>613927</v>
      </c>
      <c r="AL130" s="798"/>
      <c r="AM130" s="798"/>
      <c r="AN130" s="798"/>
      <c r="AO130" s="799"/>
      <c r="AP130" s="801"/>
      <c r="AQ130" s="802"/>
      <c r="AR130" s="802"/>
      <c r="AS130" s="802"/>
      <c r="AT130" s="803"/>
      <c r="AU130" s="237"/>
      <c r="AV130" s="237"/>
      <c r="AW130" s="237"/>
      <c r="AX130" s="767" t="s">
        <v>460</v>
      </c>
      <c r="AY130" s="768"/>
      <c r="AZ130" s="768"/>
      <c r="BA130" s="768"/>
      <c r="BB130" s="768"/>
      <c r="BC130" s="768"/>
      <c r="BD130" s="768"/>
      <c r="BE130" s="769"/>
      <c r="BF130" s="770">
        <v>11.2</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461</v>
      </c>
      <c r="X131" s="778"/>
      <c r="Y131" s="778"/>
      <c r="Z131" s="779"/>
      <c r="AA131" s="780">
        <v>2265463</v>
      </c>
      <c r="AB131" s="781"/>
      <c r="AC131" s="781"/>
      <c r="AD131" s="781"/>
      <c r="AE131" s="782"/>
      <c r="AF131" s="783">
        <v>2374032</v>
      </c>
      <c r="AG131" s="781"/>
      <c r="AH131" s="781"/>
      <c r="AI131" s="781"/>
      <c r="AJ131" s="782"/>
      <c r="AK131" s="783">
        <v>2301391</v>
      </c>
      <c r="AL131" s="781"/>
      <c r="AM131" s="781"/>
      <c r="AN131" s="781"/>
      <c r="AO131" s="782"/>
      <c r="AP131" s="784"/>
      <c r="AQ131" s="785"/>
      <c r="AR131" s="785"/>
      <c r="AS131" s="785"/>
      <c r="AT131" s="786"/>
      <c r="AU131" s="237"/>
      <c r="AV131" s="237"/>
      <c r="AW131" s="237"/>
      <c r="AX131" s="745" t="s">
        <v>462</v>
      </c>
      <c r="AY131" s="746"/>
      <c r="AZ131" s="746"/>
      <c r="BA131" s="746"/>
      <c r="BB131" s="746"/>
      <c r="BC131" s="746"/>
      <c r="BD131" s="746"/>
      <c r="BE131" s="747"/>
      <c r="BF131" s="748">
        <v>57.4</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754" t="s">
        <v>463</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464</v>
      </c>
      <c r="W132" s="758"/>
      <c r="X132" s="758"/>
      <c r="Y132" s="758"/>
      <c r="Z132" s="759"/>
      <c r="AA132" s="760">
        <v>11.13295604</v>
      </c>
      <c r="AB132" s="761"/>
      <c r="AC132" s="761"/>
      <c r="AD132" s="761"/>
      <c r="AE132" s="762"/>
      <c r="AF132" s="763">
        <v>9.5924149300000003</v>
      </c>
      <c r="AG132" s="761"/>
      <c r="AH132" s="761"/>
      <c r="AI132" s="761"/>
      <c r="AJ132" s="762"/>
      <c r="AK132" s="763">
        <v>13.13314426</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465</v>
      </c>
      <c r="W133" s="737"/>
      <c r="X133" s="737"/>
      <c r="Y133" s="737"/>
      <c r="Z133" s="738"/>
      <c r="AA133" s="739">
        <v>9.9</v>
      </c>
      <c r="AB133" s="740"/>
      <c r="AC133" s="740"/>
      <c r="AD133" s="740"/>
      <c r="AE133" s="741"/>
      <c r="AF133" s="739">
        <v>10.1</v>
      </c>
      <c r="AG133" s="740"/>
      <c r="AH133" s="740"/>
      <c r="AI133" s="740"/>
      <c r="AJ133" s="741"/>
      <c r="AK133" s="739">
        <v>11.2</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466</v>
      </c>
      <c r="B5" s="248"/>
      <c r="C5" s="248"/>
      <c r="D5" s="248"/>
      <c r="E5" s="248"/>
      <c r="F5" s="248"/>
      <c r="G5" s="248"/>
      <c r="H5" s="248"/>
      <c r="I5" s="248"/>
      <c r="J5" s="248"/>
      <c r="K5" s="248"/>
      <c r="L5" s="248"/>
      <c r="M5" s="248"/>
      <c r="N5" s="248"/>
      <c r="O5" s="249"/>
    </row>
    <row r="6" spans="1:16">
      <c r="A6" s="250"/>
      <c r="B6" s="246"/>
      <c r="C6" s="246"/>
      <c r="D6" s="246"/>
      <c r="E6" s="246"/>
      <c r="F6" s="246"/>
      <c r="G6" s="251" t="s">
        <v>467</v>
      </c>
      <c r="H6" s="251"/>
      <c r="I6" s="251"/>
      <c r="J6" s="251"/>
      <c r="K6" s="246"/>
      <c r="L6" s="246"/>
      <c r="M6" s="246"/>
      <c r="N6" s="246"/>
    </row>
    <row r="7" spans="1:16">
      <c r="A7" s="250"/>
      <c r="B7" s="246"/>
      <c r="C7" s="246"/>
      <c r="D7" s="246"/>
      <c r="E7" s="246"/>
      <c r="F7" s="246"/>
      <c r="G7" s="253"/>
      <c r="H7" s="254"/>
      <c r="I7" s="254"/>
      <c r="J7" s="255"/>
      <c r="K7" s="1160" t="s">
        <v>468</v>
      </c>
      <c r="L7" s="256"/>
      <c r="M7" s="257" t="s">
        <v>469</v>
      </c>
      <c r="N7" s="258"/>
    </row>
    <row r="8" spans="1:16">
      <c r="A8" s="250"/>
      <c r="B8" s="246"/>
      <c r="C8" s="246"/>
      <c r="D8" s="246"/>
      <c r="E8" s="246"/>
      <c r="F8" s="246"/>
      <c r="G8" s="259"/>
      <c r="H8" s="260"/>
      <c r="I8" s="260"/>
      <c r="J8" s="261"/>
      <c r="K8" s="1161"/>
      <c r="L8" s="262" t="s">
        <v>470</v>
      </c>
      <c r="M8" s="263" t="s">
        <v>471</v>
      </c>
      <c r="N8" s="264" t="s">
        <v>472</v>
      </c>
    </row>
    <row r="9" spans="1:16">
      <c r="A9" s="250"/>
      <c r="B9" s="246"/>
      <c r="C9" s="246"/>
      <c r="D9" s="246"/>
      <c r="E9" s="246"/>
      <c r="F9" s="246"/>
      <c r="G9" s="1174" t="s">
        <v>473</v>
      </c>
      <c r="H9" s="1175"/>
      <c r="I9" s="1175"/>
      <c r="J9" s="1176"/>
      <c r="K9" s="265">
        <v>790318</v>
      </c>
      <c r="L9" s="266">
        <v>304907</v>
      </c>
      <c r="M9" s="267">
        <v>189696</v>
      </c>
      <c r="N9" s="268">
        <v>60.7</v>
      </c>
    </row>
    <row r="10" spans="1:16">
      <c r="A10" s="250"/>
      <c r="B10" s="246"/>
      <c r="C10" s="246"/>
      <c r="D10" s="246"/>
      <c r="E10" s="246"/>
      <c r="F10" s="246"/>
      <c r="G10" s="1174" t="s">
        <v>474</v>
      </c>
      <c r="H10" s="1175"/>
      <c r="I10" s="1175"/>
      <c r="J10" s="1176"/>
      <c r="K10" s="269">
        <v>54927</v>
      </c>
      <c r="L10" s="270">
        <v>21191</v>
      </c>
      <c r="M10" s="271">
        <v>21936</v>
      </c>
      <c r="N10" s="272">
        <v>-3.4</v>
      </c>
    </row>
    <row r="11" spans="1:16" ht="13.5" customHeight="1">
      <c r="A11" s="250"/>
      <c r="B11" s="246"/>
      <c r="C11" s="246"/>
      <c r="D11" s="246"/>
      <c r="E11" s="246"/>
      <c r="F11" s="246"/>
      <c r="G11" s="1174" t="s">
        <v>475</v>
      </c>
      <c r="H11" s="1175"/>
      <c r="I11" s="1175"/>
      <c r="J11" s="1176"/>
      <c r="K11" s="269">
        <v>131397</v>
      </c>
      <c r="L11" s="270">
        <v>50693</v>
      </c>
      <c r="M11" s="271">
        <v>29437</v>
      </c>
      <c r="N11" s="272">
        <v>72.2</v>
      </c>
    </row>
    <row r="12" spans="1:16" ht="13.5" customHeight="1">
      <c r="A12" s="250"/>
      <c r="B12" s="246"/>
      <c r="C12" s="246"/>
      <c r="D12" s="246"/>
      <c r="E12" s="246"/>
      <c r="F12" s="246"/>
      <c r="G12" s="1174" t="s">
        <v>476</v>
      </c>
      <c r="H12" s="1175"/>
      <c r="I12" s="1175"/>
      <c r="J12" s="1176"/>
      <c r="K12" s="269" t="s">
        <v>477</v>
      </c>
      <c r="L12" s="270" t="s">
        <v>477</v>
      </c>
      <c r="M12" s="271">
        <v>3160</v>
      </c>
      <c r="N12" s="272" t="s">
        <v>477</v>
      </c>
    </row>
    <row r="13" spans="1:16" ht="13.5" customHeight="1">
      <c r="A13" s="250"/>
      <c r="B13" s="246"/>
      <c r="C13" s="246"/>
      <c r="D13" s="246"/>
      <c r="E13" s="246"/>
      <c r="F13" s="246"/>
      <c r="G13" s="1174" t="s">
        <v>478</v>
      </c>
      <c r="H13" s="1175"/>
      <c r="I13" s="1175"/>
      <c r="J13" s="1176"/>
      <c r="K13" s="269" t="s">
        <v>477</v>
      </c>
      <c r="L13" s="270" t="s">
        <v>477</v>
      </c>
      <c r="M13" s="271" t="s">
        <v>477</v>
      </c>
      <c r="N13" s="272" t="s">
        <v>477</v>
      </c>
    </row>
    <row r="14" spans="1:16" ht="13.5" customHeight="1">
      <c r="A14" s="250"/>
      <c r="B14" s="246"/>
      <c r="C14" s="246"/>
      <c r="D14" s="246"/>
      <c r="E14" s="246"/>
      <c r="F14" s="246"/>
      <c r="G14" s="1174" t="s">
        <v>479</v>
      </c>
      <c r="H14" s="1175"/>
      <c r="I14" s="1175"/>
      <c r="J14" s="1176"/>
      <c r="K14" s="269">
        <v>40156</v>
      </c>
      <c r="L14" s="270">
        <v>15492</v>
      </c>
      <c r="M14" s="271">
        <v>9091</v>
      </c>
      <c r="N14" s="272">
        <v>70.400000000000006</v>
      </c>
    </row>
    <row r="15" spans="1:16" ht="13.5" customHeight="1">
      <c r="A15" s="250"/>
      <c r="B15" s="246"/>
      <c r="C15" s="246"/>
      <c r="D15" s="246"/>
      <c r="E15" s="246"/>
      <c r="F15" s="246"/>
      <c r="G15" s="1174" t="s">
        <v>480</v>
      </c>
      <c r="H15" s="1175"/>
      <c r="I15" s="1175"/>
      <c r="J15" s="1176"/>
      <c r="K15" s="269">
        <v>39650</v>
      </c>
      <c r="L15" s="270">
        <v>15297</v>
      </c>
      <c r="M15" s="271">
        <v>4470</v>
      </c>
      <c r="N15" s="272">
        <v>242.2</v>
      </c>
    </row>
    <row r="16" spans="1:16">
      <c r="A16" s="250"/>
      <c r="B16" s="246"/>
      <c r="C16" s="246"/>
      <c r="D16" s="246"/>
      <c r="E16" s="246"/>
      <c r="F16" s="246"/>
      <c r="G16" s="1177" t="s">
        <v>481</v>
      </c>
      <c r="H16" s="1178"/>
      <c r="I16" s="1178"/>
      <c r="J16" s="1179"/>
      <c r="K16" s="270">
        <v>-88113</v>
      </c>
      <c r="L16" s="270">
        <v>-33994</v>
      </c>
      <c r="M16" s="271">
        <v>-19414</v>
      </c>
      <c r="N16" s="272">
        <v>75.099999999999994</v>
      </c>
    </row>
    <row r="17" spans="1:16">
      <c r="A17" s="250"/>
      <c r="B17" s="246"/>
      <c r="C17" s="246"/>
      <c r="D17" s="246"/>
      <c r="E17" s="246"/>
      <c r="F17" s="246"/>
      <c r="G17" s="1177" t="s">
        <v>170</v>
      </c>
      <c r="H17" s="1178"/>
      <c r="I17" s="1178"/>
      <c r="J17" s="1179"/>
      <c r="K17" s="270">
        <v>968335</v>
      </c>
      <c r="L17" s="270">
        <v>373586</v>
      </c>
      <c r="M17" s="271">
        <v>238376</v>
      </c>
      <c r="N17" s="272">
        <v>56.7</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482</v>
      </c>
      <c r="H19" s="246"/>
      <c r="I19" s="246"/>
      <c r="J19" s="246"/>
      <c r="K19" s="246"/>
      <c r="L19" s="246"/>
      <c r="M19" s="246"/>
      <c r="N19" s="246"/>
    </row>
    <row r="20" spans="1:16">
      <c r="A20" s="250"/>
      <c r="B20" s="246"/>
      <c r="C20" s="246"/>
      <c r="D20" s="246"/>
      <c r="E20" s="246"/>
      <c r="F20" s="246"/>
      <c r="G20" s="274"/>
      <c r="H20" s="275"/>
      <c r="I20" s="275"/>
      <c r="J20" s="276"/>
      <c r="K20" s="277" t="s">
        <v>483</v>
      </c>
      <c r="L20" s="278" t="s">
        <v>484</v>
      </c>
      <c r="M20" s="279" t="s">
        <v>485</v>
      </c>
      <c r="N20" s="280"/>
    </row>
    <row r="21" spans="1:16" s="286" customFormat="1">
      <c r="A21" s="281"/>
      <c r="B21" s="251"/>
      <c r="C21" s="251"/>
      <c r="D21" s="251"/>
      <c r="E21" s="251"/>
      <c r="F21" s="251"/>
      <c r="G21" s="1171" t="s">
        <v>486</v>
      </c>
      <c r="H21" s="1172"/>
      <c r="I21" s="1172"/>
      <c r="J21" s="1173"/>
      <c r="K21" s="282">
        <v>32.409999999999997</v>
      </c>
      <c r="L21" s="283">
        <v>21.75</v>
      </c>
      <c r="M21" s="284">
        <v>10.66</v>
      </c>
      <c r="N21" s="251"/>
      <c r="O21" s="285"/>
      <c r="P21" s="281"/>
    </row>
    <row r="22" spans="1:16" s="286" customFormat="1">
      <c r="A22" s="281"/>
      <c r="B22" s="251"/>
      <c r="C22" s="251"/>
      <c r="D22" s="251"/>
      <c r="E22" s="251"/>
      <c r="F22" s="251"/>
      <c r="G22" s="1171" t="s">
        <v>487</v>
      </c>
      <c r="H22" s="1172"/>
      <c r="I22" s="1172"/>
      <c r="J22" s="1173"/>
      <c r="K22" s="287">
        <v>96.1</v>
      </c>
      <c r="L22" s="288">
        <v>95.2</v>
      </c>
      <c r="M22" s="289">
        <v>0.9</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488</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489</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490</v>
      </c>
      <c r="H29" s="251"/>
      <c r="I29" s="251"/>
      <c r="J29" s="251"/>
      <c r="K29" s="246"/>
      <c r="L29" s="246"/>
      <c r="M29" s="246"/>
      <c r="N29" s="246"/>
      <c r="O29" s="295"/>
    </row>
    <row r="30" spans="1:16">
      <c r="A30" s="250"/>
      <c r="B30" s="246"/>
      <c r="C30" s="246"/>
      <c r="D30" s="246"/>
      <c r="E30" s="246"/>
      <c r="F30" s="246"/>
      <c r="G30" s="253"/>
      <c r="H30" s="254"/>
      <c r="I30" s="254"/>
      <c r="J30" s="255"/>
      <c r="K30" s="1160" t="s">
        <v>468</v>
      </c>
      <c r="L30" s="256"/>
      <c r="M30" s="257" t="s">
        <v>469</v>
      </c>
      <c r="N30" s="258"/>
    </row>
    <row r="31" spans="1:16">
      <c r="A31" s="250"/>
      <c r="B31" s="246"/>
      <c r="C31" s="246"/>
      <c r="D31" s="246"/>
      <c r="E31" s="246"/>
      <c r="F31" s="246"/>
      <c r="G31" s="259"/>
      <c r="H31" s="260"/>
      <c r="I31" s="260"/>
      <c r="J31" s="261"/>
      <c r="K31" s="1161"/>
      <c r="L31" s="262" t="s">
        <v>470</v>
      </c>
      <c r="M31" s="263" t="s">
        <v>471</v>
      </c>
      <c r="N31" s="264" t="s">
        <v>472</v>
      </c>
    </row>
    <row r="32" spans="1:16" ht="27" customHeight="1">
      <c r="A32" s="250"/>
      <c r="B32" s="246"/>
      <c r="C32" s="246"/>
      <c r="D32" s="246"/>
      <c r="E32" s="246"/>
      <c r="F32" s="246"/>
      <c r="G32" s="1162" t="s">
        <v>491</v>
      </c>
      <c r="H32" s="1163"/>
      <c r="I32" s="1163"/>
      <c r="J32" s="1164"/>
      <c r="K32" s="296">
        <v>767321</v>
      </c>
      <c r="L32" s="296">
        <v>296034</v>
      </c>
      <c r="M32" s="297">
        <v>139853</v>
      </c>
      <c r="N32" s="298">
        <v>111.7</v>
      </c>
    </row>
    <row r="33" spans="1:16" ht="13.5" customHeight="1">
      <c r="A33" s="250"/>
      <c r="B33" s="246"/>
      <c r="C33" s="246"/>
      <c r="D33" s="246"/>
      <c r="E33" s="246"/>
      <c r="F33" s="246"/>
      <c r="G33" s="1162" t="s">
        <v>492</v>
      </c>
      <c r="H33" s="1163"/>
      <c r="I33" s="1163"/>
      <c r="J33" s="1164"/>
      <c r="K33" s="296" t="s">
        <v>477</v>
      </c>
      <c r="L33" s="296" t="s">
        <v>477</v>
      </c>
      <c r="M33" s="297" t="s">
        <v>477</v>
      </c>
      <c r="N33" s="298" t="s">
        <v>477</v>
      </c>
    </row>
    <row r="34" spans="1:16" ht="27" customHeight="1">
      <c r="A34" s="250"/>
      <c r="B34" s="246"/>
      <c r="C34" s="246"/>
      <c r="D34" s="246"/>
      <c r="E34" s="246"/>
      <c r="F34" s="246"/>
      <c r="G34" s="1162" t="s">
        <v>493</v>
      </c>
      <c r="H34" s="1163"/>
      <c r="I34" s="1163"/>
      <c r="J34" s="1164"/>
      <c r="K34" s="296" t="s">
        <v>477</v>
      </c>
      <c r="L34" s="296" t="s">
        <v>477</v>
      </c>
      <c r="M34" s="297">
        <v>4</v>
      </c>
      <c r="N34" s="298" t="s">
        <v>477</v>
      </c>
    </row>
    <row r="35" spans="1:16" ht="27" customHeight="1">
      <c r="A35" s="250"/>
      <c r="B35" s="246"/>
      <c r="C35" s="246"/>
      <c r="D35" s="246"/>
      <c r="E35" s="246"/>
      <c r="F35" s="246"/>
      <c r="G35" s="1162" t="s">
        <v>494</v>
      </c>
      <c r="H35" s="1163"/>
      <c r="I35" s="1163"/>
      <c r="J35" s="1164"/>
      <c r="K35" s="296">
        <v>108281</v>
      </c>
      <c r="L35" s="296">
        <v>41775</v>
      </c>
      <c r="M35" s="297">
        <v>31890</v>
      </c>
      <c r="N35" s="298">
        <v>31</v>
      </c>
    </row>
    <row r="36" spans="1:16" ht="27" customHeight="1">
      <c r="A36" s="250"/>
      <c r="B36" s="246"/>
      <c r="C36" s="246"/>
      <c r="D36" s="246"/>
      <c r="E36" s="246"/>
      <c r="F36" s="246"/>
      <c r="G36" s="1162" t="s">
        <v>495</v>
      </c>
      <c r="H36" s="1163"/>
      <c r="I36" s="1163"/>
      <c r="J36" s="1164"/>
      <c r="K36" s="296">
        <v>15080</v>
      </c>
      <c r="L36" s="296">
        <v>5818</v>
      </c>
      <c r="M36" s="297">
        <v>5316</v>
      </c>
      <c r="N36" s="298">
        <v>9.4</v>
      </c>
    </row>
    <row r="37" spans="1:16" ht="13.5" customHeight="1">
      <c r="A37" s="250"/>
      <c r="B37" s="246"/>
      <c r="C37" s="246"/>
      <c r="D37" s="246"/>
      <c r="E37" s="246"/>
      <c r="F37" s="246"/>
      <c r="G37" s="1162" t="s">
        <v>496</v>
      </c>
      <c r="H37" s="1163"/>
      <c r="I37" s="1163"/>
      <c r="J37" s="1164"/>
      <c r="K37" s="296">
        <v>28537</v>
      </c>
      <c r="L37" s="296">
        <v>11010</v>
      </c>
      <c r="M37" s="297">
        <v>1757</v>
      </c>
      <c r="N37" s="298">
        <v>526.6</v>
      </c>
    </row>
    <row r="38" spans="1:16" ht="27" customHeight="1">
      <c r="A38" s="250"/>
      <c r="B38" s="246"/>
      <c r="C38" s="246"/>
      <c r="D38" s="246"/>
      <c r="E38" s="246"/>
      <c r="F38" s="246"/>
      <c r="G38" s="1165" t="s">
        <v>497</v>
      </c>
      <c r="H38" s="1166"/>
      <c r="I38" s="1166"/>
      <c r="J38" s="1167"/>
      <c r="K38" s="299" t="s">
        <v>477</v>
      </c>
      <c r="L38" s="299" t="s">
        <v>477</v>
      </c>
      <c r="M38" s="300">
        <v>42</v>
      </c>
      <c r="N38" s="301" t="s">
        <v>477</v>
      </c>
      <c r="O38" s="295"/>
    </row>
    <row r="39" spans="1:16">
      <c r="A39" s="250"/>
      <c r="B39" s="246"/>
      <c r="C39" s="246"/>
      <c r="D39" s="246"/>
      <c r="E39" s="246"/>
      <c r="F39" s="246"/>
      <c r="G39" s="1165" t="s">
        <v>498</v>
      </c>
      <c r="H39" s="1166"/>
      <c r="I39" s="1166"/>
      <c r="J39" s="1167"/>
      <c r="K39" s="302">
        <v>-3047</v>
      </c>
      <c r="L39" s="302">
        <v>-1176</v>
      </c>
      <c r="M39" s="303">
        <v>-8426</v>
      </c>
      <c r="N39" s="304">
        <v>-86</v>
      </c>
      <c r="O39" s="295"/>
    </row>
    <row r="40" spans="1:16" ht="27" customHeight="1">
      <c r="A40" s="250"/>
      <c r="B40" s="246"/>
      <c r="C40" s="246"/>
      <c r="D40" s="246"/>
      <c r="E40" s="246"/>
      <c r="F40" s="246"/>
      <c r="G40" s="1162" t="s">
        <v>499</v>
      </c>
      <c r="H40" s="1163"/>
      <c r="I40" s="1163"/>
      <c r="J40" s="1164"/>
      <c r="K40" s="302">
        <v>-613927</v>
      </c>
      <c r="L40" s="302">
        <v>-236855</v>
      </c>
      <c r="M40" s="303">
        <v>-127711</v>
      </c>
      <c r="N40" s="304">
        <v>85.5</v>
      </c>
      <c r="O40" s="295"/>
    </row>
    <row r="41" spans="1:16">
      <c r="A41" s="250"/>
      <c r="B41" s="246"/>
      <c r="C41" s="246"/>
      <c r="D41" s="246"/>
      <c r="E41" s="246"/>
      <c r="F41" s="246"/>
      <c r="G41" s="1168" t="s">
        <v>281</v>
      </c>
      <c r="H41" s="1169"/>
      <c r="I41" s="1169"/>
      <c r="J41" s="1170"/>
      <c r="K41" s="296">
        <v>302245</v>
      </c>
      <c r="L41" s="302">
        <v>116607</v>
      </c>
      <c r="M41" s="303">
        <v>42725</v>
      </c>
      <c r="N41" s="304">
        <v>172.9</v>
      </c>
      <c r="O41" s="295"/>
    </row>
    <row r="42" spans="1:16">
      <c r="A42" s="250"/>
      <c r="B42" s="246"/>
      <c r="C42" s="246"/>
      <c r="D42" s="246"/>
      <c r="E42" s="246"/>
      <c r="F42" s="246"/>
      <c r="G42" s="305" t="s">
        <v>500</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501</v>
      </c>
      <c r="B47" s="246"/>
      <c r="C47" s="246"/>
      <c r="D47" s="246"/>
      <c r="E47" s="246"/>
      <c r="F47" s="246"/>
      <c r="G47" s="246"/>
      <c r="H47" s="246"/>
      <c r="I47" s="246"/>
      <c r="J47" s="246"/>
      <c r="K47" s="246"/>
      <c r="L47" s="246"/>
      <c r="M47" s="246"/>
      <c r="N47" s="246"/>
    </row>
    <row r="48" spans="1:16">
      <c r="A48" s="250"/>
      <c r="B48" s="246"/>
      <c r="C48" s="246"/>
      <c r="D48" s="246"/>
      <c r="E48" s="246"/>
      <c r="F48" s="246"/>
      <c r="G48" s="310" t="s">
        <v>502</v>
      </c>
      <c r="H48" s="310"/>
      <c r="I48" s="310"/>
      <c r="J48" s="310"/>
      <c r="K48" s="310"/>
      <c r="L48" s="310"/>
      <c r="M48" s="311"/>
      <c r="N48" s="310"/>
    </row>
    <row r="49" spans="1:14" ht="13.5" customHeight="1">
      <c r="A49" s="250"/>
      <c r="B49" s="246"/>
      <c r="C49" s="246"/>
      <c r="D49" s="246"/>
      <c r="E49" s="246"/>
      <c r="F49" s="246"/>
      <c r="G49" s="312"/>
      <c r="H49" s="313"/>
      <c r="I49" s="1155" t="s">
        <v>468</v>
      </c>
      <c r="J49" s="1157" t="s">
        <v>503</v>
      </c>
      <c r="K49" s="1158"/>
      <c r="L49" s="1158"/>
      <c r="M49" s="1158"/>
      <c r="N49" s="1159"/>
    </row>
    <row r="50" spans="1:14">
      <c r="A50" s="250"/>
      <c r="B50" s="246"/>
      <c r="C50" s="246"/>
      <c r="D50" s="246"/>
      <c r="E50" s="246"/>
      <c r="F50" s="246"/>
      <c r="G50" s="314"/>
      <c r="H50" s="315"/>
      <c r="I50" s="1156"/>
      <c r="J50" s="316" t="s">
        <v>504</v>
      </c>
      <c r="K50" s="317" t="s">
        <v>505</v>
      </c>
      <c r="L50" s="318" t="s">
        <v>506</v>
      </c>
      <c r="M50" s="319" t="s">
        <v>507</v>
      </c>
      <c r="N50" s="320" t="s">
        <v>508</v>
      </c>
    </row>
    <row r="51" spans="1:14">
      <c r="A51" s="250"/>
      <c r="B51" s="246"/>
      <c r="C51" s="246"/>
      <c r="D51" s="246"/>
      <c r="E51" s="246"/>
      <c r="F51" s="246"/>
      <c r="G51" s="312" t="s">
        <v>509</v>
      </c>
      <c r="H51" s="313"/>
      <c r="I51" s="321">
        <v>350564</v>
      </c>
      <c r="J51" s="322">
        <v>126148</v>
      </c>
      <c r="K51" s="323">
        <v>63.9</v>
      </c>
      <c r="L51" s="324">
        <v>228305</v>
      </c>
      <c r="M51" s="325">
        <v>5.6</v>
      </c>
      <c r="N51" s="326">
        <v>58.3</v>
      </c>
    </row>
    <row r="52" spans="1:14">
      <c r="A52" s="250"/>
      <c r="B52" s="246"/>
      <c r="C52" s="246"/>
      <c r="D52" s="246"/>
      <c r="E52" s="246"/>
      <c r="F52" s="246"/>
      <c r="G52" s="327"/>
      <c r="H52" s="328" t="s">
        <v>510</v>
      </c>
      <c r="I52" s="329">
        <v>200385</v>
      </c>
      <c r="J52" s="330">
        <v>72107</v>
      </c>
      <c r="K52" s="331">
        <v>21.8</v>
      </c>
      <c r="L52" s="332">
        <v>86611</v>
      </c>
      <c r="M52" s="333">
        <v>-20.399999999999999</v>
      </c>
      <c r="N52" s="334">
        <v>42.2</v>
      </c>
    </row>
    <row r="53" spans="1:14">
      <c r="A53" s="250"/>
      <c r="B53" s="246"/>
      <c r="C53" s="246"/>
      <c r="D53" s="246"/>
      <c r="E53" s="246"/>
      <c r="F53" s="246"/>
      <c r="G53" s="312" t="s">
        <v>511</v>
      </c>
      <c r="H53" s="313"/>
      <c r="I53" s="321">
        <v>1446393</v>
      </c>
      <c r="J53" s="322">
        <v>527111</v>
      </c>
      <c r="K53" s="323">
        <v>317.89999999999998</v>
      </c>
      <c r="L53" s="324">
        <v>316331</v>
      </c>
      <c r="M53" s="325">
        <v>38.6</v>
      </c>
      <c r="N53" s="326">
        <v>279.3</v>
      </c>
    </row>
    <row r="54" spans="1:14">
      <c r="A54" s="250"/>
      <c r="B54" s="246"/>
      <c r="C54" s="246"/>
      <c r="D54" s="246"/>
      <c r="E54" s="246"/>
      <c r="F54" s="246"/>
      <c r="G54" s="327"/>
      <c r="H54" s="328" t="s">
        <v>510</v>
      </c>
      <c r="I54" s="329">
        <v>474063</v>
      </c>
      <c r="J54" s="330">
        <v>172763</v>
      </c>
      <c r="K54" s="331">
        <v>139.6</v>
      </c>
      <c r="L54" s="332">
        <v>106387</v>
      </c>
      <c r="M54" s="333">
        <v>22.8</v>
      </c>
      <c r="N54" s="334">
        <v>116.8</v>
      </c>
    </row>
    <row r="55" spans="1:14">
      <c r="A55" s="250"/>
      <c r="B55" s="246"/>
      <c r="C55" s="246"/>
      <c r="D55" s="246"/>
      <c r="E55" s="246"/>
      <c r="F55" s="246"/>
      <c r="G55" s="312" t="s">
        <v>512</v>
      </c>
      <c r="H55" s="313"/>
      <c r="I55" s="321">
        <v>1130492</v>
      </c>
      <c r="J55" s="322">
        <v>426601</v>
      </c>
      <c r="K55" s="323">
        <v>-19.100000000000001</v>
      </c>
      <c r="L55" s="324">
        <v>333013</v>
      </c>
      <c r="M55" s="325">
        <v>5.3</v>
      </c>
      <c r="N55" s="326">
        <v>-24.4</v>
      </c>
    </row>
    <row r="56" spans="1:14">
      <c r="A56" s="250"/>
      <c r="B56" s="246"/>
      <c r="C56" s="246"/>
      <c r="D56" s="246"/>
      <c r="E56" s="246"/>
      <c r="F56" s="246"/>
      <c r="G56" s="327"/>
      <c r="H56" s="328" t="s">
        <v>510</v>
      </c>
      <c r="I56" s="329">
        <v>661465</v>
      </c>
      <c r="J56" s="330">
        <v>249609</v>
      </c>
      <c r="K56" s="331">
        <v>44.5</v>
      </c>
      <c r="L56" s="332">
        <v>126732</v>
      </c>
      <c r="M56" s="333">
        <v>19.100000000000001</v>
      </c>
      <c r="N56" s="334">
        <v>25.4</v>
      </c>
    </row>
    <row r="57" spans="1:14">
      <c r="A57" s="250"/>
      <c r="B57" s="246"/>
      <c r="C57" s="246"/>
      <c r="D57" s="246"/>
      <c r="E57" s="246"/>
      <c r="F57" s="246"/>
      <c r="G57" s="312" t="s">
        <v>513</v>
      </c>
      <c r="H57" s="313"/>
      <c r="I57" s="321">
        <v>1316258</v>
      </c>
      <c r="J57" s="322">
        <v>498017</v>
      </c>
      <c r="K57" s="323">
        <v>16.7</v>
      </c>
      <c r="L57" s="324">
        <v>280458</v>
      </c>
      <c r="M57" s="325">
        <v>-15.8</v>
      </c>
      <c r="N57" s="326">
        <v>32.5</v>
      </c>
    </row>
    <row r="58" spans="1:14">
      <c r="A58" s="250"/>
      <c r="B58" s="246"/>
      <c r="C58" s="246"/>
      <c r="D58" s="246"/>
      <c r="E58" s="246"/>
      <c r="F58" s="246"/>
      <c r="G58" s="327"/>
      <c r="H58" s="328" t="s">
        <v>510</v>
      </c>
      <c r="I58" s="329">
        <v>425603</v>
      </c>
      <c r="J58" s="330">
        <v>161030</v>
      </c>
      <c r="K58" s="331">
        <v>-35.5</v>
      </c>
      <c r="L58" s="332">
        <v>127286</v>
      </c>
      <c r="M58" s="333">
        <v>0.4</v>
      </c>
      <c r="N58" s="334">
        <v>-35.9</v>
      </c>
    </row>
    <row r="59" spans="1:14">
      <c r="A59" s="250"/>
      <c r="B59" s="246"/>
      <c r="C59" s="246"/>
      <c r="D59" s="246"/>
      <c r="E59" s="246"/>
      <c r="F59" s="246"/>
      <c r="G59" s="312" t="s">
        <v>514</v>
      </c>
      <c r="H59" s="313"/>
      <c r="I59" s="321">
        <v>670645</v>
      </c>
      <c r="J59" s="322">
        <v>258736</v>
      </c>
      <c r="K59" s="323">
        <v>-48</v>
      </c>
      <c r="L59" s="324">
        <v>291945</v>
      </c>
      <c r="M59" s="325">
        <v>4.0999999999999996</v>
      </c>
      <c r="N59" s="326">
        <v>-52.1</v>
      </c>
    </row>
    <row r="60" spans="1:14">
      <c r="A60" s="250"/>
      <c r="B60" s="246"/>
      <c r="C60" s="246"/>
      <c r="D60" s="246"/>
      <c r="E60" s="246"/>
      <c r="F60" s="246"/>
      <c r="G60" s="327"/>
      <c r="H60" s="328" t="s">
        <v>510</v>
      </c>
      <c r="I60" s="335">
        <v>462556</v>
      </c>
      <c r="J60" s="330">
        <v>178455</v>
      </c>
      <c r="K60" s="331">
        <v>10.8</v>
      </c>
      <c r="L60" s="332">
        <v>127651</v>
      </c>
      <c r="M60" s="333">
        <v>0.3</v>
      </c>
      <c r="N60" s="334">
        <v>10.5</v>
      </c>
    </row>
    <row r="61" spans="1:14">
      <c r="A61" s="250"/>
      <c r="B61" s="246"/>
      <c r="C61" s="246"/>
      <c r="D61" s="246"/>
      <c r="E61" s="246"/>
      <c r="F61" s="246"/>
      <c r="G61" s="312" t="s">
        <v>515</v>
      </c>
      <c r="H61" s="336"/>
      <c r="I61" s="337">
        <v>982870</v>
      </c>
      <c r="J61" s="338">
        <v>367323</v>
      </c>
      <c r="K61" s="339">
        <v>66.3</v>
      </c>
      <c r="L61" s="340">
        <v>290010</v>
      </c>
      <c r="M61" s="341">
        <v>7.6</v>
      </c>
      <c r="N61" s="326">
        <v>58.7</v>
      </c>
    </row>
    <row r="62" spans="1:14">
      <c r="A62" s="250"/>
      <c r="B62" s="246"/>
      <c r="C62" s="246"/>
      <c r="D62" s="246"/>
      <c r="E62" s="246"/>
      <c r="F62" s="246"/>
      <c r="G62" s="327"/>
      <c r="H62" s="328" t="s">
        <v>510</v>
      </c>
      <c r="I62" s="329">
        <v>444814</v>
      </c>
      <c r="J62" s="330">
        <v>166793</v>
      </c>
      <c r="K62" s="331">
        <v>36.200000000000003</v>
      </c>
      <c r="L62" s="332">
        <v>114933</v>
      </c>
      <c r="M62" s="333">
        <v>4.4000000000000004</v>
      </c>
      <c r="N62" s="334">
        <v>31.8</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5" zoomScaleNormal="75"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5" zoomScaleNormal="75"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517</v>
      </c>
      <c r="G46" s="8" t="s">
        <v>518</v>
      </c>
      <c r="H46" s="8" t="s">
        <v>519</v>
      </c>
      <c r="I46" s="8" t="s">
        <v>520</v>
      </c>
      <c r="J46" s="9" t="s">
        <v>521</v>
      </c>
    </row>
    <row r="47" spans="2:10" ht="57.75" customHeight="1">
      <c r="B47" s="10"/>
      <c r="C47" s="1180" t="s">
        <v>3</v>
      </c>
      <c r="D47" s="1180"/>
      <c r="E47" s="1181"/>
      <c r="F47" s="11">
        <v>21.56</v>
      </c>
      <c r="G47" s="12">
        <v>23.39</v>
      </c>
      <c r="H47" s="12">
        <v>24.89</v>
      </c>
      <c r="I47" s="12">
        <v>27.31</v>
      </c>
      <c r="J47" s="13">
        <v>28.09</v>
      </c>
    </row>
    <row r="48" spans="2:10" ht="57.75" customHeight="1">
      <c r="B48" s="14"/>
      <c r="C48" s="1182" t="s">
        <v>4</v>
      </c>
      <c r="D48" s="1182"/>
      <c r="E48" s="1183"/>
      <c r="F48" s="15">
        <v>3.27</v>
      </c>
      <c r="G48" s="16">
        <v>3.7</v>
      </c>
      <c r="H48" s="16">
        <v>4.1399999999999997</v>
      </c>
      <c r="I48" s="16">
        <v>5.7</v>
      </c>
      <c r="J48" s="17">
        <v>3.08</v>
      </c>
    </row>
    <row r="49" spans="2:10" ht="57.75" customHeight="1" thickBot="1">
      <c r="B49" s="18"/>
      <c r="C49" s="1184" t="s">
        <v>5</v>
      </c>
      <c r="D49" s="1184"/>
      <c r="E49" s="1185"/>
      <c r="F49" s="19" t="s">
        <v>522</v>
      </c>
      <c r="G49" s="20">
        <v>3.39</v>
      </c>
      <c r="H49" s="20">
        <v>1.59</v>
      </c>
      <c r="I49" s="20">
        <v>3.44</v>
      </c>
      <c r="J49" s="21" t="s">
        <v>523</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517</v>
      </c>
      <c r="G33" s="29" t="s">
        <v>518</v>
      </c>
      <c r="H33" s="29" t="s">
        <v>519</v>
      </c>
      <c r="I33" s="29" t="s">
        <v>520</v>
      </c>
      <c r="J33" s="30" t="s">
        <v>521</v>
      </c>
      <c r="K33" s="22"/>
      <c r="L33" s="22"/>
      <c r="M33" s="22"/>
      <c r="N33" s="22"/>
      <c r="O33" s="22"/>
      <c r="P33" s="22"/>
    </row>
    <row r="34" spans="1:16" ht="39" customHeight="1">
      <c r="A34" s="22"/>
      <c r="B34" s="31"/>
      <c r="C34" s="1192" t="s">
        <v>524</v>
      </c>
      <c r="D34" s="1192"/>
      <c r="E34" s="1193"/>
      <c r="F34" s="32">
        <v>3.27</v>
      </c>
      <c r="G34" s="33">
        <v>3.69</v>
      </c>
      <c r="H34" s="33">
        <v>4.1399999999999997</v>
      </c>
      <c r="I34" s="33">
        <v>5.7</v>
      </c>
      <c r="J34" s="34">
        <v>3.08</v>
      </c>
      <c r="K34" s="22"/>
      <c r="L34" s="22"/>
      <c r="M34" s="22"/>
      <c r="N34" s="22"/>
      <c r="O34" s="22"/>
      <c r="P34" s="22"/>
    </row>
    <row r="35" spans="1:16" ht="39" customHeight="1">
      <c r="A35" s="22"/>
      <c r="B35" s="35"/>
      <c r="C35" s="1186" t="s">
        <v>525</v>
      </c>
      <c r="D35" s="1187"/>
      <c r="E35" s="1188"/>
      <c r="F35" s="36">
        <v>0.52</v>
      </c>
      <c r="G35" s="37">
        <v>0.16</v>
      </c>
      <c r="H35" s="37">
        <v>0.17</v>
      </c>
      <c r="I35" s="37">
        <v>0.16</v>
      </c>
      <c r="J35" s="38">
        <v>0.17</v>
      </c>
      <c r="K35" s="22"/>
      <c r="L35" s="22"/>
      <c r="M35" s="22"/>
      <c r="N35" s="22"/>
      <c r="O35" s="22"/>
      <c r="P35" s="22"/>
    </row>
    <row r="36" spans="1:16" ht="39" customHeight="1">
      <c r="A36" s="22"/>
      <c r="B36" s="35"/>
      <c r="C36" s="1186" t="s">
        <v>526</v>
      </c>
      <c r="D36" s="1187"/>
      <c r="E36" s="1188"/>
      <c r="F36" s="36">
        <v>0.12</v>
      </c>
      <c r="G36" s="37">
        <v>0.09</v>
      </c>
      <c r="H36" s="37">
        <v>0.1</v>
      </c>
      <c r="I36" s="37">
        <v>0.1</v>
      </c>
      <c r="J36" s="38">
        <v>0.1</v>
      </c>
      <c r="K36" s="22"/>
      <c r="L36" s="22"/>
      <c r="M36" s="22"/>
      <c r="N36" s="22"/>
      <c r="O36" s="22"/>
      <c r="P36" s="22"/>
    </row>
    <row r="37" spans="1:16" ht="39" customHeight="1">
      <c r="A37" s="22"/>
      <c r="B37" s="35"/>
      <c r="C37" s="1186" t="s">
        <v>527</v>
      </c>
      <c r="D37" s="1187"/>
      <c r="E37" s="1188"/>
      <c r="F37" s="36">
        <v>0.06</v>
      </c>
      <c r="G37" s="37">
        <v>7.0000000000000007E-2</v>
      </c>
      <c r="H37" s="37">
        <v>0.08</v>
      </c>
      <c r="I37" s="37">
        <v>0.04</v>
      </c>
      <c r="J37" s="38">
        <v>7.0000000000000007E-2</v>
      </c>
      <c r="K37" s="22"/>
      <c r="L37" s="22"/>
      <c r="M37" s="22"/>
      <c r="N37" s="22"/>
      <c r="O37" s="22"/>
      <c r="P37" s="22"/>
    </row>
    <row r="38" spans="1:16" ht="39" customHeight="1">
      <c r="A38" s="22"/>
      <c r="B38" s="35"/>
      <c r="C38" s="1186" t="s">
        <v>528</v>
      </c>
      <c r="D38" s="1187"/>
      <c r="E38" s="1188"/>
      <c r="F38" s="36">
        <v>0</v>
      </c>
      <c r="G38" s="37">
        <v>0</v>
      </c>
      <c r="H38" s="37">
        <v>0</v>
      </c>
      <c r="I38" s="37">
        <v>0</v>
      </c>
      <c r="J38" s="38">
        <v>0.03</v>
      </c>
      <c r="K38" s="22"/>
      <c r="L38" s="22"/>
      <c r="M38" s="22"/>
      <c r="N38" s="22"/>
      <c r="O38" s="22"/>
      <c r="P38" s="22"/>
    </row>
    <row r="39" spans="1:16" ht="39" customHeight="1">
      <c r="A39" s="22"/>
      <c r="B39" s="35"/>
      <c r="C39" s="1186" t="s">
        <v>529</v>
      </c>
      <c r="D39" s="1187"/>
      <c r="E39" s="1188"/>
      <c r="F39" s="36">
        <v>0.04</v>
      </c>
      <c r="G39" s="37">
        <v>0.06</v>
      </c>
      <c r="H39" s="37">
        <v>0.06</v>
      </c>
      <c r="I39" s="37">
        <v>0.04</v>
      </c>
      <c r="J39" s="38">
        <v>0.02</v>
      </c>
      <c r="K39" s="22"/>
      <c r="L39" s="22"/>
      <c r="M39" s="22"/>
      <c r="N39" s="22"/>
      <c r="O39" s="22"/>
      <c r="P39" s="22"/>
    </row>
    <row r="40" spans="1:16" ht="39" customHeight="1">
      <c r="A40" s="22"/>
      <c r="B40" s="35"/>
      <c r="C40" s="1186"/>
      <c r="D40" s="1187"/>
      <c r="E40" s="1188"/>
      <c r="F40" s="36"/>
      <c r="G40" s="37"/>
      <c r="H40" s="37"/>
      <c r="I40" s="37"/>
      <c r="J40" s="38"/>
      <c r="K40" s="22"/>
      <c r="L40" s="22"/>
      <c r="M40" s="22"/>
      <c r="N40" s="22"/>
      <c r="O40" s="22"/>
      <c r="P40" s="22"/>
    </row>
    <row r="41" spans="1:16" ht="39" customHeight="1">
      <c r="A41" s="22"/>
      <c r="B41" s="35"/>
      <c r="C41" s="1186"/>
      <c r="D41" s="1187"/>
      <c r="E41" s="1188"/>
      <c r="F41" s="36"/>
      <c r="G41" s="37"/>
      <c r="H41" s="37"/>
      <c r="I41" s="37"/>
      <c r="J41" s="38"/>
      <c r="K41" s="22"/>
      <c r="L41" s="22"/>
      <c r="M41" s="22"/>
      <c r="N41" s="22"/>
      <c r="O41" s="22"/>
      <c r="P41" s="22"/>
    </row>
    <row r="42" spans="1:16" ht="39" customHeight="1">
      <c r="A42" s="22"/>
      <c r="B42" s="39"/>
      <c r="C42" s="1186" t="s">
        <v>530</v>
      </c>
      <c r="D42" s="1187"/>
      <c r="E42" s="1188"/>
      <c r="F42" s="36" t="s">
        <v>477</v>
      </c>
      <c r="G42" s="37" t="s">
        <v>477</v>
      </c>
      <c r="H42" s="37" t="s">
        <v>477</v>
      </c>
      <c r="I42" s="37" t="s">
        <v>477</v>
      </c>
      <c r="J42" s="38" t="s">
        <v>477</v>
      </c>
      <c r="K42" s="22"/>
      <c r="L42" s="22"/>
      <c r="M42" s="22"/>
      <c r="N42" s="22"/>
      <c r="O42" s="22"/>
      <c r="P42" s="22"/>
    </row>
    <row r="43" spans="1:16" ht="39" customHeight="1" thickBot="1">
      <c r="A43" s="22"/>
      <c r="B43" s="40"/>
      <c r="C43" s="1189" t="s">
        <v>531</v>
      </c>
      <c r="D43" s="1190"/>
      <c r="E43" s="1191"/>
      <c r="F43" s="41" t="s">
        <v>477</v>
      </c>
      <c r="G43" s="42" t="s">
        <v>477</v>
      </c>
      <c r="H43" s="42" t="s">
        <v>477</v>
      </c>
      <c r="I43" s="42" t="s">
        <v>477</v>
      </c>
      <c r="J43" s="43" t="s">
        <v>477</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517</v>
      </c>
      <c r="L44" s="56" t="s">
        <v>518</v>
      </c>
      <c r="M44" s="56" t="s">
        <v>519</v>
      </c>
      <c r="N44" s="56" t="s">
        <v>520</v>
      </c>
      <c r="O44" s="57" t="s">
        <v>521</v>
      </c>
      <c r="P44" s="48"/>
      <c r="Q44" s="48"/>
      <c r="R44" s="48"/>
      <c r="S44" s="48"/>
      <c r="T44" s="48"/>
      <c r="U44" s="48"/>
    </row>
    <row r="45" spans="1:21" ht="30.75" customHeight="1">
      <c r="A45" s="48"/>
      <c r="B45" s="1202" t="s">
        <v>11</v>
      </c>
      <c r="C45" s="1203"/>
      <c r="D45" s="58"/>
      <c r="E45" s="1208" t="s">
        <v>12</v>
      </c>
      <c r="F45" s="1208"/>
      <c r="G45" s="1208"/>
      <c r="H45" s="1208"/>
      <c r="I45" s="1208"/>
      <c r="J45" s="1209"/>
      <c r="K45" s="59">
        <v>654</v>
      </c>
      <c r="L45" s="60">
        <v>694</v>
      </c>
      <c r="M45" s="60">
        <v>717</v>
      </c>
      <c r="N45" s="60">
        <v>721</v>
      </c>
      <c r="O45" s="61">
        <v>767</v>
      </c>
      <c r="P45" s="48"/>
      <c r="Q45" s="48"/>
      <c r="R45" s="48"/>
      <c r="S45" s="48"/>
      <c r="T45" s="48"/>
      <c r="U45" s="48"/>
    </row>
    <row r="46" spans="1:21" ht="30.75" customHeight="1">
      <c r="A46" s="48"/>
      <c r="B46" s="1204"/>
      <c r="C46" s="1205"/>
      <c r="D46" s="62"/>
      <c r="E46" s="1196" t="s">
        <v>13</v>
      </c>
      <c r="F46" s="1196"/>
      <c r="G46" s="1196"/>
      <c r="H46" s="1196"/>
      <c r="I46" s="1196"/>
      <c r="J46" s="1197"/>
      <c r="K46" s="63" t="s">
        <v>477</v>
      </c>
      <c r="L46" s="64" t="s">
        <v>477</v>
      </c>
      <c r="M46" s="64" t="s">
        <v>477</v>
      </c>
      <c r="N46" s="64" t="s">
        <v>477</v>
      </c>
      <c r="O46" s="65" t="s">
        <v>477</v>
      </c>
      <c r="P46" s="48"/>
      <c r="Q46" s="48"/>
      <c r="R46" s="48"/>
      <c r="S46" s="48"/>
      <c r="T46" s="48"/>
      <c r="U46" s="48"/>
    </row>
    <row r="47" spans="1:21" ht="30.75" customHeight="1">
      <c r="A47" s="48"/>
      <c r="B47" s="1204"/>
      <c r="C47" s="1205"/>
      <c r="D47" s="62"/>
      <c r="E47" s="1196" t="s">
        <v>14</v>
      </c>
      <c r="F47" s="1196"/>
      <c r="G47" s="1196"/>
      <c r="H47" s="1196"/>
      <c r="I47" s="1196"/>
      <c r="J47" s="1197"/>
      <c r="K47" s="63" t="s">
        <v>477</v>
      </c>
      <c r="L47" s="64" t="s">
        <v>477</v>
      </c>
      <c r="M47" s="64" t="s">
        <v>477</v>
      </c>
      <c r="N47" s="64" t="s">
        <v>477</v>
      </c>
      <c r="O47" s="65" t="s">
        <v>477</v>
      </c>
      <c r="P47" s="48"/>
      <c r="Q47" s="48"/>
      <c r="R47" s="48"/>
      <c r="S47" s="48"/>
      <c r="T47" s="48"/>
      <c r="U47" s="48"/>
    </row>
    <row r="48" spans="1:21" ht="30.75" customHeight="1">
      <c r="A48" s="48"/>
      <c r="B48" s="1204"/>
      <c r="C48" s="1205"/>
      <c r="D48" s="62"/>
      <c r="E48" s="1196" t="s">
        <v>15</v>
      </c>
      <c r="F48" s="1196"/>
      <c r="G48" s="1196"/>
      <c r="H48" s="1196"/>
      <c r="I48" s="1196"/>
      <c r="J48" s="1197"/>
      <c r="K48" s="63">
        <v>107</v>
      </c>
      <c r="L48" s="64">
        <v>95</v>
      </c>
      <c r="M48" s="64">
        <v>103</v>
      </c>
      <c r="N48" s="64">
        <v>105</v>
      </c>
      <c r="O48" s="65">
        <v>108</v>
      </c>
      <c r="P48" s="48"/>
      <c r="Q48" s="48"/>
      <c r="R48" s="48"/>
      <c r="S48" s="48"/>
      <c r="T48" s="48"/>
      <c r="U48" s="48"/>
    </row>
    <row r="49" spans="1:21" ht="30.75" customHeight="1">
      <c r="A49" s="48"/>
      <c r="B49" s="1204"/>
      <c r="C49" s="1205"/>
      <c r="D49" s="62"/>
      <c r="E49" s="1196" t="s">
        <v>16</v>
      </c>
      <c r="F49" s="1196"/>
      <c r="G49" s="1196"/>
      <c r="H49" s="1196"/>
      <c r="I49" s="1196"/>
      <c r="J49" s="1197"/>
      <c r="K49" s="63">
        <v>17</v>
      </c>
      <c r="L49" s="64">
        <v>17</v>
      </c>
      <c r="M49" s="64">
        <v>17</v>
      </c>
      <c r="N49" s="64">
        <v>17</v>
      </c>
      <c r="O49" s="65">
        <v>15</v>
      </c>
      <c r="P49" s="48"/>
      <c r="Q49" s="48"/>
      <c r="R49" s="48"/>
      <c r="S49" s="48"/>
      <c r="T49" s="48"/>
      <c r="U49" s="48"/>
    </row>
    <row r="50" spans="1:21" ht="30.75" customHeight="1">
      <c r="A50" s="48"/>
      <c r="B50" s="1204"/>
      <c r="C50" s="1205"/>
      <c r="D50" s="62"/>
      <c r="E50" s="1196" t="s">
        <v>17</v>
      </c>
      <c r="F50" s="1196"/>
      <c r="G50" s="1196"/>
      <c r="H50" s="1196"/>
      <c r="I50" s="1196"/>
      <c r="J50" s="1197"/>
      <c r="K50" s="63">
        <v>9</v>
      </c>
      <c r="L50" s="64">
        <v>18</v>
      </c>
      <c r="M50" s="64">
        <v>24</v>
      </c>
      <c r="N50" s="64">
        <v>24</v>
      </c>
      <c r="O50" s="65">
        <v>29</v>
      </c>
      <c r="P50" s="48"/>
      <c r="Q50" s="48"/>
      <c r="R50" s="48"/>
      <c r="S50" s="48"/>
      <c r="T50" s="48"/>
      <c r="U50" s="48"/>
    </row>
    <row r="51" spans="1:21" ht="30.75" customHeight="1">
      <c r="A51" s="48"/>
      <c r="B51" s="1206"/>
      <c r="C51" s="1207"/>
      <c r="D51" s="66"/>
      <c r="E51" s="1196" t="s">
        <v>18</v>
      </c>
      <c r="F51" s="1196"/>
      <c r="G51" s="1196"/>
      <c r="H51" s="1196"/>
      <c r="I51" s="1196"/>
      <c r="J51" s="1197"/>
      <c r="K51" s="63">
        <v>0</v>
      </c>
      <c r="L51" s="64">
        <v>0</v>
      </c>
      <c r="M51" s="64">
        <v>0</v>
      </c>
      <c r="N51" s="64">
        <v>0</v>
      </c>
      <c r="O51" s="65" t="s">
        <v>477</v>
      </c>
      <c r="P51" s="48"/>
      <c r="Q51" s="48"/>
      <c r="R51" s="48"/>
      <c r="S51" s="48"/>
      <c r="T51" s="48"/>
      <c r="U51" s="48"/>
    </row>
    <row r="52" spans="1:21" ht="30.75" customHeight="1">
      <c r="A52" s="48"/>
      <c r="B52" s="1194" t="s">
        <v>19</v>
      </c>
      <c r="C52" s="1195"/>
      <c r="D52" s="66"/>
      <c r="E52" s="1196" t="s">
        <v>20</v>
      </c>
      <c r="F52" s="1196"/>
      <c r="G52" s="1196"/>
      <c r="H52" s="1196"/>
      <c r="I52" s="1196"/>
      <c r="J52" s="1197"/>
      <c r="K52" s="63">
        <v>558</v>
      </c>
      <c r="L52" s="64">
        <v>586</v>
      </c>
      <c r="M52" s="64">
        <v>607</v>
      </c>
      <c r="N52" s="64">
        <v>639</v>
      </c>
      <c r="O52" s="65">
        <v>617</v>
      </c>
      <c r="P52" s="48"/>
      <c r="Q52" s="48"/>
      <c r="R52" s="48"/>
      <c r="S52" s="48"/>
      <c r="T52" s="48"/>
      <c r="U52" s="48"/>
    </row>
    <row r="53" spans="1:21" ht="30.75" customHeight="1" thickBot="1">
      <c r="A53" s="48"/>
      <c r="B53" s="1198" t="s">
        <v>21</v>
      </c>
      <c r="C53" s="1199"/>
      <c r="D53" s="67"/>
      <c r="E53" s="1200" t="s">
        <v>22</v>
      </c>
      <c r="F53" s="1200"/>
      <c r="G53" s="1200"/>
      <c r="H53" s="1200"/>
      <c r="I53" s="1200"/>
      <c r="J53" s="1201"/>
      <c r="K53" s="68">
        <v>229</v>
      </c>
      <c r="L53" s="69">
        <v>238</v>
      </c>
      <c r="M53" s="69">
        <v>254</v>
      </c>
      <c r="N53" s="69">
        <v>228</v>
      </c>
      <c r="O53" s="70">
        <v>302</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517</v>
      </c>
      <c r="J40" s="79" t="s">
        <v>518</v>
      </c>
      <c r="K40" s="79" t="s">
        <v>519</v>
      </c>
      <c r="L40" s="79" t="s">
        <v>520</v>
      </c>
      <c r="M40" s="80" t="s">
        <v>521</v>
      </c>
    </row>
    <row r="41" spans="2:13" ht="27.75" customHeight="1">
      <c r="B41" s="1222" t="s">
        <v>24</v>
      </c>
      <c r="C41" s="1223"/>
      <c r="D41" s="81"/>
      <c r="E41" s="1224" t="s">
        <v>25</v>
      </c>
      <c r="F41" s="1224"/>
      <c r="G41" s="1224"/>
      <c r="H41" s="1225"/>
      <c r="I41" s="82">
        <v>6353</v>
      </c>
      <c r="J41" s="83">
        <v>6513</v>
      </c>
      <c r="K41" s="83">
        <v>6541</v>
      </c>
      <c r="L41" s="83">
        <v>6833</v>
      </c>
      <c r="M41" s="84">
        <v>6766</v>
      </c>
    </row>
    <row r="42" spans="2:13" ht="27.75" customHeight="1">
      <c r="B42" s="1212"/>
      <c r="C42" s="1213"/>
      <c r="D42" s="85"/>
      <c r="E42" s="1216" t="s">
        <v>26</v>
      </c>
      <c r="F42" s="1216"/>
      <c r="G42" s="1216"/>
      <c r="H42" s="1217"/>
      <c r="I42" s="86">
        <v>170</v>
      </c>
      <c r="J42" s="87">
        <v>159</v>
      </c>
      <c r="K42" s="87">
        <v>147</v>
      </c>
      <c r="L42" s="87">
        <v>139</v>
      </c>
      <c r="M42" s="88">
        <v>130</v>
      </c>
    </row>
    <row r="43" spans="2:13" ht="27.75" customHeight="1">
      <c r="B43" s="1212"/>
      <c r="C43" s="1213"/>
      <c r="D43" s="85"/>
      <c r="E43" s="1216" t="s">
        <v>27</v>
      </c>
      <c r="F43" s="1216"/>
      <c r="G43" s="1216"/>
      <c r="H43" s="1217"/>
      <c r="I43" s="86">
        <v>1267</v>
      </c>
      <c r="J43" s="87">
        <v>1169</v>
      </c>
      <c r="K43" s="87">
        <v>1085</v>
      </c>
      <c r="L43" s="87">
        <v>1025</v>
      </c>
      <c r="M43" s="88">
        <v>1045</v>
      </c>
    </row>
    <row r="44" spans="2:13" ht="27.75" customHeight="1">
      <c r="B44" s="1212"/>
      <c r="C44" s="1213"/>
      <c r="D44" s="85"/>
      <c r="E44" s="1216" t="s">
        <v>28</v>
      </c>
      <c r="F44" s="1216"/>
      <c r="G44" s="1216"/>
      <c r="H44" s="1217"/>
      <c r="I44" s="86">
        <v>86</v>
      </c>
      <c r="J44" s="87">
        <v>73</v>
      </c>
      <c r="K44" s="87">
        <v>130</v>
      </c>
      <c r="L44" s="87">
        <v>114</v>
      </c>
      <c r="M44" s="88">
        <v>100</v>
      </c>
    </row>
    <row r="45" spans="2:13" ht="27.75" customHeight="1">
      <c r="B45" s="1212"/>
      <c r="C45" s="1213"/>
      <c r="D45" s="85"/>
      <c r="E45" s="1216" t="s">
        <v>29</v>
      </c>
      <c r="F45" s="1216"/>
      <c r="G45" s="1216"/>
      <c r="H45" s="1217"/>
      <c r="I45" s="86">
        <v>597</v>
      </c>
      <c r="J45" s="87">
        <v>513</v>
      </c>
      <c r="K45" s="87">
        <v>446</v>
      </c>
      <c r="L45" s="87">
        <v>382</v>
      </c>
      <c r="M45" s="88">
        <v>348</v>
      </c>
    </row>
    <row r="46" spans="2:13" ht="27.75" customHeight="1">
      <c r="B46" s="1212"/>
      <c r="C46" s="1213"/>
      <c r="D46" s="89"/>
      <c r="E46" s="1216" t="s">
        <v>30</v>
      </c>
      <c r="F46" s="1216"/>
      <c r="G46" s="1216"/>
      <c r="H46" s="1217"/>
      <c r="I46" s="86">
        <v>39</v>
      </c>
      <c r="J46" s="87" t="s">
        <v>477</v>
      </c>
      <c r="K46" s="87" t="s">
        <v>477</v>
      </c>
      <c r="L46" s="87" t="s">
        <v>477</v>
      </c>
      <c r="M46" s="88" t="s">
        <v>477</v>
      </c>
    </row>
    <row r="47" spans="2:13" ht="27.75" customHeight="1">
      <c r="B47" s="1212"/>
      <c r="C47" s="1213"/>
      <c r="D47" s="90"/>
      <c r="E47" s="1226" t="s">
        <v>31</v>
      </c>
      <c r="F47" s="1227"/>
      <c r="G47" s="1227"/>
      <c r="H47" s="1228"/>
      <c r="I47" s="86" t="s">
        <v>477</v>
      </c>
      <c r="J47" s="87" t="s">
        <v>477</v>
      </c>
      <c r="K47" s="87" t="s">
        <v>477</v>
      </c>
      <c r="L47" s="87" t="s">
        <v>477</v>
      </c>
      <c r="M47" s="88" t="s">
        <v>477</v>
      </c>
    </row>
    <row r="48" spans="2:13" ht="27.75" customHeight="1">
      <c r="B48" s="1212"/>
      <c r="C48" s="1213"/>
      <c r="D48" s="85"/>
      <c r="E48" s="1216" t="s">
        <v>32</v>
      </c>
      <c r="F48" s="1216"/>
      <c r="G48" s="1216"/>
      <c r="H48" s="1217"/>
      <c r="I48" s="86" t="s">
        <v>477</v>
      </c>
      <c r="J48" s="87" t="s">
        <v>477</v>
      </c>
      <c r="K48" s="87" t="s">
        <v>477</v>
      </c>
      <c r="L48" s="87" t="s">
        <v>477</v>
      </c>
      <c r="M48" s="88" t="s">
        <v>477</v>
      </c>
    </row>
    <row r="49" spans="2:13" ht="27.75" customHeight="1">
      <c r="B49" s="1214"/>
      <c r="C49" s="1215"/>
      <c r="D49" s="85"/>
      <c r="E49" s="1216" t="s">
        <v>33</v>
      </c>
      <c r="F49" s="1216"/>
      <c r="G49" s="1216"/>
      <c r="H49" s="1217"/>
      <c r="I49" s="86" t="s">
        <v>477</v>
      </c>
      <c r="J49" s="87" t="s">
        <v>477</v>
      </c>
      <c r="K49" s="87" t="s">
        <v>477</v>
      </c>
      <c r="L49" s="87" t="s">
        <v>477</v>
      </c>
      <c r="M49" s="88" t="s">
        <v>477</v>
      </c>
    </row>
    <row r="50" spans="2:13" ht="27.75" customHeight="1">
      <c r="B50" s="1210" t="s">
        <v>34</v>
      </c>
      <c r="C50" s="1211"/>
      <c r="D50" s="91"/>
      <c r="E50" s="1216" t="s">
        <v>35</v>
      </c>
      <c r="F50" s="1216"/>
      <c r="G50" s="1216"/>
      <c r="H50" s="1217"/>
      <c r="I50" s="86">
        <v>1729</v>
      </c>
      <c r="J50" s="87">
        <v>1836</v>
      </c>
      <c r="K50" s="87">
        <v>1678</v>
      </c>
      <c r="L50" s="87">
        <v>1793</v>
      </c>
      <c r="M50" s="88">
        <v>1829</v>
      </c>
    </row>
    <row r="51" spans="2:13" ht="27.75" customHeight="1">
      <c r="B51" s="1212"/>
      <c r="C51" s="1213"/>
      <c r="D51" s="85"/>
      <c r="E51" s="1216" t="s">
        <v>36</v>
      </c>
      <c r="F51" s="1216"/>
      <c r="G51" s="1216"/>
      <c r="H51" s="1217"/>
      <c r="I51" s="86">
        <v>590</v>
      </c>
      <c r="J51" s="87">
        <v>486</v>
      </c>
      <c r="K51" s="87">
        <v>368</v>
      </c>
      <c r="L51" s="87">
        <v>240</v>
      </c>
      <c r="M51" s="88">
        <v>118</v>
      </c>
    </row>
    <row r="52" spans="2:13" ht="27.75" customHeight="1">
      <c r="B52" s="1214"/>
      <c r="C52" s="1215"/>
      <c r="D52" s="85"/>
      <c r="E52" s="1216" t="s">
        <v>37</v>
      </c>
      <c r="F52" s="1216"/>
      <c r="G52" s="1216"/>
      <c r="H52" s="1217"/>
      <c r="I52" s="86">
        <v>4970</v>
      </c>
      <c r="J52" s="87">
        <v>5070</v>
      </c>
      <c r="K52" s="87">
        <v>5335</v>
      </c>
      <c r="L52" s="87">
        <v>5239</v>
      </c>
      <c r="M52" s="88">
        <v>5122</v>
      </c>
    </row>
    <row r="53" spans="2:13" ht="27.75" customHeight="1" thickBot="1">
      <c r="B53" s="1218" t="s">
        <v>21</v>
      </c>
      <c r="C53" s="1219"/>
      <c r="D53" s="92"/>
      <c r="E53" s="1220" t="s">
        <v>38</v>
      </c>
      <c r="F53" s="1220"/>
      <c r="G53" s="1220"/>
      <c r="H53" s="1221"/>
      <c r="I53" s="93">
        <v>1222</v>
      </c>
      <c r="J53" s="94">
        <v>1035</v>
      </c>
      <c r="K53" s="94">
        <v>970</v>
      </c>
      <c r="L53" s="94">
        <v>1221</v>
      </c>
      <c r="M53" s="95">
        <v>1321</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44"/>
      <c r="B1" s="345"/>
      <c r="P1" s="246"/>
      <c r="Q1" s="246"/>
    </row>
    <row r="2" spans="1:51" ht="25.5">
      <c r="A2" s="344"/>
      <c r="C2" s="346"/>
      <c r="P2" s="246"/>
      <c r="Q2" s="246"/>
    </row>
    <row r="3" spans="1:51" ht="25.5">
      <c r="A3" s="344"/>
      <c r="C3" s="346"/>
      <c r="P3" s="246"/>
      <c r="Q3" s="246"/>
    </row>
    <row r="4" spans="1:51" s="347" customFormat="1">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537</v>
      </c>
    </row>
    <row r="11" spans="1:51" s="347" customFormat="1">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537</v>
      </c>
    </row>
    <row r="13" spans="1:51" s="347" customFormat="1">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c r="P19" s="246"/>
      <c r="Q19" s="246"/>
    </row>
    <row r="20" spans="1:259">
      <c r="P20" s="246"/>
      <c r="Q20" s="246"/>
    </row>
    <row r="21" spans="1:259" ht="17.25">
      <c r="B21" s="348"/>
      <c r="C21" s="248"/>
      <c r="D21" s="248"/>
      <c r="E21" s="248"/>
      <c r="F21" s="248"/>
      <c r="G21" s="248"/>
      <c r="H21" s="248"/>
      <c r="I21" s="248"/>
      <c r="J21" s="248"/>
      <c r="K21" s="248"/>
      <c r="L21" s="248"/>
      <c r="M21" s="248"/>
      <c r="N21" s="349"/>
      <c r="O21" s="248"/>
      <c r="P21" s="249"/>
      <c r="Q21" s="246"/>
      <c r="IY21" s="350"/>
    </row>
    <row r="22" spans="1:259" ht="17.25">
      <c r="B22" s="250"/>
      <c r="IY22" s="351"/>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352"/>
      <c r="C40" s="246"/>
      <c r="D40" s="246"/>
      <c r="E40" s="246"/>
      <c r="F40" s="246"/>
      <c r="G40" s="246"/>
      <c r="H40" s="246"/>
      <c r="I40" s="246"/>
      <c r="J40" s="246"/>
      <c r="K40" s="246"/>
      <c r="L40" s="246"/>
      <c r="M40" s="246"/>
      <c r="N40" s="246"/>
      <c r="O40" s="246"/>
      <c r="P40" s="352"/>
      <c r="Q40" s="246"/>
    </row>
    <row r="41" spans="2:17" ht="17.25">
      <c r="B41" s="247" t="s">
        <v>538</v>
      </c>
      <c r="C41" s="248"/>
      <c r="D41" s="248"/>
      <c r="E41" s="248"/>
      <c r="F41" s="248"/>
      <c r="G41" s="248"/>
      <c r="H41" s="248"/>
      <c r="I41" s="248"/>
      <c r="J41" s="248"/>
      <c r="K41" s="248"/>
      <c r="L41" s="248"/>
      <c r="M41" s="248"/>
      <c r="N41" s="248"/>
      <c r="O41" s="248"/>
      <c r="P41" s="249"/>
    </row>
    <row r="42" spans="2:17">
      <c r="B42" s="250"/>
      <c r="C42" s="246"/>
      <c r="D42" s="246"/>
      <c r="E42" s="246"/>
      <c r="F42" s="246"/>
      <c r="G42" s="353" t="s">
        <v>539</v>
      </c>
      <c r="I42" s="354"/>
      <c r="J42" s="354"/>
      <c r="K42" s="354"/>
      <c r="L42" s="246"/>
      <c r="M42" s="246"/>
      <c r="N42" s="246"/>
      <c r="O42" s="246"/>
    </row>
    <row r="43" spans="2:17">
      <c r="B43" s="250"/>
      <c r="C43" s="246"/>
      <c r="D43" s="246"/>
      <c r="E43" s="246"/>
      <c r="F43" s="246"/>
      <c r="G43" s="1243" t="s">
        <v>549</v>
      </c>
      <c r="H43" s="1244"/>
      <c r="I43" s="1244"/>
      <c r="J43" s="1244"/>
      <c r="K43" s="1244"/>
      <c r="L43" s="1244"/>
      <c r="M43" s="1244"/>
      <c r="N43" s="1244"/>
      <c r="O43" s="1245"/>
    </row>
    <row r="44" spans="2:17">
      <c r="B44" s="250"/>
      <c r="C44" s="246"/>
      <c r="D44" s="246"/>
      <c r="E44" s="246"/>
      <c r="F44" s="246"/>
      <c r="G44" s="1246"/>
      <c r="H44" s="1247"/>
      <c r="I44" s="1247"/>
      <c r="J44" s="1247"/>
      <c r="K44" s="1247"/>
      <c r="L44" s="1247"/>
      <c r="M44" s="1247"/>
      <c r="N44" s="1247"/>
      <c r="O44" s="1248"/>
    </row>
    <row r="45" spans="2:17">
      <c r="B45" s="250"/>
      <c r="C45" s="246"/>
      <c r="D45" s="246"/>
      <c r="E45" s="246"/>
      <c r="F45" s="246"/>
      <c r="G45" s="1246"/>
      <c r="H45" s="1247"/>
      <c r="I45" s="1247"/>
      <c r="J45" s="1247"/>
      <c r="K45" s="1247"/>
      <c r="L45" s="1247"/>
      <c r="M45" s="1247"/>
      <c r="N45" s="1247"/>
      <c r="O45" s="1248"/>
    </row>
    <row r="46" spans="2:17">
      <c r="B46" s="250"/>
      <c r="C46" s="246"/>
      <c r="D46" s="246"/>
      <c r="E46" s="246"/>
      <c r="F46" s="246"/>
      <c r="G46" s="1246"/>
      <c r="H46" s="1247"/>
      <c r="I46" s="1247"/>
      <c r="J46" s="1247"/>
      <c r="K46" s="1247"/>
      <c r="L46" s="1247"/>
      <c r="M46" s="1247"/>
      <c r="N46" s="1247"/>
      <c r="O46" s="1248"/>
    </row>
    <row r="47" spans="2:17">
      <c r="B47" s="250"/>
      <c r="C47" s="246"/>
      <c r="D47" s="246"/>
      <c r="E47" s="246"/>
      <c r="F47" s="246"/>
      <c r="G47" s="1249"/>
      <c r="H47" s="1250"/>
      <c r="I47" s="1250"/>
      <c r="J47" s="1250"/>
      <c r="K47" s="1250"/>
      <c r="L47" s="1250"/>
      <c r="M47" s="1250"/>
      <c r="N47" s="1250"/>
      <c r="O47" s="1251"/>
    </row>
    <row r="48" spans="2:17">
      <c r="B48" s="250"/>
      <c r="C48" s="246"/>
      <c r="D48" s="246"/>
      <c r="E48" s="246"/>
      <c r="F48" s="246"/>
      <c r="G48" s="246"/>
      <c r="H48" s="355"/>
      <c r="I48" s="355"/>
      <c r="J48" s="355"/>
    </row>
    <row r="49" spans="1:17">
      <c r="B49" s="250"/>
      <c r="C49" s="246"/>
      <c r="D49" s="246"/>
      <c r="E49" s="246"/>
      <c r="F49" s="246"/>
      <c r="G49" s="245" t="s">
        <v>540</v>
      </c>
    </row>
    <row r="50" spans="1:17">
      <c r="B50" s="250"/>
      <c r="C50" s="246"/>
      <c r="D50" s="246"/>
      <c r="E50" s="246"/>
      <c r="F50" s="246"/>
      <c r="G50" s="1252"/>
      <c r="H50" s="1253"/>
      <c r="I50" s="1253"/>
      <c r="J50" s="1254"/>
      <c r="K50" s="356" t="s">
        <v>517</v>
      </c>
      <c r="L50" s="356" t="s">
        <v>518</v>
      </c>
      <c r="M50" s="356" t="s">
        <v>519</v>
      </c>
      <c r="N50" s="356" t="s">
        <v>520</v>
      </c>
      <c r="O50" s="356" t="s">
        <v>521</v>
      </c>
    </row>
    <row r="51" spans="1:17">
      <c r="B51" s="250"/>
      <c r="C51" s="246"/>
      <c r="D51" s="246"/>
      <c r="E51" s="246"/>
      <c r="F51" s="246"/>
      <c r="G51" s="1255" t="s">
        <v>541</v>
      </c>
      <c r="H51" s="1256"/>
      <c r="I51" s="1261" t="s">
        <v>542</v>
      </c>
      <c r="J51" s="1261"/>
      <c r="K51" s="1263"/>
      <c r="L51" s="1263"/>
      <c r="M51" s="1263"/>
      <c r="N51" s="1229">
        <v>51.4</v>
      </c>
      <c r="O51" s="1263"/>
    </row>
    <row r="52" spans="1:17">
      <c r="B52" s="250"/>
      <c r="C52" s="246"/>
      <c r="D52" s="246"/>
      <c r="E52" s="246"/>
      <c r="F52" s="246"/>
      <c r="G52" s="1257"/>
      <c r="H52" s="1258"/>
      <c r="I52" s="1262"/>
      <c r="J52" s="1262"/>
      <c r="K52" s="1229"/>
      <c r="L52" s="1229"/>
      <c r="M52" s="1229"/>
      <c r="N52" s="1229"/>
      <c r="O52" s="1229"/>
    </row>
    <row r="53" spans="1:17">
      <c r="A53" s="357"/>
      <c r="B53" s="250"/>
      <c r="C53" s="246"/>
      <c r="D53" s="246"/>
      <c r="E53" s="246"/>
      <c r="F53" s="246"/>
      <c r="G53" s="1257"/>
      <c r="H53" s="1258"/>
      <c r="I53" s="1241" t="s">
        <v>543</v>
      </c>
      <c r="J53" s="1241"/>
      <c r="K53" s="1264"/>
      <c r="L53" s="1264"/>
      <c r="M53" s="1264"/>
      <c r="N53" s="1233">
        <v>69.8</v>
      </c>
      <c r="O53" s="1264"/>
    </row>
    <row r="54" spans="1:17">
      <c r="A54" s="357"/>
      <c r="B54" s="250"/>
      <c r="C54" s="246"/>
      <c r="D54" s="246"/>
      <c r="E54" s="246"/>
      <c r="F54" s="246"/>
      <c r="G54" s="1259"/>
      <c r="H54" s="1260"/>
      <c r="I54" s="1241"/>
      <c r="J54" s="1241"/>
      <c r="K54" s="1234"/>
      <c r="L54" s="1234"/>
      <c r="M54" s="1234"/>
      <c r="N54" s="1234"/>
      <c r="O54" s="1234"/>
    </row>
    <row r="55" spans="1:17">
      <c r="A55" s="357"/>
      <c r="B55" s="250"/>
      <c r="C55" s="246"/>
      <c r="D55" s="246"/>
      <c r="E55" s="246"/>
      <c r="F55" s="246"/>
      <c r="G55" s="1235" t="s">
        <v>544</v>
      </c>
      <c r="H55" s="1236"/>
      <c r="I55" s="1241" t="s">
        <v>542</v>
      </c>
      <c r="J55" s="1241"/>
      <c r="K55" s="1263"/>
      <c r="L55" s="1263"/>
      <c r="M55" s="1263"/>
      <c r="N55" s="1229">
        <v>0</v>
      </c>
      <c r="O55" s="1263"/>
    </row>
    <row r="56" spans="1:17">
      <c r="A56" s="357"/>
      <c r="B56" s="250"/>
      <c r="C56" s="246"/>
      <c r="D56" s="246"/>
      <c r="E56" s="246"/>
      <c r="F56" s="246"/>
      <c r="G56" s="1237"/>
      <c r="H56" s="1238"/>
      <c r="I56" s="1241"/>
      <c r="J56" s="1241"/>
      <c r="K56" s="1229"/>
      <c r="L56" s="1229"/>
      <c r="M56" s="1229"/>
      <c r="N56" s="1229"/>
      <c r="O56" s="1229"/>
    </row>
    <row r="57" spans="1:17" s="357" customFormat="1">
      <c r="B57" s="358"/>
      <c r="C57" s="354"/>
      <c r="D57" s="354"/>
      <c r="E57" s="354"/>
      <c r="F57" s="354"/>
      <c r="G57" s="1237"/>
      <c r="H57" s="1238"/>
      <c r="I57" s="1231" t="s">
        <v>543</v>
      </c>
      <c r="J57" s="1231"/>
      <c r="K57" s="1264"/>
      <c r="L57" s="1264"/>
      <c r="M57" s="1264"/>
      <c r="N57" s="1233">
        <v>54.2</v>
      </c>
      <c r="O57" s="1264"/>
      <c r="P57" s="359"/>
      <c r="Q57" s="358"/>
    </row>
    <row r="58" spans="1:17" s="357" customFormat="1">
      <c r="A58" s="245"/>
      <c r="B58" s="358"/>
      <c r="C58" s="354"/>
      <c r="D58" s="354"/>
      <c r="E58" s="354"/>
      <c r="F58" s="354"/>
      <c r="G58" s="1239"/>
      <c r="H58" s="1240"/>
      <c r="I58" s="1231"/>
      <c r="J58" s="1231"/>
      <c r="K58" s="1234"/>
      <c r="L58" s="1234"/>
      <c r="M58" s="1234"/>
      <c r="N58" s="1234"/>
      <c r="O58" s="1234"/>
      <c r="P58" s="359"/>
      <c r="Q58" s="358"/>
    </row>
    <row r="59" spans="1:17" s="357" customFormat="1">
      <c r="A59" s="245"/>
      <c r="B59" s="358"/>
      <c r="C59" s="354"/>
      <c r="D59" s="354"/>
      <c r="E59" s="354"/>
      <c r="F59" s="354"/>
      <c r="G59" s="354"/>
      <c r="H59" s="354"/>
      <c r="I59" s="354"/>
      <c r="J59" s="354"/>
      <c r="K59" s="360"/>
      <c r="L59" s="360"/>
      <c r="M59" s="360"/>
      <c r="N59" s="360"/>
      <c r="O59" s="360"/>
      <c r="P59" s="359"/>
      <c r="Q59" s="358"/>
    </row>
    <row r="60" spans="1:17" s="357" customFormat="1">
      <c r="A60" s="245"/>
      <c r="B60" s="358"/>
      <c r="C60" s="354"/>
      <c r="D60" s="354"/>
      <c r="E60" s="354"/>
      <c r="F60" s="354"/>
      <c r="G60" s="354"/>
      <c r="H60" s="354"/>
      <c r="I60" s="354"/>
      <c r="J60" s="354"/>
      <c r="K60" s="360"/>
      <c r="L60" s="360"/>
      <c r="M60" s="360"/>
      <c r="N60" s="360"/>
      <c r="O60" s="360"/>
      <c r="P60" s="359"/>
      <c r="Q60" s="358"/>
    </row>
    <row r="61" spans="1:17" s="357" customFormat="1">
      <c r="A61" s="245"/>
      <c r="B61" s="361"/>
      <c r="C61" s="362"/>
      <c r="D61" s="362"/>
      <c r="E61" s="362"/>
      <c r="F61" s="362"/>
      <c r="G61" s="362"/>
      <c r="H61" s="362"/>
      <c r="I61" s="362"/>
      <c r="J61" s="362"/>
      <c r="K61" s="362"/>
      <c r="L61" s="362"/>
      <c r="M61" s="363"/>
      <c r="N61" s="363"/>
      <c r="O61" s="363"/>
      <c r="P61" s="364"/>
      <c r="Q61" s="358"/>
    </row>
    <row r="62" spans="1:17">
      <c r="B62" s="352"/>
      <c r="C62" s="352"/>
      <c r="D62" s="352"/>
      <c r="E62" s="352"/>
      <c r="F62" s="352"/>
      <c r="G62" s="352"/>
      <c r="H62" s="352"/>
      <c r="I62" s="352"/>
      <c r="J62" s="352"/>
      <c r="K62" s="352"/>
      <c r="L62" s="352"/>
      <c r="M62" s="352"/>
      <c r="N62" s="352"/>
      <c r="O62" s="352"/>
      <c r="P62" s="352"/>
      <c r="Q62" s="246"/>
    </row>
    <row r="63" spans="1:17" ht="17.25">
      <c r="B63" s="309" t="s">
        <v>545</v>
      </c>
      <c r="C63" s="246"/>
      <c r="D63" s="246"/>
      <c r="E63" s="246"/>
      <c r="F63" s="246"/>
      <c r="G63" s="246"/>
      <c r="H63" s="246"/>
      <c r="I63" s="246"/>
      <c r="J63" s="246"/>
      <c r="K63" s="246"/>
      <c r="L63" s="246"/>
      <c r="M63" s="246"/>
      <c r="N63" s="246"/>
      <c r="O63" s="246"/>
    </row>
    <row r="64" spans="1:17">
      <c r="B64" s="250"/>
      <c r="C64" s="246"/>
      <c r="D64" s="246"/>
      <c r="E64" s="246"/>
      <c r="F64" s="246"/>
      <c r="G64" s="353" t="s">
        <v>539</v>
      </c>
      <c r="I64" s="354"/>
      <c r="J64" s="354"/>
      <c r="K64" s="354"/>
      <c r="L64" s="246"/>
      <c r="M64" s="246"/>
      <c r="N64" s="246"/>
      <c r="O64" s="246"/>
    </row>
    <row r="65" spans="2:30">
      <c r="B65" s="250"/>
      <c r="C65" s="246"/>
      <c r="D65" s="246"/>
      <c r="E65" s="246"/>
      <c r="F65" s="246"/>
      <c r="G65" s="1243" t="s">
        <v>546</v>
      </c>
      <c r="H65" s="1244"/>
      <c r="I65" s="1244"/>
      <c r="J65" s="1244"/>
      <c r="K65" s="1244"/>
      <c r="L65" s="1244"/>
      <c r="M65" s="1244"/>
      <c r="N65" s="1244"/>
      <c r="O65" s="1245"/>
    </row>
    <row r="66" spans="2:30">
      <c r="B66" s="250"/>
      <c r="C66" s="246"/>
      <c r="D66" s="246"/>
      <c r="E66" s="246"/>
      <c r="F66" s="246"/>
      <c r="G66" s="1246"/>
      <c r="H66" s="1247"/>
      <c r="I66" s="1247"/>
      <c r="J66" s="1247"/>
      <c r="K66" s="1247"/>
      <c r="L66" s="1247"/>
      <c r="M66" s="1247"/>
      <c r="N66" s="1247"/>
      <c r="O66" s="1248"/>
    </row>
    <row r="67" spans="2:30">
      <c r="B67" s="250"/>
      <c r="C67" s="246"/>
      <c r="D67" s="246"/>
      <c r="E67" s="246"/>
      <c r="F67" s="246"/>
      <c r="G67" s="1246"/>
      <c r="H67" s="1247"/>
      <c r="I67" s="1247"/>
      <c r="J67" s="1247"/>
      <c r="K67" s="1247"/>
      <c r="L67" s="1247"/>
      <c r="M67" s="1247"/>
      <c r="N67" s="1247"/>
      <c r="O67" s="1248"/>
    </row>
    <row r="68" spans="2:30">
      <c r="B68" s="250"/>
      <c r="C68" s="246"/>
      <c r="D68" s="246"/>
      <c r="E68" s="246"/>
      <c r="F68" s="246"/>
      <c r="G68" s="1246"/>
      <c r="H68" s="1247"/>
      <c r="I68" s="1247"/>
      <c r="J68" s="1247"/>
      <c r="K68" s="1247"/>
      <c r="L68" s="1247"/>
      <c r="M68" s="1247"/>
      <c r="N68" s="1247"/>
      <c r="O68" s="1248"/>
    </row>
    <row r="69" spans="2:30">
      <c r="B69" s="250"/>
      <c r="C69" s="246"/>
      <c r="D69" s="246"/>
      <c r="E69" s="246"/>
      <c r="F69" s="246"/>
      <c r="G69" s="1249"/>
      <c r="H69" s="1250"/>
      <c r="I69" s="1250"/>
      <c r="J69" s="1250"/>
      <c r="K69" s="1250"/>
      <c r="L69" s="1250"/>
      <c r="M69" s="1250"/>
      <c r="N69" s="1250"/>
      <c r="O69" s="1251"/>
    </row>
    <row r="70" spans="2:30">
      <c r="B70" s="250"/>
      <c r="C70" s="246"/>
      <c r="D70" s="246"/>
      <c r="E70" s="246"/>
      <c r="F70" s="246"/>
      <c r="G70" s="246"/>
      <c r="H70" s="365"/>
      <c r="I70" s="365"/>
      <c r="J70" s="366"/>
      <c r="K70" s="366"/>
      <c r="L70" s="367"/>
      <c r="M70" s="366"/>
      <c r="N70" s="367"/>
      <c r="O70" s="368"/>
    </row>
    <row r="71" spans="2:30">
      <c r="B71" s="250"/>
      <c r="C71" s="246"/>
      <c r="D71" s="246"/>
      <c r="E71" s="246"/>
      <c r="F71" s="246"/>
      <c r="G71" s="369" t="s">
        <v>547</v>
      </c>
      <c r="I71" s="370"/>
      <c r="J71" s="366"/>
      <c r="K71" s="366"/>
      <c r="L71" s="367"/>
      <c r="M71" s="366"/>
      <c r="N71" s="367"/>
      <c r="O71" s="368"/>
    </row>
    <row r="72" spans="2:30">
      <c r="B72" s="250"/>
      <c r="C72" s="246"/>
      <c r="D72" s="246"/>
      <c r="E72" s="246"/>
      <c r="F72" s="246"/>
      <c r="G72" s="1252"/>
      <c r="H72" s="1253"/>
      <c r="I72" s="1253"/>
      <c r="J72" s="1254"/>
      <c r="K72" s="356" t="s">
        <v>517</v>
      </c>
      <c r="L72" s="356" t="s">
        <v>518</v>
      </c>
      <c r="M72" s="356" t="s">
        <v>519</v>
      </c>
      <c r="N72" s="356" t="s">
        <v>520</v>
      </c>
      <c r="O72" s="356" t="s">
        <v>521</v>
      </c>
    </row>
    <row r="73" spans="2:30">
      <c r="B73" s="250"/>
      <c r="C73" s="246"/>
      <c r="D73" s="246"/>
      <c r="E73" s="246"/>
      <c r="F73" s="246"/>
      <c r="G73" s="1255" t="s">
        <v>541</v>
      </c>
      <c r="H73" s="1256"/>
      <c r="I73" s="1261" t="s">
        <v>542</v>
      </c>
      <c r="J73" s="1261"/>
      <c r="K73" s="1242">
        <v>47.9</v>
      </c>
      <c r="L73" s="1242">
        <v>41.6</v>
      </c>
      <c r="M73" s="1229">
        <v>42.8</v>
      </c>
      <c r="N73" s="1229">
        <v>51.4</v>
      </c>
      <c r="O73" s="1229">
        <v>57.4</v>
      </c>
      <c r="S73" s="245">
        <v>9.9</v>
      </c>
    </row>
    <row r="74" spans="2:30">
      <c r="B74" s="250"/>
      <c r="C74" s="246"/>
      <c r="D74" s="246"/>
      <c r="E74" s="246"/>
      <c r="F74" s="246"/>
      <c r="G74" s="1257"/>
      <c r="H74" s="1258"/>
      <c r="I74" s="1262"/>
      <c r="J74" s="1262"/>
      <c r="K74" s="1242"/>
      <c r="L74" s="1242"/>
      <c r="M74" s="1229"/>
      <c r="N74" s="1229"/>
      <c r="O74" s="1229"/>
    </row>
    <row r="75" spans="2:30">
      <c r="B75" s="250"/>
      <c r="C75" s="246"/>
      <c r="D75" s="246"/>
      <c r="E75" s="246"/>
      <c r="F75" s="246"/>
      <c r="G75" s="1257"/>
      <c r="H75" s="1258"/>
      <c r="I75" s="1241" t="s">
        <v>548</v>
      </c>
      <c r="J75" s="1241"/>
      <c r="K75" s="1233">
        <v>9.3000000000000007</v>
      </c>
      <c r="L75" s="1233">
        <v>9.4</v>
      </c>
      <c r="M75" s="1233">
        <v>9.9</v>
      </c>
      <c r="N75" s="1233">
        <v>10.1</v>
      </c>
      <c r="O75" s="1233">
        <v>11.2</v>
      </c>
      <c r="U75" s="245">
        <v>81.2</v>
      </c>
      <c r="W75" s="245">
        <v>87.2</v>
      </c>
      <c r="Y75" s="245">
        <v>99.8</v>
      </c>
      <c r="AA75" s="245">
        <v>109.5</v>
      </c>
      <c r="AC75" s="245">
        <v>115.2</v>
      </c>
    </row>
    <row r="76" spans="2:30">
      <c r="B76" s="250"/>
      <c r="C76" s="246"/>
      <c r="D76" s="246"/>
      <c r="E76" s="246"/>
      <c r="F76" s="246"/>
      <c r="G76" s="1259"/>
      <c r="H76" s="1260"/>
      <c r="I76" s="1241"/>
      <c r="J76" s="1241"/>
      <c r="K76" s="1234"/>
      <c r="L76" s="1234"/>
      <c r="M76" s="1234"/>
      <c r="N76" s="1234"/>
      <c r="O76" s="1234"/>
    </row>
    <row r="77" spans="2:30">
      <c r="B77" s="250"/>
      <c r="C77" s="246"/>
      <c r="D77" s="246"/>
      <c r="E77" s="246"/>
      <c r="F77" s="246"/>
      <c r="G77" s="1235" t="s">
        <v>544</v>
      </c>
      <c r="H77" s="1236"/>
      <c r="I77" s="1241" t="s">
        <v>542</v>
      </c>
      <c r="J77" s="1241"/>
      <c r="K77" s="1242">
        <v>0</v>
      </c>
      <c r="L77" s="1242">
        <v>0</v>
      </c>
      <c r="M77" s="1229">
        <v>0</v>
      </c>
      <c r="N77" s="1229">
        <v>0</v>
      </c>
      <c r="O77" s="1229">
        <v>0</v>
      </c>
      <c r="R77" s="245">
        <v>12.3</v>
      </c>
      <c r="T77" s="245">
        <v>11.1</v>
      </c>
    </row>
    <row r="78" spans="2:30">
      <c r="B78" s="250"/>
      <c r="C78" s="246"/>
      <c r="D78" s="246"/>
      <c r="E78" s="246"/>
      <c r="F78" s="246"/>
      <c r="G78" s="1237"/>
      <c r="H78" s="1238"/>
      <c r="I78" s="1241"/>
      <c r="J78" s="1241"/>
      <c r="K78" s="1242"/>
      <c r="L78" s="1242"/>
      <c r="M78" s="1229"/>
      <c r="N78" s="1229"/>
      <c r="O78" s="1229"/>
    </row>
    <row r="79" spans="2:30">
      <c r="B79" s="250"/>
      <c r="C79" s="246"/>
      <c r="D79" s="246"/>
      <c r="E79" s="246"/>
      <c r="F79" s="246"/>
      <c r="G79" s="1237"/>
      <c r="H79" s="1238"/>
      <c r="I79" s="1230" t="s">
        <v>548</v>
      </c>
      <c r="J79" s="1231"/>
      <c r="K79" s="1232">
        <v>10.1</v>
      </c>
      <c r="L79" s="1232">
        <v>9.1999999999999993</v>
      </c>
      <c r="M79" s="1232">
        <v>8.1999999999999993</v>
      </c>
      <c r="N79" s="1232">
        <v>7.8</v>
      </c>
      <c r="O79" s="1232">
        <v>7.4</v>
      </c>
      <c r="V79" s="245">
        <v>53.5</v>
      </c>
      <c r="X79" s="245">
        <v>48.2</v>
      </c>
      <c r="Z79" s="245">
        <v>34.200000000000003</v>
      </c>
      <c r="AB79" s="245">
        <v>30.3</v>
      </c>
      <c r="AD79" s="245">
        <v>28.9</v>
      </c>
    </row>
    <row r="80" spans="2:30">
      <c r="B80" s="250"/>
      <c r="C80" s="246"/>
      <c r="D80" s="246"/>
      <c r="E80" s="246"/>
      <c r="F80" s="246"/>
      <c r="G80" s="1239"/>
      <c r="H80" s="1240"/>
      <c r="I80" s="1231"/>
      <c r="J80" s="1231"/>
      <c r="K80" s="1232"/>
      <c r="L80" s="1232"/>
      <c r="M80" s="1232"/>
      <c r="N80" s="1232"/>
      <c r="O80" s="1232"/>
    </row>
    <row r="81" spans="2:17">
      <c r="B81" s="250"/>
      <c r="C81" s="246"/>
      <c r="D81" s="246"/>
      <c r="E81" s="246"/>
      <c r="F81" s="246"/>
      <c r="G81" s="246"/>
      <c r="H81" s="246"/>
      <c r="I81" s="246"/>
      <c r="J81" s="246"/>
      <c r="K81" s="371"/>
      <c r="L81" s="246"/>
      <c r="M81" s="246"/>
      <c r="N81" s="246"/>
      <c r="O81" s="246"/>
    </row>
    <row r="82" spans="2:17" ht="17.25">
      <c r="B82" s="250"/>
      <c r="C82" s="246"/>
      <c r="D82" s="246"/>
      <c r="E82" s="246"/>
      <c r="F82" s="246"/>
      <c r="G82" s="246"/>
      <c r="H82" s="246"/>
      <c r="I82" s="246"/>
      <c r="J82" s="246"/>
      <c r="K82" s="372"/>
      <c r="L82" s="372"/>
      <c r="M82" s="372"/>
      <c r="N82" s="372"/>
      <c r="O82" s="372"/>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373"/>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40</v>
      </c>
      <c r="E2" s="111"/>
      <c r="F2" s="112" t="s">
        <v>516</v>
      </c>
      <c r="G2" s="113"/>
      <c r="H2" s="114"/>
    </row>
    <row r="3" spans="1:8">
      <c r="A3" s="110" t="s">
        <v>509</v>
      </c>
      <c r="B3" s="115"/>
      <c r="C3" s="116"/>
      <c r="D3" s="117">
        <v>126148</v>
      </c>
      <c r="E3" s="118"/>
      <c r="F3" s="119">
        <v>228305</v>
      </c>
      <c r="G3" s="120"/>
      <c r="H3" s="121"/>
    </row>
    <row r="4" spans="1:8">
      <c r="A4" s="122"/>
      <c r="B4" s="123"/>
      <c r="C4" s="124"/>
      <c r="D4" s="125">
        <v>72107</v>
      </c>
      <c r="E4" s="126"/>
      <c r="F4" s="127">
        <v>86611</v>
      </c>
      <c r="G4" s="128"/>
      <c r="H4" s="129"/>
    </row>
    <row r="5" spans="1:8">
      <c r="A5" s="110" t="s">
        <v>511</v>
      </c>
      <c r="B5" s="115"/>
      <c r="C5" s="116"/>
      <c r="D5" s="117">
        <v>527111</v>
      </c>
      <c r="E5" s="118"/>
      <c r="F5" s="119">
        <v>316331</v>
      </c>
      <c r="G5" s="120"/>
      <c r="H5" s="121"/>
    </row>
    <row r="6" spans="1:8">
      <c r="A6" s="122"/>
      <c r="B6" s="123"/>
      <c r="C6" s="124"/>
      <c r="D6" s="125">
        <v>172763</v>
      </c>
      <c r="E6" s="126"/>
      <c r="F6" s="127">
        <v>106387</v>
      </c>
      <c r="G6" s="128"/>
      <c r="H6" s="129"/>
    </row>
    <row r="7" spans="1:8">
      <c r="A7" s="110" t="s">
        <v>512</v>
      </c>
      <c r="B7" s="115"/>
      <c r="C7" s="116"/>
      <c r="D7" s="117">
        <v>426601</v>
      </c>
      <c r="E7" s="118"/>
      <c r="F7" s="119">
        <v>333013</v>
      </c>
      <c r="G7" s="120"/>
      <c r="H7" s="121"/>
    </row>
    <row r="8" spans="1:8">
      <c r="A8" s="122"/>
      <c r="B8" s="123"/>
      <c r="C8" s="124"/>
      <c r="D8" s="125">
        <v>249609</v>
      </c>
      <c r="E8" s="126"/>
      <c r="F8" s="127">
        <v>126732</v>
      </c>
      <c r="G8" s="128"/>
      <c r="H8" s="129"/>
    </row>
    <row r="9" spans="1:8">
      <c r="A9" s="110" t="s">
        <v>513</v>
      </c>
      <c r="B9" s="115"/>
      <c r="C9" s="116"/>
      <c r="D9" s="117">
        <v>498017</v>
      </c>
      <c r="E9" s="118"/>
      <c r="F9" s="119">
        <v>280458</v>
      </c>
      <c r="G9" s="120"/>
      <c r="H9" s="121"/>
    </row>
    <row r="10" spans="1:8">
      <c r="A10" s="122"/>
      <c r="B10" s="123"/>
      <c r="C10" s="124"/>
      <c r="D10" s="125">
        <v>161030</v>
      </c>
      <c r="E10" s="126"/>
      <c r="F10" s="127">
        <v>127286</v>
      </c>
      <c r="G10" s="128"/>
      <c r="H10" s="129"/>
    </row>
    <row r="11" spans="1:8">
      <c r="A11" s="110" t="s">
        <v>514</v>
      </c>
      <c r="B11" s="115"/>
      <c r="C11" s="116"/>
      <c r="D11" s="117">
        <v>258736</v>
      </c>
      <c r="E11" s="118"/>
      <c r="F11" s="119">
        <v>291945</v>
      </c>
      <c r="G11" s="120"/>
      <c r="H11" s="121"/>
    </row>
    <row r="12" spans="1:8">
      <c r="A12" s="122"/>
      <c r="B12" s="123"/>
      <c r="C12" s="130"/>
      <c r="D12" s="125">
        <v>178455</v>
      </c>
      <c r="E12" s="126"/>
      <c r="F12" s="127">
        <v>127651</v>
      </c>
      <c r="G12" s="128"/>
      <c r="H12" s="129"/>
    </row>
    <row r="13" spans="1:8">
      <c r="A13" s="110"/>
      <c r="B13" s="115"/>
      <c r="C13" s="131"/>
      <c r="D13" s="132">
        <v>367323</v>
      </c>
      <c r="E13" s="133"/>
      <c r="F13" s="134">
        <v>290010</v>
      </c>
      <c r="G13" s="135"/>
      <c r="H13" s="121"/>
    </row>
    <row r="14" spans="1:8">
      <c r="A14" s="122"/>
      <c r="B14" s="123"/>
      <c r="C14" s="124"/>
      <c r="D14" s="125">
        <v>166793</v>
      </c>
      <c r="E14" s="126"/>
      <c r="F14" s="127">
        <v>114933</v>
      </c>
      <c r="G14" s="128"/>
      <c r="H14" s="129"/>
    </row>
    <row r="17" spans="1:11">
      <c r="A17" s="106" t="s">
        <v>41</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42</v>
      </c>
      <c r="B19" s="136">
        <f>ROUND(VALUE(SUBSTITUTE(実質収支比率等に係る経年分析!F$48,"▲","-")),2)</f>
        <v>3.27</v>
      </c>
      <c r="C19" s="136">
        <f>ROUND(VALUE(SUBSTITUTE(実質収支比率等に係る経年分析!G$48,"▲","-")),2)</f>
        <v>3.7</v>
      </c>
      <c r="D19" s="136">
        <f>ROUND(VALUE(SUBSTITUTE(実質収支比率等に係る経年分析!H$48,"▲","-")),2)</f>
        <v>4.1399999999999997</v>
      </c>
      <c r="E19" s="136">
        <f>ROUND(VALUE(SUBSTITUTE(実質収支比率等に係る経年分析!I$48,"▲","-")),2)</f>
        <v>5.7</v>
      </c>
      <c r="F19" s="136">
        <f>ROUND(VALUE(SUBSTITUTE(実質収支比率等に係る経年分析!J$48,"▲","-")),2)</f>
        <v>3.08</v>
      </c>
    </row>
    <row r="20" spans="1:11">
      <c r="A20" s="136" t="s">
        <v>43</v>
      </c>
      <c r="B20" s="136">
        <f>ROUND(VALUE(SUBSTITUTE(実質収支比率等に係る経年分析!F$47,"▲","-")),2)</f>
        <v>21.56</v>
      </c>
      <c r="C20" s="136">
        <f>ROUND(VALUE(SUBSTITUTE(実質収支比率等に係る経年分析!G$47,"▲","-")),2)</f>
        <v>23.39</v>
      </c>
      <c r="D20" s="136">
        <f>ROUND(VALUE(SUBSTITUTE(実質収支比率等に係る経年分析!H$47,"▲","-")),2)</f>
        <v>24.89</v>
      </c>
      <c r="E20" s="136">
        <f>ROUND(VALUE(SUBSTITUTE(実質収支比率等に係る経年分析!I$47,"▲","-")),2)</f>
        <v>27.31</v>
      </c>
      <c r="F20" s="136">
        <f>ROUND(VALUE(SUBSTITUTE(実質収支比率等に係る経年分析!J$47,"▲","-")),2)</f>
        <v>28.09</v>
      </c>
    </row>
    <row r="21" spans="1:11">
      <c r="A21" s="136" t="s">
        <v>44</v>
      </c>
      <c r="B21" s="136">
        <f>IF(ISNUMBER(VALUE(SUBSTITUTE(実質収支比率等に係る経年分析!F$49,"▲","-"))),ROUND(VALUE(SUBSTITUTE(実質収支比率等に係る経年分析!F$49,"▲","-")),2),NA())</f>
        <v>-2.2200000000000002</v>
      </c>
      <c r="C21" s="136">
        <f>IF(ISNUMBER(VALUE(SUBSTITUTE(実質収支比率等に係る経年分析!G$49,"▲","-"))),ROUND(VALUE(SUBSTITUTE(実質収支比率等に係る経年分析!G$49,"▲","-")),2),NA())</f>
        <v>3.39</v>
      </c>
      <c r="D21" s="136">
        <f>IF(ISNUMBER(VALUE(SUBSTITUTE(実質収支比率等に係る経年分析!H$49,"▲","-"))),ROUND(VALUE(SUBSTITUTE(実質収支比率等に係る経年分析!H$49,"▲","-")),2),NA())</f>
        <v>1.59</v>
      </c>
      <c r="E21" s="136">
        <f>IF(ISNUMBER(VALUE(SUBSTITUTE(実質収支比率等に係る経年分析!I$49,"▲","-"))),ROUND(VALUE(SUBSTITUTE(実質収支比率等に係る経年分析!I$49,"▲","-")),2),NA())</f>
        <v>3.44</v>
      </c>
      <c r="F21" s="136">
        <f>IF(ISNUMBER(VALUE(SUBSTITUTE(実質収支比率等に係る経年分析!J$49,"▲","-"))),ROUND(VALUE(SUBSTITUTE(実質収支比率等に係る経年分析!J$49,"▲","-")),2),NA())</f>
        <v>-4.8099999999999996</v>
      </c>
    </row>
    <row r="24" spans="1:11">
      <c r="A24" s="106" t="s">
        <v>45</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46</v>
      </c>
      <c r="C26" s="137" t="s">
        <v>47</v>
      </c>
      <c r="D26" s="137" t="s">
        <v>46</v>
      </c>
      <c r="E26" s="137" t="s">
        <v>47</v>
      </c>
      <c r="F26" s="137" t="s">
        <v>46</v>
      </c>
      <c r="G26" s="137" t="s">
        <v>47</v>
      </c>
      <c r="H26" s="137" t="s">
        <v>46</v>
      </c>
      <c r="I26" s="137" t="s">
        <v>47</v>
      </c>
      <c r="J26" s="137" t="s">
        <v>46</v>
      </c>
      <c r="K26" s="137" t="s">
        <v>47</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c r="A30" s="137" t="e">
        <f>IF(連結実質赤字比率に係る赤字・黒字の構成分析!C$40="",NA(),連結実質赤字比率に係る赤字・黒字の構成分析!C$40)</f>
        <v>#N/A</v>
      </c>
      <c r="B30" s="137" t="e">
        <f>IF(ROUND(VALUE(SUBSTITUTE(連結実質赤字比率に係る赤字・黒字の構成分析!F$40,"▲", "-")), 2) &lt; 0, ABS(ROUND(VALUE(SUBSTITUTE(連結実質赤字比率に係る赤字・黒字の構成分析!F$40,"▲", "-")), 2)), NA())</f>
        <v>#VALUE!</v>
      </c>
      <c r="C30" s="137" t="e">
        <f>IF(ROUND(VALUE(SUBSTITUTE(連結実質赤字比率に係る赤字・黒字の構成分析!F$40,"▲", "-")), 2) &gt;= 0, ABS(ROUND(VALUE(SUBSTITUTE(連結実質赤字比率に係る赤字・黒字の構成分析!F$40,"▲", "-")), 2)), NA())</f>
        <v>#VALUE!</v>
      </c>
      <c r="D30" s="137" t="e">
        <f>IF(ROUND(VALUE(SUBSTITUTE(連結実質赤字比率に係る赤字・黒字の構成分析!G$40,"▲", "-")), 2) &lt; 0, ABS(ROUND(VALUE(SUBSTITUTE(連結実質赤字比率に係る赤字・黒字の構成分析!G$40,"▲", "-")), 2)), NA())</f>
        <v>#VALUE!</v>
      </c>
      <c r="E30" s="137" t="e">
        <f>IF(ROUND(VALUE(SUBSTITUTE(連結実質赤字比率に係る赤字・黒字の構成分析!G$40,"▲", "-")), 2) &gt;= 0, ABS(ROUND(VALUE(SUBSTITUTE(連結実質赤字比率に係る赤字・黒字の構成分析!G$40,"▲", "-")), 2)), NA())</f>
        <v>#VALUE!</v>
      </c>
      <c r="F30" s="137" t="e">
        <f>IF(ROUND(VALUE(SUBSTITUTE(連結実質赤字比率に係る赤字・黒字の構成分析!H$40,"▲", "-")), 2) &lt; 0, ABS(ROUND(VALUE(SUBSTITUTE(連結実質赤字比率に係る赤字・黒字の構成分析!H$40,"▲", "-")), 2)), NA())</f>
        <v>#VALUE!</v>
      </c>
      <c r="G30" s="137" t="e">
        <f>IF(ROUND(VALUE(SUBSTITUTE(連結実質赤字比率に係る赤字・黒字の構成分析!H$40,"▲", "-")), 2) &gt;= 0, ABS(ROUND(VALUE(SUBSTITUTE(連結実質赤字比率に係る赤字・黒字の構成分析!H$40,"▲", "-")), 2)), NA())</f>
        <v>#VALUE!</v>
      </c>
      <c r="H30" s="137" t="e">
        <f>IF(ROUND(VALUE(SUBSTITUTE(連結実質赤字比率に係る赤字・黒字の構成分析!I$40,"▲", "-")), 2) &lt; 0, ABS(ROUND(VALUE(SUBSTITUTE(連結実質赤字比率に係る赤字・黒字の構成分析!I$40,"▲", "-")), 2)), NA())</f>
        <v>#VALUE!</v>
      </c>
      <c r="I30" s="137" t="e">
        <f>IF(ROUND(VALUE(SUBSTITUTE(連結実質赤字比率に係る赤字・黒字の構成分析!I$40,"▲", "-")), 2) &gt;= 0, ABS(ROUND(VALUE(SUBSTITUTE(連結実質赤字比率に係る赤字・黒字の構成分析!I$40,"▲", "-")), 2)), NA())</f>
        <v>#VALUE!</v>
      </c>
      <c r="J30" s="137" t="e">
        <f>IF(ROUND(VALUE(SUBSTITUTE(連結実質赤字比率に係る赤字・黒字の構成分析!J$40,"▲", "-")), 2) &lt; 0, ABS(ROUND(VALUE(SUBSTITUTE(連結実質赤字比率に係る赤字・黒字の構成分析!J$40,"▲", "-")), 2)), NA())</f>
        <v>#VALUE!</v>
      </c>
      <c r="K30" s="137" t="e">
        <f>IF(ROUND(VALUE(SUBSTITUTE(連結実質赤字比率に係る赤字・黒字の構成分析!J$40,"▲", "-")), 2) &gt;= 0, ABS(ROUND(VALUE(SUBSTITUTE(連結実質赤字比率に係る赤字・黒字の構成分析!J$40,"▲", "-")), 2)), NA())</f>
        <v>#VALUE!</v>
      </c>
    </row>
    <row r="31" spans="1:11">
      <c r="A31" s="137" t="str">
        <f>IF(連結実質赤字比率に係る赤字・黒字の構成分析!C$39="",NA(),連結実質赤字比率に係る赤字・黒字の構成分析!C$39)</f>
        <v>公共下水道事業特別会計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0.04</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0.06</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0.06</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0.04</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0.02</v>
      </c>
    </row>
    <row r="32" spans="1:11">
      <c r="A32" s="137" t="str">
        <f>IF(連結実質赤字比率に係る赤字・黒字の構成分析!C$38="",NA(),連結実質赤字比率に係る赤字・黒字の構成分析!C$38)</f>
        <v>後期高齢者医療事業特別会計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0.03</v>
      </c>
    </row>
    <row r="33" spans="1:16">
      <c r="A33" s="137" t="str">
        <f>IF(連結実質赤字比率に係る赤字・黒字の構成分析!C$37="",NA(),連結実質赤字比率に係る赤字・黒字の構成分析!C$37)</f>
        <v>簡易水道事業特別会計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0.06</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7.0000000000000007E-2</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0.08</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0.04</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7.0000000000000007E-2</v>
      </c>
    </row>
    <row r="34" spans="1:16">
      <c r="A34" s="137" t="str">
        <f>IF(連結実質赤字比率に係る赤字・黒字の構成分析!C$36="",NA(),連結実質赤字比率に係る赤字・黒字の構成分析!C$36)</f>
        <v>介護保険特別会計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0.12</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0.09</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0.1</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0.1</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0.1</v>
      </c>
    </row>
    <row r="35" spans="1:16">
      <c r="A35" s="137" t="str">
        <f>IF(連結実質赤字比率に係る赤字・黒字の構成分析!C$35="",NA(),連結実質赤字比率に係る赤字・黒字の構成分析!C$35)</f>
        <v>国民健康保険事業特別会計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0.52</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0.16</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0.17</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0.16</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0.17</v>
      </c>
    </row>
    <row r="36" spans="1:16">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3.27</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3.69</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4.1399999999999997</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5.7</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3.08</v>
      </c>
    </row>
    <row r="39" spans="1:16">
      <c r="A39" s="106" t="s">
        <v>48</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c r="A42" s="138" t="s">
        <v>51</v>
      </c>
      <c r="B42" s="138"/>
      <c r="C42" s="138"/>
      <c r="D42" s="138">
        <f>'実質公債費比率（分子）の構造'!K$52</f>
        <v>558</v>
      </c>
      <c r="E42" s="138"/>
      <c r="F42" s="138"/>
      <c r="G42" s="138">
        <f>'実質公債費比率（分子）の構造'!L$52</f>
        <v>586</v>
      </c>
      <c r="H42" s="138"/>
      <c r="I42" s="138"/>
      <c r="J42" s="138">
        <f>'実質公債費比率（分子）の構造'!M$52</f>
        <v>607</v>
      </c>
      <c r="K42" s="138"/>
      <c r="L42" s="138"/>
      <c r="M42" s="138">
        <f>'実質公債費比率（分子）の構造'!N$52</f>
        <v>639</v>
      </c>
      <c r="N42" s="138"/>
      <c r="O42" s="138"/>
      <c r="P42" s="138">
        <f>'実質公債費比率（分子）の構造'!O$52</f>
        <v>617</v>
      </c>
    </row>
    <row r="43" spans="1:16">
      <c r="A43" s="138" t="s">
        <v>52</v>
      </c>
      <c r="B43" s="138">
        <f>'実質公債費比率（分子）の構造'!K$51</f>
        <v>0</v>
      </c>
      <c r="C43" s="138"/>
      <c r="D43" s="138"/>
      <c r="E43" s="138">
        <f>'実質公債費比率（分子）の構造'!L$51</f>
        <v>0</v>
      </c>
      <c r="F43" s="138"/>
      <c r="G43" s="138"/>
      <c r="H43" s="138">
        <f>'実質公債費比率（分子）の構造'!M$51</f>
        <v>0</v>
      </c>
      <c r="I43" s="138"/>
      <c r="J43" s="138"/>
      <c r="K43" s="138">
        <f>'実質公債費比率（分子）の構造'!N$51</f>
        <v>0</v>
      </c>
      <c r="L43" s="138"/>
      <c r="M43" s="138"/>
      <c r="N43" s="138" t="str">
        <f>'実質公債費比率（分子）の構造'!O$51</f>
        <v>-</v>
      </c>
      <c r="O43" s="138"/>
      <c r="P43" s="138"/>
    </row>
    <row r="44" spans="1:16">
      <c r="A44" s="138" t="s">
        <v>53</v>
      </c>
      <c r="B44" s="138">
        <f>'実質公債費比率（分子）の構造'!K$50</f>
        <v>9</v>
      </c>
      <c r="C44" s="138"/>
      <c r="D44" s="138"/>
      <c r="E44" s="138">
        <f>'実質公債費比率（分子）の構造'!L$50</f>
        <v>18</v>
      </c>
      <c r="F44" s="138"/>
      <c r="G44" s="138"/>
      <c r="H44" s="138">
        <f>'実質公債費比率（分子）の構造'!M$50</f>
        <v>24</v>
      </c>
      <c r="I44" s="138"/>
      <c r="J44" s="138"/>
      <c r="K44" s="138">
        <f>'実質公債費比率（分子）の構造'!N$50</f>
        <v>24</v>
      </c>
      <c r="L44" s="138"/>
      <c r="M44" s="138"/>
      <c r="N44" s="138">
        <f>'実質公債費比率（分子）の構造'!O$50</f>
        <v>29</v>
      </c>
      <c r="O44" s="138"/>
      <c r="P44" s="138"/>
    </row>
    <row r="45" spans="1:16">
      <c r="A45" s="138" t="s">
        <v>54</v>
      </c>
      <c r="B45" s="138">
        <f>'実質公債費比率（分子）の構造'!K$49</f>
        <v>17</v>
      </c>
      <c r="C45" s="138"/>
      <c r="D45" s="138"/>
      <c r="E45" s="138">
        <f>'実質公債費比率（分子）の構造'!L$49</f>
        <v>17</v>
      </c>
      <c r="F45" s="138"/>
      <c r="G45" s="138"/>
      <c r="H45" s="138">
        <f>'実質公債費比率（分子）の構造'!M$49</f>
        <v>17</v>
      </c>
      <c r="I45" s="138"/>
      <c r="J45" s="138"/>
      <c r="K45" s="138">
        <f>'実質公債費比率（分子）の構造'!N$49</f>
        <v>17</v>
      </c>
      <c r="L45" s="138"/>
      <c r="M45" s="138"/>
      <c r="N45" s="138">
        <f>'実質公債費比率（分子）の構造'!O$49</f>
        <v>15</v>
      </c>
      <c r="O45" s="138"/>
      <c r="P45" s="138"/>
    </row>
    <row r="46" spans="1:16">
      <c r="A46" s="138" t="s">
        <v>55</v>
      </c>
      <c r="B46" s="138">
        <f>'実質公債費比率（分子）の構造'!K$48</f>
        <v>107</v>
      </c>
      <c r="C46" s="138"/>
      <c r="D46" s="138"/>
      <c r="E46" s="138">
        <f>'実質公債費比率（分子）の構造'!L$48</f>
        <v>95</v>
      </c>
      <c r="F46" s="138"/>
      <c r="G46" s="138"/>
      <c r="H46" s="138">
        <f>'実質公債費比率（分子）の構造'!M$48</f>
        <v>103</v>
      </c>
      <c r="I46" s="138"/>
      <c r="J46" s="138"/>
      <c r="K46" s="138">
        <f>'実質公債費比率（分子）の構造'!N$48</f>
        <v>105</v>
      </c>
      <c r="L46" s="138"/>
      <c r="M46" s="138"/>
      <c r="N46" s="138">
        <f>'実質公債費比率（分子）の構造'!O$48</f>
        <v>108</v>
      </c>
      <c r="O46" s="138"/>
      <c r="P46" s="138"/>
    </row>
    <row r="47" spans="1:16">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58</v>
      </c>
      <c r="B49" s="138">
        <f>'実質公債費比率（分子）の構造'!K$45</f>
        <v>654</v>
      </c>
      <c r="C49" s="138"/>
      <c r="D49" s="138"/>
      <c r="E49" s="138">
        <f>'実質公債費比率（分子）の構造'!L$45</f>
        <v>694</v>
      </c>
      <c r="F49" s="138"/>
      <c r="G49" s="138"/>
      <c r="H49" s="138">
        <f>'実質公債費比率（分子）の構造'!M$45</f>
        <v>717</v>
      </c>
      <c r="I49" s="138"/>
      <c r="J49" s="138"/>
      <c r="K49" s="138">
        <f>'実質公債費比率（分子）の構造'!N$45</f>
        <v>721</v>
      </c>
      <c r="L49" s="138"/>
      <c r="M49" s="138"/>
      <c r="N49" s="138">
        <f>'実質公債費比率（分子）の構造'!O$45</f>
        <v>767</v>
      </c>
      <c r="O49" s="138"/>
      <c r="P49" s="138"/>
    </row>
    <row r="50" spans="1:16">
      <c r="A50" s="138" t="s">
        <v>59</v>
      </c>
      <c r="B50" s="138" t="e">
        <f>NA()</f>
        <v>#N/A</v>
      </c>
      <c r="C50" s="138">
        <f>IF(ISNUMBER('実質公債費比率（分子）の構造'!K$53),'実質公債費比率（分子）の構造'!K$53,NA())</f>
        <v>229</v>
      </c>
      <c r="D50" s="138" t="e">
        <f>NA()</f>
        <v>#N/A</v>
      </c>
      <c r="E50" s="138" t="e">
        <f>NA()</f>
        <v>#N/A</v>
      </c>
      <c r="F50" s="138">
        <f>IF(ISNUMBER('実質公債費比率（分子）の構造'!L$53),'実質公債費比率（分子）の構造'!L$53,NA())</f>
        <v>238</v>
      </c>
      <c r="G50" s="138" t="e">
        <f>NA()</f>
        <v>#N/A</v>
      </c>
      <c r="H50" s="138" t="e">
        <f>NA()</f>
        <v>#N/A</v>
      </c>
      <c r="I50" s="138">
        <f>IF(ISNUMBER('実質公債費比率（分子）の構造'!M$53),'実質公債費比率（分子）の構造'!M$53,NA())</f>
        <v>254</v>
      </c>
      <c r="J50" s="138" t="e">
        <f>NA()</f>
        <v>#N/A</v>
      </c>
      <c r="K50" s="138" t="e">
        <f>NA()</f>
        <v>#N/A</v>
      </c>
      <c r="L50" s="138">
        <f>IF(ISNUMBER('実質公債費比率（分子）の構造'!N$53),'実質公債費比率（分子）の構造'!N$53,NA())</f>
        <v>228</v>
      </c>
      <c r="M50" s="138" t="e">
        <f>NA()</f>
        <v>#N/A</v>
      </c>
      <c r="N50" s="138" t="e">
        <f>NA()</f>
        <v>#N/A</v>
      </c>
      <c r="O50" s="138">
        <f>IF(ISNUMBER('実質公債費比率（分子）の構造'!O$53),'実質公債費比率（分子）の構造'!O$53,NA())</f>
        <v>302</v>
      </c>
      <c r="P50" s="138" t="e">
        <f>NA()</f>
        <v>#N/A</v>
      </c>
    </row>
    <row r="53" spans="1:16">
      <c r="A53" s="106" t="s">
        <v>60</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c r="A56" s="137" t="s">
        <v>37</v>
      </c>
      <c r="B56" s="137"/>
      <c r="C56" s="137"/>
      <c r="D56" s="137">
        <f>'将来負担比率（分子）の構造'!I$52</f>
        <v>4970</v>
      </c>
      <c r="E56" s="137"/>
      <c r="F56" s="137"/>
      <c r="G56" s="137">
        <f>'将来負担比率（分子）の構造'!J$52</f>
        <v>5070</v>
      </c>
      <c r="H56" s="137"/>
      <c r="I56" s="137"/>
      <c r="J56" s="137">
        <f>'将来負担比率（分子）の構造'!K$52</f>
        <v>5335</v>
      </c>
      <c r="K56" s="137"/>
      <c r="L56" s="137"/>
      <c r="M56" s="137">
        <f>'将来負担比率（分子）の構造'!L$52</f>
        <v>5239</v>
      </c>
      <c r="N56" s="137"/>
      <c r="O56" s="137"/>
      <c r="P56" s="137">
        <f>'将来負担比率（分子）の構造'!M$52</f>
        <v>5122</v>
      </c>
    </row>
    <row r="57" spans="1:16">
      <c r="A57" s="137" t="s">
        <v>36</v>
      </c>
      <c r="B57" s="137"/>
      <c r="C57" s="137"/>
      <c r="D57" s="137">
        <f>'将来負担比率（分子）の構造'!I$51</f>
        <v>590</v>
      </c>
      <c r="E57" s="137"/>
      <c r="F57" s="137"/>
      <c r="G57" s="137">
        <f>'将来負担比率（分子）の構造'!J$51</f>
        <v>486</v>
      </c>
      <c r="H57" s="137"/>
      <c r="I57" s="137"/>
      <c r="J57" s="137">
        <f>'将来負担比率（分子）の構造'!K$51</f>
        <v>368</v>
      </c>
      <c r="K57" s="137"/>
      <c r="L57" s="137"/>
      <c r="M57" s="137">
        <f>'将来負担比率（分子）の構造'!L$51</f>
        <v>240</v>
      </c>
      <c r="N57" s="137"/>
      <c r="O57" s="137"/>
      <c r="P57" s="137">
        <f>'将来負担比率（分子）の構造'!M$51</f>
        <v>118</v>
      </c>
    </row>
    <row r="58" spans="1:16">
      <c r="A58" s="137" t="s">
        <v>35</v>
      </c>
      <c r="B58" s="137"/>
      <c r="C58" s="137"/>
      <c r="D58" s="137">
        <f>'将来負担比率（分子）の構造'!I$50</f>
        <v>1729</v>
      </c>
      <c r="E58" s="137"/>
      <c r="F58" s="137"/>
      <c r="G58" s="137">
        <f>'将来負担比率（分子）の構造'!J$50</f>
        <v>1836</v>
      </c>
      <c r="H58" s="137"/>
      <c r="I58" s="137"/>
      <c r="J58" s="137">
        <f>'将来負担比率（分子）の構造'!K$50</f>
        <v>1678</v>
      </c>
      <c r="K58" s="137"/>
      <c r="L58" s="137"/>
      <c r="M58" s="137">
        <f>'将来負担比率（分子）の構造'!L$50</f>
        <v>1793</v>
      </c>
      <c r="N58" s="137"/>
      <c r="O58" s="137"/>
      <c r="P58" s="137">
        <f>'将来負担比率（分子）の構造'!M$50</f>
        <v>1829</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f>'将来負担比率（分子）の構造'!I$46</f>
        <v>39</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c r="A62" s="137" t="s">
        <v>29</v>
      </c>
      <c r="B62" s="137">
        <f>'将来負担比率（分子）の構造'!I$45</f>
        <v>597</v>
      </c>
      <c r="C62" s="137"/>
      <c r="D62" s="137"/>
      <c r="E62" s="137">
        <f>'将来負担比率（分子）の構造'!J$45</f>
        <v>513</v>
      </c>
      <c r="F62" s="137"/>
      <c r="G62" s="137"/>
      <c r="H62" s="137">
        <f>'将来負担比率（分子）の構造'!K$45</f>
        <v>446</v>
      </c>
      <c r="I62" s="137"/>
      <c r="J62" s="137"/>
      <c r="K62" s="137">
        <f>'将来負担比率（分子）の構造'!L$45</f>
        <v>382</v>
      </c>
      <c r="L62" s="137"/>
      <c r="M62" s="137"/>
      <c r="N62" s="137">
        <f>'将来負担比率（分子）の構造'!M$45</f>
        <v>348</v>
      </c>
      <c r="O62" s="137"/>
      <c r="P62" s="137"/>
    </row>
    <row r="63" spans="1:16">
      <c r="A63" s="137" t="s">
        <v>28</v>
      </c>
      <c r="B63" s="137">
        <f>'将来負担比率（分子）の構造'!I$44</f>
        <v>86</v>
      </c>
      <c r="C63" s="137"/>
      <c r="D63" s="137"/>
      <c r="E63" s="137">
        <f>'将来負担比率（分子）の構造'!J$44</f>
        <v>73</v>
      </c>
      <c r="F63" s="137"/>
      <c r="G63" s="137"/>
      <c r="H63" s="137">
        <f>'将来負担比率（分子）の構造'!K$44</f>
        <v>130</v>
      </c>
      <c r="I63" s="137"/>
      <c r="J63" s="137"/>
      <c r="K63" s="137">
        <f>'将来負担比率（分子）の構造'!L$44</f>
        <v>114</v>
      </c>
      <c r="L63" s="137"/>
      <c r="M63" s="137"/>
      <c r="N63" s="137">
        <f>'将来負担比率（分子）の構造'!M$44</f>
        <v>100</v>
      </c>
      <c r="O63" s="137"/>
      <c r="P63" s="137"/>
    </row>
    <row r="64" spans="1:16">
      <c r="A64" s="137" t="s">
        <v>27</v>
      </c>
      <c r="B64" s="137">
        <f>'将来負担比率（分子）の構造'!I$43</f>
        <v>1267</v>
      </c>
      <c r="C64" s="137"/>
      <c r="D64" s="137"/>
      <c r="E64" s="137">
        <f>'将来負担比率（分子）の構造'!J$43</f>
        <v>1169</v>
      </c>
      <c r="F64" s="137"/>
      <c r="G64" s="137"/>
      <c r="H64" s="137">
        <f>'将来負担比率（分子）の構造'!K$43</f>
        <v>1085</v>
      </c>
      <c r="I64" s="137"/>
      <c r="J64" s="137"/>
      <c r="K64" s="137">
        <f>'将来負担比率（分子）の構造'!L$43</f>
        <v>1025</v>
      </c>
      <c r="L64" s="137"/>
      <c r="M64" s="137"/>
      <c r="N64" s="137">
        <f>'将来負担比率（分子）の構造'!M$43</f>
        <v>1045</v>
      </c>
      <c r="O64" s="137"/>
      <c r="P64" s="137"/>
    </row>
    <row r="65" spans="1:16">
      <c r="A65" s="137" t="s">
        <v>26</v>
      </c>
      <c r="B65" s="137">
        <f>'将来負担比率（分子）の構造'!I$42</f>
        <v>170</v>
      </c>
      <c r="C65" s="137"/>
      <c r="D65" s="137"/>
      <c r="E65" s="137">
        <f>'将来負担比率（分子）の構造'!J$42</f>
        <v>159</v>
      </c>
      <c r="F65" s="137"/>
      <c r="G65" s="137"/>
      <c r="H65" s="137">
        <f>'将来負担比率（分子）の構造'!K$42</f>
        <v>147</v>
      </c>
      <c r="I65" s="137"/>
      <c r="J65" s="137"/>
      <c r="K65" s="137">
        <f>'将来負担比率（分子）の構造'!L$42</f>
        <v>139</v>
      </c>
      <c r="L65" s="137"/>
      <c r="M65" s="137"/>
      <c r="N65" s="137">
        <f>'将来負担比率（分子）の構造'!M$42</f>
        <v>130</v>
      </c>
      <c r="O65" s="137"/>
      <c r="P65" s="137"/>
    </row>
    <row r="66" spans="1:16">
      <c r="A66" s="137" t="s">
        <v>25</v>
      </c>
      <c r="B66" s="137">
        <f>'将来負担比率（分子）の構造'!I$41</f>
        <v>6353</v>
      </c>
      <c r="C66" s="137"/>
      <c r="D66" s="137"/>
      <c r="E66" s="137">
        <f>'将来負担比率（分子）の構造'!J$41</f>
        <v>6513</v>
      </c>
      <c r="F66" s="137"/>
      <c r="G66" s="137"/>
      <c r="H66" s="137">
        <f>'将来負担比率（分子）の構造'!K$41</f>
        <v>6541</v>
      </c>
      <c r="I66" s="137"/>
      <c r="J66" s="137"/>
      <c r="K66" s="137">
        <f>'将来負担比率（分子）の構造'!L$41</f>
        <v>6833</v>
      </c>
      <c r="L66" s="137"/>
      <c r="M66" s="137"/>
      <c r="N66" s="137">
        <f>'将来負担比率（分子）の構造'!M$41</f>
        <v>6766</v>
      </c>
      <c r="O66" s="137"/>
      <c r="P66" s="137"/>
    </row>
    <row r="67" spans="1:16">
      <c r="A67" s="137" t="s">
        <v>63</v>
      </c>
      <c r="B67" s="137" t="e">
        <f>NA()</f>
        <v>#N/A</v>
      </c>
      <c r="C67" s="137">
        <f>IF(ISNUMBER('将来負担比率（分子）の構造'!I$53), IF('将来負担比率（分子）の構造'!I$53 &lt; 0, 0, '将来負担比率（分子）の構造'!I$53), NA())</f>
        <v>1222</v>
      </c>
      <c r="D67" s="137" t="e">
        <f>NA()</f>
        <v>#N/A</v>
      </c>
      <c r="E67" s="137" t="e">
        <f>NA()</f>
        <v>#N/A</v>
      </c>
      <c r="F67" s="137">
        <f>IF(ISNUMBER('将来負担比率（分子）の構造'!J$53), IF('将来負担比率（分子）の構造'!J$53 &lt; 0, 0, '将来負担比率（分子）の構造'!J$53), NA())</f>
        <v>1035</v>
      </c>
      <c r="G67" s="137" t="e">
        <f>NA()</f>
        <v>#N/A</v>
      </c>
      <c r="H67" s="137" t="e">
        <f>NA()</f>
        <v>#N/A</v>
      </c>
      <c r="I67" s="137">
        <f>IF(ISNUMBER('将来負担比率（分子）の構造'!K$53), IF('将来負担比率（分子）の構造'!K$53 &lt; 0, 0, '将来負担比率（分子）の構造'!K$53), NA())</f>
        <v>970</v>
      </c>
      <c r="J67" s="137" t="e">
        <f>NA()</f>
        <v>#N/A</v>
      </c>
      <c r="K67" s="137" t="e">
        <f>NA()</f>
        <v>#N/A</v>
      </c>
      <c r="L67" s="137">
        <f>IF(ISNUMBER('将来負担比率（分子）の構造'!L$53), IF('将来負担比率（分子）の構造'!L$53 &lt; 0, 0, '将来負担比率（分子）の構造'!L$53), NA())</f>
        <v>1221</v>
      </c>
      <c r="M67" s="137" t="e">
        <f>NA()</f>
        <v>#N/A</v>
      </c>
      <c r="N67" s="137" t="e">
        <f>NA()</f>
        <v>#N/A</v>
      </c>
      <c r="O67" s="137">
        <f>IF(ISNUMBER('将来負担比率（分子）の構造'!M$53), IF('将来負担比率（分子）の構造'!M$53 &lt; 0, 0, '将来負担比率（分子）の構造'!M$53), NA())</f>
        <v>1321</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2018-02-19T10:04:38Z</cp:lastPrinted>
  <dcterms:created xsi:type="dcterms:W3CDTF">2018-01-24T03:20:41Z</dcterms:created>
  <dcterms:modified xsi:type="dcterms:W3CDTF">2018-11-30T00:12:27Z</dcterms:modified>
  <cp:category/>
</cp:coreProperties>
</file>