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U34" i="9"/>
  <c r="U35" i="9" s="1"/>
  <c r="C34" i="9"/>
  <c r="BE34" i="9" l="1"/>
  <c r="BE35" i="9" s="1"/>
  <c r="U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<sst xmlns="http://schemas.openxmlformats.org/spreadsheetml/2006/main" count="933" uniqueCount="532">
  <si>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</si>
  <si>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</si>
  <si>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</si>
  <si>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</si>
  <si>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</si>
  <si>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</si>
  <si>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</si>
  <si>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</si>
  <si>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</si>
  <si>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</si>
  <si>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</si>
  <si>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</si>
  <si>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</si>
  <si>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</si>
  <si>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</si>
  <si>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</si>
  <si>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</si>
  <si>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</si>
  <si>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</si>
  <si>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</si>
  <si>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</si>
  <si>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</si>
  <si>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</si>
  <si>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</si>
  <si>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</si>
  <si>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</si>
  <si>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</si>
  <si>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</si>
  <si>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</si>
  <si>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</si>
  <si>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</si>
  <si>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</si>
  <si>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</si>
  <si>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</si>
  <si>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</si>
  <si>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</si>
  <si>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</si>
  <si>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</si>
  <si>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</si>
  <si>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</si>
  <si>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</si>
  <si>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</si>
  <si>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</si>
  <si>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</si>
  <si>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</si>
  <si>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</si>
  <si>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</si>
  <si>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</si>
  <si>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</si>
  <si>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</si>
  <si>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</si>
  <si>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</si>
  <si>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</si>
  <si>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</si>
  <si>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</si>
  <si>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</si>
  <si>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</si>
  <si>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</si>
  <si>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</si>
  <si>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</si>
  <si>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</si>
  <si>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</si>
  <si>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</si>
  <si>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</si>
  <si>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</si>
  <si>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</si>
  <si>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</si>
  <si>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</si>
  <si>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</si>
  <si>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</si>
  <si>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</si>
  <si>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</si>
  <si>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</si>
  <si>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</si>
  <si>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</si>
  <si>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</si>
  <si>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</si>
  <si>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</si>
  <si>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</si>
  <si>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</si>
  <si>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</si>
  <si>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</si>
  <si>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南富良野町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</si>
  <si>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</si>
  <si>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</si>
  <si>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</si>
  <si>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</si>
  <si>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</si>
  <si>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</si>
  <si>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</si>
  <si>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</si>
  <si>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</si>
  <si>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</si>
  <si>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</si>
  <si>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</si>
  <si>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</si>
  <si>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</si>
  <si>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</si>
  <si>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</si>
  <si>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</si>
  <si>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</si>
  <si>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</si>
  <si>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</si>
  <si>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</si>
  <si>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</si>
  <si>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</si>
  <si>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</si>
  <si>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</si>
  <si>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</si>
  <si>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</si>
  <si>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</si>
  <si>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</si>
  <si>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</si>
  <si>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</si>
  <si>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</si>
  <si>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</si>
  <si>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</si>
  <si>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</si>
  <si>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</si>
  <si>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</si>
  <si>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</si>
  <si>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</si>
  <si>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</si>
  <si>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</si>
  <si>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</si>
  <si>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</si>
  <si>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</si>
  <si>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</si>
  <si>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</si>
  <si>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</si>
  <si>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</si>
  <si>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</si>
  <si>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</si>
  <si>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</si>
  <si>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</si>
  <si>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</si>
  <si>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</si>
  <si>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</si>
  <si>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</si>
  <si>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</si>
  <si>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</si>
  <si>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</si>
  <si>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</si>
  <si>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</si>
  <si>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</si>
  <si>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</si>
  <si>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</si>
  <si>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</si>
  <si>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</si>
  <si>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</si>
  <si>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</si>
  <si>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</si>
  <si>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</si>
  <si>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</si>
  <si>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</si>
  <si>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</si>
  <si>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</si>
  <si>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</si>
  <si>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</si>
  <si>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</si>
  <si>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</si>
  <si>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</si>
  <si>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</si>
  <si>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</si>
  <si>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</si>
  <si>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</si>
  <si>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</si>
  <si>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</si>
  <si>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</si>
  <si>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</si>
  <si>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</si>
  <si>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</si>
  <si>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</si>
  <si>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</si>
  <si>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</si>
  <si>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</si>
  <si>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</si>
  <si>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</si>
  <si>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</si>
  <si>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</si>
  <si>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</si>
  <si>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</si>
  <si>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</si>
  <si>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</si>
  <si>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</si>
  <si>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</si>
  <si>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</si>
  <si>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</si>
  <si>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</si>
  <si>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</si>
  <si>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</si>
  <si>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</si>
  <si>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</si>
  <si>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</si>
  <si>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</si>
  <si>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</si>
  <si>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</si>
  <si>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北海道南富良野町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</si>
  <si>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</si>
  <si>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</si>
  <si>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</si>
  <si>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</si>
  <si>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</si>
  <si>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</si>
  <si>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</si>
  <si>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</si>
  <si>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</si>
  <si>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</si>
  <si>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</si>
  <si>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</si>
  <si>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</si>
  <si>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</si>
  <si>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</si>
  <si>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</si>
  <si>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</si>
  <si>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</si>
  <si>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</si>
  <si>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</si>
  <si>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</si>
  <si>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</si>
  <si>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</si>
  <si>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</si>
  <si>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</si>
  <si>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</si>
  <si>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</si>
  <si>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</si>
  <si>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</si>
  <si>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</si>
  <si>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</si>
  <si>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</si>
  <si>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</si>
  <si>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</si>
  <si>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</si>
  <si>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</si>
  <si>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</si>
  <si>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</si>
  <si>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</si>
  <si>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</si>
  <si>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</si>
  <si>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</si>
  <si>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</si>
  <si>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</si>
  <si>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</si>
  <si>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</si>
  <si>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</si>
  <si>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</si>
  <si>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</si>
  <si>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</si>
  <si>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</si>
  <si>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</si>
  <si>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</si>
  <si>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</si>
  <si>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</si>
  <si>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</si>
  <si>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</si>
  <si>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</si>
  <si>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</si>
  <si>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</si>
  <si>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</si>
  <si>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</si>
  <si>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</si>
  <si>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</si>
  <si>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</si>
  <si>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</si>
  <si>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</si>
  <si>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</si>
  <si>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</si>
  <si>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</si>
  <si>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</si>
  <si>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</si>
  <si>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</si>
  <si>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</si>
  <si>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</si>
  <si>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</si>
  <si>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</si>
  <si>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</si>
  <si>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</si>
  <si>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</si>
  <si>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</si>
  <si>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</si>
  <si>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</si>
  <si>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</si>
  <si>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</si>
  <si>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</si>
  <si>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</si>
  <si>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</si>
  <si>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</si>
  <si>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</si>
  <si>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</si>
  <si>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</si>
  <si>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</si>
  <si>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</si>
  <si>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</si>
  <si>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</si>
  <si>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</si>
  <si>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</si>
  <si>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</si>
  <si>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</si>
  <si>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</si>
  <si>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</si>
  <si>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</si>
  <si>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</si>
  <si>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</si>
  <si>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</si>
  <si>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</si>
  <si>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</si>
  <si>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</si>
  <si>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</si>
  <si>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</si>
  <si>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</si>
  <si>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</si>
  <si>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</si>
  <si>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</si>
  <si>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</si>
  <si>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</si>
  <si>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</si>
  <si>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</si>
  <si>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</si>
  <si>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</si>
  <si>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</si>
  <si>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</si>
  <si>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</si>
  <si>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</si>
  <si>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</si>
  <si>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</si>
  <si>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</si>
  <si>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</si>
  <si>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</si>
  <si>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</si>
  <si>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</si>
  <si>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</si>
  <si>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</si>
  <si>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</si>
  <si>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</si>
  <si>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</si>
  <si>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</si>
  <si>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</si>
  <si>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</si>
  <si>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</si>
  <si>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</si>
  <si>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</si>
  <si>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</si>
  <si>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</si>
  <si>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</si>
  <si>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</si>
  <si>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</si>
  <si>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</si>
  <si>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北海道南富良野町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</si>
  <si>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</si>
  <si>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</si>
  <si>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</si>
  <si>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</si>
  <si>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</si>
  <si>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</si>
  <si>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</si>
  <si>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</si>
  <si>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</si>
  <si>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</si>
  <si>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</si>
  <si>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</si>
  <si>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</si>
  <si>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</si>
  <si>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</si>
  <si>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</si>
  <si>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</si>
  <si>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</si>
  <si>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</si>
  <si>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</si>
  <si>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</si>
  <si>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</si>
  <si>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</si>
  <si>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</si>
  <si>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</si>
  <si>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</si>
  <si>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</si>
  <si>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</si>
  <si>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</si>
  <si>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</si>
  <si>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</si>
  <si>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</si>
  <si>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</si>
  <si>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</si>
  <si>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</si>
  <si>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</si>
  <si>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</si>
  <si>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</si>
  <si>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</si>
  <si>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</si>
  <si>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</si>
  <si>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</si>
  <si>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</si>
  <si>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</si>
  <si>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</si>
  <si>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</si>
  <si>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</si>
  <si>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</si>
  <si>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</si>
  <si>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</si>
  <si>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</si>
  <si>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</si>
  <si>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</si>
  <si>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</si>
  <si>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</si>
  <si>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</si>
  <si>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</si>
  <si>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</si>
  <si>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</si>
  <si>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</si>
  <si>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</si>
  <si>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</si>
  <si>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</si>
  <si>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</si>
  <si>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</si>
  <si>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</si>
  <si>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</si>
  <si>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</si>
  <si>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</si>
  <si>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</si>
  <si>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</si>
  <si>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</si>
  <si>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</si>
  <si>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</si>
  <si>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</si>
  <si>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</si>
  <si>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</si>
  <si>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</si>
  <si>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</si>
  <si>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</si>
  <si>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</si>
  <si>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</si>
  <si>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</si>
  <si>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</si>
  <si>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</si>
  <si>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</si>
  <si>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</si>
  <si>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</si>
  <si>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</si>
  <si>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</si>
  <si>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</si>
  <si>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</si>
  <si>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</si>
  <si>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</si>
  <si>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</si>
  <si>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</si>
  <si>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</si>
  <si>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</si>
  <si>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</si>
  <si>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</si>
  <si>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</si>
  <si>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</si>
  <si>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</si>
  <si>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</si>
  <si>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</si>
  <si>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</si>
  <si>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</si>
  <si>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</si>
  <si>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</si>
  <si>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</si>
  <si>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</si>
  <si>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</si>
  <si>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</si>
  <si>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</si>
  <si>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</si>
  <si>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</si>
  <si>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</si>
  <si>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</si>
  <si>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</si>
  <si>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</si>
  <si>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</si>
  <si>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</si>
  <si>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</si>
  <si>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</si>
  <si>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</si>
  <si>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</si>
  <si>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</si>
  <si>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</si>
  <si>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</si>
  <si>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</si>
  <si>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</si>
  <si>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</si>
  <si>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</si>
  <si>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</si>
  <si>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</si>
  <si>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</si>
  <si>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</si>
  <si>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</si>
  <si>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</si>
  <si>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</si>
  <si>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</si>
  <si>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</si>
  <si>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</si>
  <si>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</si>
  <si>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</si>
  <si>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</si>
  <si>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</si>
  <si>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</si>
  <si>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</si>
  <si>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</si>
  <si>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</si>
  <si>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</si>
  <si>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</si>
  <si>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</si>
  <si>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</si>
  <si>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</si>
  <si>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</si>
  <si>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</si>
  <si>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</si>
  <si>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</si>
  <si>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</si>
  <si>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</si>
  <si>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</si>
  <si>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</si>
  <si>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</si>
  <si>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</si>
  <si>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</si>
  <si>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</si>
  <si>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</si>
  <si>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</si>
  <si>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</si>
  <si>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</si>
  <si>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2.22</t>
  </si>
  <si>
    <t>一般会計</t>
  </si>
  <si>
    <t>国民健康保険事業特別会計</t>
  </si>
  <si>
    <t>介護保険特別会計</t>
  </si>
  <si>
    <t>簡易水道事業特別会計</t>
  </si>
  <si>
    <t>公共下水道事業特別会計</t>
  </si>
  <si>
    <t>後期高齢者医療事業特別会計</t>
  </si>
  <si>
    <t>その他会計（赤字）</t>
  </si>
  <si>
    <t>その他会計（黒字）</t>
  </si>
  <si>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</si>
  <si>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</si>
  <si>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南富良野町振興公社</t>
    <rPh sb="0" eb="5">
      <t>ミナミ</t>
    </rPh>
    <rPh sb="5" eb="7">
      <t>シンコウ</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</si>
</sst>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1082862</c:v>
                </c:pt>
                <c:pt idx="1">
                  <c:v>562575</c:v>
                </c:pt>
                <c:pt idx="2">
                  <c:v>76966</c:v>
                </c:pt>
                <c:pt idx="3">
                  <c:v>126148</c:v>
                </c:pt>
                <c:pt idx="4">
                  <c:v>527111</c:v>
                </c:pt>
              </c:numCache>
            </c:numRef>
          </c:val>
          <c:smooth val="0"/>
        </c:ser>
        <c:dLbls>
          <c:showLegendKey val="0"/>
          <c:showVal val="0"/>
          <c:showCatName val="0"/>
          <c:showSerName val="0"/>
          <c:showPercent val="0"/>
          <c:showBubbleSize val="0"/>
        </c:dLbls>
        <c:marker val="1"/>
        <c:smooth val="0"/>
        <c:axId val="187032792"/>
        <c:axId val="187033184"/>
      </c:lineChart>
      <c:catAx>
        <c:axId val="187032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33184"/>
        <c:crosses val="autoZero"/>
        <c:auto val="1"/>
        <c:lblAlgn val="ctr"/>
        <c:lblOffset val="100"/>
        <c:tickLblSkip val="1"/>
        <c:tickMarkSkip val="1"/>
        <c:noMultiLvlLbl val="0"/>
      </c:catAx>
      <c:valAx>
        <c:axId val="187033184"/>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032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3.98</c:v>
                </c:pt>
                <c:pt idx="1">
                  <c:v>5.49</c:v>
                </c:pt>
                <c:pt idx="2">
                  <c:v>6</c:v>
                </c:pt>
                <c:pt idx="3">
                  <c:v>3.27</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21.47</c:v>
                </c:pt>
                <c:pt idx="1">
                  <c:v>23.49</c:v>
                </c:pt>
                <c:pt idx="2">
                  <c:v>23.54</c:v>
                </c:pt>
                <c:pt idx="3">
                  <c:v>21.56</c:v>
                </c:pt>
                <c:pt idx="4">
                  <c:v>23.39</c:v>
                </c:pt>
              </c:numCache>
            </c:numRef>
          </c:val>
        </c:ser>
        <c:dLbls>
          <c:showLegendKey val="0"/>
          <c:showVal val="0"/>
          <c:showCatName val="0"/>
          <c:showSerName val="0"/>
          <c:showPercent val="0"/>
          <c:showBubbleSize val="0"/>
        </c:dLbls>
        <c:gapWidth val="250"/>
        <c:overlap val="100"/>
        <c:axId val="187033968"/>
        <c:axId val="187034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1.88</c:v>
                </c:pt>
                <c:pt idx="1">
                  <c:v>1.74</c:v>
                </c:pt>
                <c:pt idx="2">
                  <c:v>0.5</c:v>
                </c:pt>
                <c:pt idx="3">
                  <c:v>-2.2200000000000002</c:v>
                </c:pt>
                <c:pt idx="4">
                  <c:v>3.39</c:v>
                </c:pt>
              </c:numCache>
            </c:numRef>
          </c:val>
          <c:smooth val="0"/>
        </c:ser>
        <c:dLbls>
          <c:showLegendKey val="0"/>
          <c:showVal val="0"/>
          <c:showCatName val="0"/>
          <c:showSerName val="0"/>
          <c:showPercent val="0"/>
          <c:showBubbleSize val="0"/>
        </c:dLbls>
        <c:marker val="1"/>
        <c:smooth val="0"/>
        <c:axId val="187033968"/>
        <c:axId val="187034360"/>
      </c:lineChart>
      <c:catAx>
        <c:axId val="18703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034360"/>
        <c:crosses val="autoZero"/>
        <c:auto val="1"/>
        <c:lblAlgn val="ctr"/>
        <c:lblOffset val="100"/>
        <c:tickLblSkip val="1"/>
        <c:tickMarkSkip val="1"/>
        <c:noMultiLvlLbl val="0"/>
      </c:catAx>
      <c:valAx>
        <c:axId val="187034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03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0.05</c:v>
                </c:pt>
                <c:pt idx="6">
                  <c:v>#N/A</c:v>
                </c:pt>
                <c:pt idx="7">
                  <c:v>0.05</c:v>
                </c:pt>
                <c:pt idx="8">
                  <c:v>#N/A</c:v>
                </c:pt>
                <c:pt idx="9">
                  <c:v>0.06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0.11</c:v>
                </c:pt>
                <c:pt idx="2">
                  <c:v>#N/A</c:v>
                </c:pt>
                <c:pt idx="3">
                  <c:v>0.09</c:v>
                </c:pt>
                <c:pt idx="4">
                  <c:v>#N/A</c:v>
                </c:pt>
                <c:pt idx="5">
                  <c:v>7.0000000000000007E-2</c:v>
                </c:pt>
                <c:pt idx="6">
                  <c:v>#N/A</c:v>
                </c:pt>
                <c:pt idx="7">
                  <c:v>7.0000000000000007E-2</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0.19</c:v>
                </c:pt>
                <c:pt idx="2">
                  <c:v>#N/A</c:v>
                </c:pt>
                <c:pt idx="3">
                  <c:v>0.18</c:v>
                </c:pt>
                <c:pt idx="4">
                  <c:v>#N/A</c:v>
                </c:pt>
                <c:pt idx="5">
                  <c:v>0.11</c:v>
                </c:pt>
                <c:pt idx="6">
                  <c:v>#N/A</c:v>
                </c:pt>
                <c:pt idx="7">
                  <c:v>0.13</c:v>
                </c:pt>
                <c:pt idx="8">
                  <c:v>#N/A</c:v>
                </c:pt>
                <c:pt idx="9">
                  <c:v>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0.21</c:v>
                </c:pt>
                <c:pt idx="2">
                  <c:v>#N/A</c:v>
                </c:pt>
                <c:pt idx="3">
                  <c:v>0.18</c:v>
                </c:pt>
                <c:pt idx="4">
                  <c:v>#N/A</c:v>
                </c:pt>
                <c:pt idx="5">
                  <c:v>0.2</c:v>
                </c:pt>
                <c:pt idx="6">
                  <c:v>#N/A</c:v>
                </c:pt>
                <c:pt idx="7">
                  <c:v>0.52</c:v>
                </c:pt>
                <c:pt idx="8">
                  <c:v>#N/A</c:v>
                </c:pt>
                <c:pt idx="9">
                  <c:v>0.17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3.98</c:v>
                </c:pt>
                <c:pt idx="2">
                  <c:v>#N/A</c:v>
                </c:pt>
                <c:pt idx="3">
                  <c:v>5.49</c:v>
                </c:pt>
                <c:pt idx="4">
                  <c:v>#N/A</c:v>
                </c:pt>
                <c:pt idx="5">
                  <c:v>6</c:v>
                </c:pt>
                <c:pt idx="6">
                  <c:v>#N/A</c:v>
                </c:pt>
                <c:pt idx="7">
                  <c:v>3.27</c:v>
                </c:pt>
                <c:pt idx="8">
                  <c:v>#N/A</c:v>
                </c:pt>
                <c:pt idx="9">
                  <c:v>3.7</c:v>
                </c:pt>
              </c:numCache>
            </c:numRef>
          </c:val>
        </c:ser>
        <c:dLbls>
          <c:showLegendKey val="0"/>
          <c:showVal val="0"/>
          <c:showCatName val="0"/>
          <c:showSerName val="0"/>
          <c:showPercent val="0"/>
          <c:showBubbleSize val="0"/>
        </c:dLbls>
        <c:gapWidth val="150"/>
        <c:overlap val="100"/>
        <c:axId val="327264584"/>
        <c:axId val="327264976"/>
      </c:barChart>
      <c:catAx>
        <c:axId val="32726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264976"/>
        <c:crosses val="autoZero"/>
        <c:auto val="1"/>
        <c:lblAlgn val="ctr"/>
        <c:lblOffset val="100"/>
        <c:tickLblSkip val="1"/>
        <c:tickMarkSkip val="1"/>
        <c:noMultiLvlLbl val="0"/>
      </c:catAx>
      <c:valAx>
        <c:axId val="32726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264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527</c:v>
                </c:pt>
                <c:pt idx="5">
                  <c:v>517</c:v>
                </c:pt>
                <c:pt idx="8">
                  <c:v>559</c:v>
                </c:pt>
                <c:pt idx="11">
                  <c:v>558</c:v>
                </c:pt>
                <c:pt idx="14">
                  <c:v>586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58</c:v>
                </c:pt>
                <c:pt idx="3">
                  <c:v>18</c:v>
                </c:pt>
                <c:pt idx="6">
                  <c:v>11</c:v>
                </c:pt>
                <c:pt idx="9">
                  <c:v>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16</c:v>
                </c:pt>
                <c:pt idx="3">
                  <c:v>16</c:v>
                </c:pt>
                <c:pt idx="6">
                  <c:v>16</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c:v>
                </c:pt>
                <c:pt idx="3">
                  <c:v>109</c:v>
                </c:pt>
                <c:pt idx="6">
                  <c:v>108</c:v>
                </c:pt>
                <c:pt idx="9">
                  <c:v>107</c:v>
                </c:pt>
                <c:pt idx="12">
                  <c:v>95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618</c:v>
                </c:pt>
                <c:pt idx="3">
                  <c:v>604</c:v>
                </c:pt>
                <c:pt idx="6">
                  <c:v>644</c:v>
                </c:pt>
                <c:pt idx="9">
                  <c:v>654</c:v>
                </c:pt>
                <c:pt idx="12">
                  <c:v>694</c:v>
                </c:pt>
              </c:numCache>
            </c:numRef>
          </c:val>
        </c:ser>
        <c:dLbls>
          <c:showLegendKey val="0"/>
          <c:showVal val="0"/>
          <c:showCatName val="0"/>
          <c:showSerName val="0"/>
          <c:showPercent val="0"/>
          <c:showBubbleSize val="0"/>
        </c:dLbls>
        <c:gapWidth val="100"/>
        <c:overlap val="100"/>
        <c:axId val="327265760"/>
        <c:axId val="327266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287</c:v>
                </c:pt>
                <c:pt idx="2">
                  <c:v>#N/A</c:v>
                </c:pt>
                <c:pt idx="3">
                  <c:v>#N/A</c:v>
                </c:pt>
                <c:pt idx="4">
                  <c:v>230</c:v>
                </c:pt>
                <c:pt idx="5">
                  <c:v>#N/A</c:v>
                </c:pt>
                <c:pt idx="6">
                  <c:v>#N/A</c:v>
                </c:pt>
                <c:pt idx="7">
                  <c:v>220</c:v>
                </c:pt>
                <c:pt idx="8">
                  <c:v>#N/A</c:v>
                </c:pt>
                <c:pt idx="9">
                  <c:v>#N/A</c:v>
                </c:pt>
                <c:pt idx="10">
                  <c:v>229</c:v>
                </c:pt>
                <c:pt idx="11">
                  <c:v>#N/A</c:v>
                </c:pt>
                <c:pt idx="12">
                  <c:v>#N/A</c:v>
                </c:pt>
                <c:pt idx="13">
                  <c:v>238</c:v>
                </c:pt>
                <c:pt idx="14">
                  <c:v>#N/A</c:v>
                </c:pt>
              </c:numCache>
            </c:numRef>
          </c:val>
          <c:smooth val="0"/>
        </c:ser>
        <c:dLbls>
          <c:showLegendKey val="0"/>
          <c:showVal val="0"/>
          <c:showCatName val="0"/>
          <c:showSerName val="0"/>
          <c:showPercent val="0"/>
          <c:showBubbleSize val="0"/>
        </c:dLbls>
        <c:marker val="1"/>
        <c:smooth val="0"/>
        <c:axId val="327265760"/>
        <c:axId val="327266152"/>
      </c:lineChart>
      <c:catAx>
        <c:axId val="32726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7266152"/>
        <c:crosses val="autoZero"/>
        <c:auto val="1"/>
        <c:lblAlgn val="ctr"/>
        <c:lblOffset val="100"/>
        <c:tickLblSkip val="1"/>
        <c:tickMarkSkip val="1"/>
        <c:noMultiLvlLbl val="0"/>
      </c:catAx>
      <c:valAx>
        <c:axId val="327266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26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5080</c:v>
                </c:pt>
                <c:pt idx="5">
                  <c:v>5146</c:v>
                </c:pt>
                <c:pt idx="8">
                  <c:v>5088</c:v>
                </c:pt>
                <c:pt idx="11">
                  <c:v>4970</c:v>
                </c:pt>
                <c:pt idx="14">
                  <c:v>5070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831</c:v>
                </c:pt>
                <c:pt idx="5">
                  <c:v>729</c:v>
                </c:pt>
                <c:pt idx="8">
                  <c:v>667</c:v>
                </c:pt>
                <c:pt idx="11">
                  <c:v>590</c:v>
                </c:pt>
                <c:pt idx="14">
                  <c:v>486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1102</c:v>
                </c:pt>
                <c:pt idx="5">
                  <c:v>1294</c:v>
                </c:pt>
                <c:pt idx="8">
                  <c:v>1497</c:v>
                </c:pt>
                <c:pt idx="11">
                  <c:v>1729</c:v>
                </c:pt>
                <c:pt idx="14">
                  <c:v>1836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c:v>
                </c:pt>
                <c:pt idx="3">
                  <c:v>20</c:v>
                </c:pt>
                <c:pt idx="6">
                  <c:v>27</c:v>
                </c:pt>
                <c:pt idx="9">
                  <c:v>39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797</c:v>
                </c:pt>
                <c:pt idx="3">
                  <c:v>875</c:v>
                </c:pt>
                <c:pt idx="6">
                  <c:v>605</c:v>
                </c:pt>
                <c:pt idx="9">
                  <c:v>597</c:v>
                </c:pt>
                <c:pt idx="12">
                  <c:v>513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130</c:v>
                </c:pt>
                <c:pt idx="3">
                  <c:v>116</c:v>
                </c:pt>
                <c:pt idx="6">
                  <c:v>101</c:v>
                </c:pt>
                <c:pt idx="9">
                  <c:v>86</c:v>
                </c:pt>
                <c:pt idx="12">
                  <c:v>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1450</c:v>
                </c:pt>
                <c:pt idx="3">
                  <c:v>1355</c:v>
                </c:pt>
                <c:pt idx="6">
                  <c:v>1366</c:v>
                </c:pt>
                <c:pt idx="9">
                  <c:v>1267</c:v>
                </c:pt>
                <c:pt idx="12">
                  <c:v>1169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15</c:v>
                </c:pt>
                <c:pt idx="6">
                  <c:v>180</c:v>
                </c:pt>
                <c:pt idx="9">
                  <c:v>170</c:v>
                </c:pt>
                <c:pt idx="12">
                  <c:v>159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6636</c:v>
                </c:pt>
                <c:pt idx="3">
                  <c:v>6739</c:v>
                </c:pt>
                <c:pt idx="6">
                  <c:v>6542</c:v>
                </c:pt>
                <c:pt idx="9">
                  <c:v>6353</c:v>
                </c:pt>
                <c:pt idx="12">
                  <c:v>6513</c:v>
                </c:pt>
              </c:numCache>
            </c:numRef>
          </c:val>
        </c:ser>
        <c:dLbls>
          <c:showLegendKey val="0"/>
          <c:showVal val="0"/>
          <c:showCatName val="0"/>
          <c:showSerName val="0"/>
          <c:showPercent val="0"/>
          <c:showBubbleSize val="0"/>
        </c:dLbls>
        <c:gapWidth val="100"/>
        <c:overlap val="100"/>
        <c:axId val="327266936"/>
        <c:axId val="32726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2022</c:v>
                </c:pt>
                <c:pt idx="2">
                  <c:v>#N/A</c:v>
                </c:pt>
                <c:pt idx="3">
                  <c:v>#N/A</c:v>
                </c:pt>
                <c:pt idx="4">
                  <c:v>1950</c:v>
                </c:pt>
                <c:pt idx="5">
                  <c:v>#N/A</c:v>
                </c:pt>
                <c:pt idx="6">
                  <c:v>#N/A</c:v>
                </c:pt>
                <c:pt idx="7">
                  <c:v>1570</c:v>
                </c:pt>
                <c:pt idx="8">
                  <c:v>#N/A</c:v>
                </c:pt>
                <c:pt idx="9">
                  <c:v>#N/A</c:v>
                </c:pt>
                <c:pt idx="10">
                  <c:v>1222</c:v>
                </c:pt>
                <c:pt idx="11">
                  <c:v>#N/A</c:v>
                </c:pt>
                <c:pt idx="12">
                  <c:v>#N/A</c:v>
                </c:pt>
                <c:pt idx="13">
                  <c:v>1035</c:v>
                </c:pt>
                <c:pt idx="14">
                  <c:v>#N/A</c:v>
                </c:pt>
              </c:numCache>
            </c:numRef>
          </c:val>
          <c:smooth val="0"/>
        </c:ser>
        <c:dLbls>
          <c:showLegendKey val="0"/>
          <c:showVal val="0"/>
          <c:showCatName val="0"/>
          <c:showSerName val="0"/>
          <c:showPercent val="0"/>
          <c:showBubbleSize val="0"/>
        </c:dLbls>
        <c:marker val="1"/>
        <c:smooth val="0"/>
        <c:axId val="327266936"/>
        <c:axId val="327267328"/>
      </c:lineChart>
      <c:catAx>
        <c:axId val="32726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7267328"/>
        <c:crosses val="autoZero"/>
        <c:auto val="1"/>
        <c:lblAlgn val="ctr"/>
        <c:lblOffset val="100"/>
        <c:tickLblSkip val="1"/>
        <c:tickMarkSkip val="1"/>
        <c:noMultiLvlLbl val="0"/>
      </c:catAx>
      <c:valAx>
        <c:axId val="32726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26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2,744
2,736
665.52
5,095,426
4,910,889
111,945
3,027,783
6,512,920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人口の減少や全国平均を上回る高齢化率（</a:t>
          </a:r>
          <a:r>
            <a:rPr kumimoji="1" lang="en-US" altLang="ja-JP" sz="1300" baseline="0">
              <a:latin typeface="ＭＳ Ｐゴシック"/>
            </a:rPr>
            <a:t>25</a:t>
          </a:r>
          <a:r>
            <a:rPr kumimoji="1" lang="ja-JP" altLang="en-US" sz="1300" baseline="0">
              <a:latin typeface="ＭＳ Ｐゴシック"/>
            </a:rPr>
            <a:t>年度末</a:t>
          </a:r>
          <a:r>
            <a:rPr kumimoji="1" lang="en-US" altLang="ja-JP" sz="1300" baseline="0">
              <a:latin typeface="ＭＳ Ｐゴシック"/>
            </a:rPr>
            <a:t>31.7</a:t>
          </a:r>
          <a:r>
            <a:rPr kumimoji="1" lang="ja-JP" altLang="en-US" sz="1300" baseline="0">
              <a:latin typeface="ＭＳ Ｐゴシック"/>
            </a:rPr>
            <a:t>％）に加え、町内に大型事業所等が少ないことなどにより財政基盤が弱く、類似団体平均を下回っている。新規採用者の抑制などによる人件費抑制や投資的経費の抑制とともに、公共料金の改定や町税の収納率向上など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2" name="直線コネクタ 71"/>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5" name="直線コネクタ 74"/>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8" name="直線コネクタ 77"/>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129920</xdr:rowOff>
    </xdr:from>
    <xdr:ext cx="762000" cy="259045"/>
    <xdr:sp macro="" textlink="">
      <xdr:nvSpPr>
        <xdr:cNvPr id="89" name="財政力該当値テキスト"/>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4" name="円/楕円 93"/>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5" name="テキスト ボックス 94"/>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施設の維持補修費や物件費、公債費などが増加しており、</a:t>
          </a:r>
          <a:r>
            <a:rPr kumimoji="1" lang="en-US" altLang="ja-JP" sz="1300">
              <a:latin typeface="ＭＳ Ｐゴシック"/>
            </a:rPr>
            <a:t>81.8</a:t>
          </a:r>
          <a:r>
            <a:rPr kumimoji="1" lang="ja-JP" altLang="en-US" sz="1300">
              <a:latin typeface="ＭＳ Ｐゴシック"/>
            </a:rPr>
            <a:t>％と前年度、更には類似団体平均を上回っている。高止まり傾向にあることから、新規採用者の抑制などによる人件費の削減や事務事業の効率化、施設の統廃合など、行財政改革の取り組みを一層推進し、義務的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91803</xdr:rowOff>
    </xdr:from>
    <xdr:to>
      <xdr:col>7</xdr:col>
      <xdr:colOff>152400</xdr:colOff>
      <xdr:row>62</xdr:row>
      <xdr:rowOff>54791</xdr:rowOff>
    </xdr:to>
    <xdr:cxnSp macro="">
      <xdr:nvCxnSpPr>
        <xdr:cNvPr id="134" name="直線コネクタ 133"/>
        <xdr:cNvCxnSpPr/>
      </xdr:nvCxnSpPr>
      <xdr:spPr>
        <a:xfrm>
          <a:off x="4114800" y="10550253"/>
          <a:ext cx="8382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91803</xdr:rowOff>
    </xdr:from>
    <xdr:to>
      <xdr:col>6</xdr:col>
      <xdr:colOff>0</xdr:colOff>
      <xdr:row>61</xdr:row>
      <xdr:rowOff>143510</xdr:rowOff>
    </xdr:to>
    <xdr:cxnSp macro="">
      <xdr:nvCxnSpPr>
        <xdr:cNvPr id="137" name="直線コネクタ 136"/>
        <xdr:cNvCxnSpPr/>
      </xdr:nvCxnSpPr>
      <xdr:spPr>
        <a:xfrm flipV="1">
          <a:off x="3225800" y="105502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61</xdr:row>
      <xdr:rowOff>143510</xdr:rowOff>
    </xdr:to>
    <xdr:cxnSp macro="">
      <xdr:nvCxnSpPr>
        <xdr:cNvPr id="140" name="直線コネクタ 139"/>
        <xdr:cNvCxnSpPr/>
      </xdr:nvCxnSpPr>
      <xdr:spPr>
        <a:xfrm>
          <a:off x="2336800" y="1060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109946</xdr:rowOff>
    </xdr:to>
    <xdr:cxnSp macro="">
      <xdr:nvCxnSpPr>
        <xdr:cNvPr id="143" name="直線コネクタ 142"/>
        <xdr:cNvCxnSpPr/>
      </xdr:nvCxnSpPr>
      <xdr:spPr>
        <a:xfrm flipV="1">
          <a:off x="1447800" y="1060196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3991</xdr:rowOff>
    </xdr:from>
    <xdr:to>
      <xdr:col>7</xdr:col>
      <xdr:colOff>203200</xdr:colOff>
      <xdr:row>62</xdr:row>
      <xdr:rowOff>105591</xdr:rowOff>
    </xdr:to>
    <xdr:sp macro="" textlink="">
      <xdr:nvSpPr>
        <xdr:cNvPr id="153" name="円/楕円 152"/>
        <xdr:cNvSpPr/>
      </xdr:nvSpPr>
      <xdr:spPr>
        <a:xfrm>
          <a:off x="4902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147518</xdr:rowOff>
    </xdr:from>
    <xdr:ext cx="762000" cy="259045"/>
    <xdr:sp macro="" textlink="">
      <xdr:nvSpPr>
        <xdr:cNvPr id="154" name="財政構造の弾力性該当値テキスト"/>
        <xdr:cNvSpPr txBox="1"/>
      </xdr:nvSpPr>
      <xdr:spPr>
        <a:xfrm>
          <a:off x="5041900" y="106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41003</xdr:rowOff>
    </xdr:from>
    <xdr:to>
      <xdr:col>6</xdr:col>
      <xdr:colOff>50800</xdr:colOff>
      <xdr:row>61</xdr:row>
      <xdr:rowOff>142603</xdr:rowOff>
    </xdr:to>
    <xdr:sp macro="" textlink="">
      <xdr:nvSpPr>
        <xdr:cNvPr id="155" name="円/楕円 154"/>
        <xdr:cNvSpPr/>
      </xdr:nvSpPr>
      <xdr:spPr>
        <a:xfrm>
          <a:off x="4064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152780</xdr:rowOff>
    </xdr:from>
    <xdr:ext cx="736600" cy="259045"/>
    <xdr:sp macro="" textlink="">
      <xdr:nvSpPr>
        <xdr:cNvPr id="156" name="テキスト ボックス 155"/>
        <xdr:cNvSpPr txBox="1"/>
      </xdr:nvSpPr>
      <xdr:spPr>
        <a:xfrm>
          <a:off x="3733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7" name="円/楕円 156"/>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8" name="テキスト ボックス 15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9" name="円/楕円 158"/>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60" name="テキスト ボックス 159"/>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59146</xdr:rowOff>
    </xdr:from>
    <xdr:to>
      <xdr:col>2</xdr:col>
      <xdr:colOff>127000</xdr:colOff>
      <xdr:row>62</xdr:row>
      <xdr:rowOff>160746</xdr:rowOff>
    </xdr:to>
    <xdr:sp macro="" textlink="">
      <xdr:nvSpPr>
        <xdr:cNvPr id="161" name="円/楕円 160"/>
        <xdr:cNvSpPr/>
      </xdr:nvSpPr>
      <xdr:spPr>
        <a:xfrm>
          <a:off x="1397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145523</xdr:rowOff>
    </xdr:from>
    <xdr:ext cx="762000" cy="259045"/>
    <xdr:sp macro="" textlink="">
      <xdr:nvSpPr>
        <xdr:cNvPr id="162" name="テキスト ボックス 161"/>
        <xdr:cNvSpPr txBox="1"/>
      </xdr:nvSpPr>
      <xdr:spPr>
        <a:xfrm>
          <a:off x="1066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山間に広大な行政面積を持ち、かつ中心部に人造湖を抱えていることから、集落が分散し行政コストが高くなる地理的条件にあり、類似団体平均を上回っている。新規採用者の抑制などによる人件費の削減や、近隣市町村との広域事務化の拡大などにより経費節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98039</xdr:rowOff>
    </xdr:from>
    <xdr:to>
      <xdr:col>7</xdr:col>
      <xdr:colOff>152400</xdr:colOff>
      <xdr:row>84</xdr:row>
      <xdr:rowOff>131237</xdr:rowOff>
    </xdr:to>
    <xdr:cxnSp macro="">
      <xdr:nvCxnSpPr>
        <xdr:cNvPr id="196" name="直線コネクタ 195"/>
        <xdr:cNvCxnSpPr/>
      </xdr:nvCxnSpPr>
      <xdr:spPr>
        <a:xfrm>
          <a:off x="4114800" y="14499839"/>
          <a:ext cx="8382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98039</xdr:rowOff>
    </xdr:from>
    <xdr:to>
      <xdr:col>6</xdr:col>
      <xdr:colOff>0</xdr:colOff>
      <xdr:row>84</xdr:row>
      <xdr:rowOff>136367</xdr:rowOff>
    </xdr:to>
    <xdr:cxnSp macro="">
      <xdr:nvCxnSpPr>
        <xdr:cNvPr id="199" name="直線コネクタ 198"/>
        <xdr:cNvCxnSpPr/>
      </xdr:nvCxnSpPr>
      <xdr:spPr>
        <a:xfrm flipV="1">
          <a:off x="3225800" y="14499839"/>
          <a:ext cx="889000" cy="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80707</xdr:rowOff>
    </xdr:from>
    <xdr:to>
      <xdr:col>4</xdr:col>
      <xdr:colOff>482600</xdr:colOff>
      <xdr:row>84</xdr:row>
      <xdr:rowOff>136367</xdr:rowOff>
    </xdr:to>
    <xdr:cxnSp macro="">
      <xdr:nvCxnSpPr>
        <xdr:cNvPr id="202" name="直線コネクタ 201"/>
        <xdr:cNvCxnSpPr/>
      </xdr:nvCxnSpPr>
      <xdr:spPr>
        <a:xfrm>
          <a:off x="2336800" y="14482507"/>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69540</xdr:rowOff>
    </xdr:from>
    <xdr:to>
      <xdr:col>3</xdr:col>
      <xdr:colOff>279400</xdr:colOff>
      <xdr:row>84</xdr:row>
      <xdr:rowOff>80707</xdr:rowOff>
    </xdr:to>
    <xdr:cxnSp macro="">
      <xdr:nvCxnSpPr>
        <xdr:cNvPr id="205" name="直線コネクタ 204"/>
        <xdr:cNvCxnSpPr/>
      </xdr:nvCxnSpPr>
      <xdr:spPr>
        <a:xfrm>
          <a:off x="1447800" y="14471340"/>
          <a:ext cx="889000" cy="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80437</xdr:rowOff>
    </xdr:from>
    <xdr:to>
      <xdr:col>7</xdr:col>
      <xdr:colOff>203200</xdr:colOff>
      <xdr:row>85</xdr:row>
      <xdr:rowOff>10587</xdr:rowOff>
    </xdr:to>
    <xdr:sp macro="" textlink="">
      <xdr:nvSpPr>
        <xdr:cNvPr id="215" name="円/楕円 214"/>
        <xdr:cNvSpPr/>
      </xdr:nvSpPr>
      <xdr:spPr>
        <a:xfrm>
          <a:off x="4902200" y="144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52514</xdr:rowOff>
    </xdr:from>
    <xdr:ext cx="762000" cy="259045"/>
    <xdr:sp macro="" textlink="">
      <xdr:nvSpPr>
        <xdr:cNvPr id="216" name="人件費・物件費等の状況該当値テキスト"/>
        <xdr:cNvSpPr txBox="1"/>
      </xdr:nvSpPr>
      <xdr:spPr>
        <a:xfrm>
          <a:off x="50419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546,319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47239</xdr:rowOff>
    </xdr:from>
    <xdr:to>
      <xdr:col>6</xdr:col>
      <xdr:colOff>50800</xdr:colOff>
      <xdr:row>84</xdr:row>
      <xdr:rowOff>148839</xdr:rowOff>
    </xdr:to>
    <xdr:sp macro="" textlink="">
      <xdr:nvSpPr>
        <xdr:cNvPr id="217" name="円/楕円 216"/>
        <xdr:cNvSpPr/>
      </xdr:nvSpPr>
      <xdr:spPr>
        <a:xfrm>
          <a:off x="4064000" y="1444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133616</xdr:rowOff>
    </xdr:from>
    <xdr:ext cx="736600" cy="259045"/>
    <xdr:sp macro="" textlink="">
      <xdr:nvSpPr>
        <xdr:cNvPr id="218" name="テキスト ボックス 217"/>
        <xdr:cNvSpPr txBox="1"/>
      </xdr:nvSpPr>
      <xdr:spPr>
        <a:xfrm>
          <a:off x="3733800" y="14535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521,554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85567</xdr:rowOff>
    </xdr:from>
    <xdr:to>
      <xdr:col>4</xdr:col>
      <xdr:colOff>533400</xdr:colOff>
      <xdr:row>85</xdr:row>
      <xdr:rowOff>15717</xdr:rowOff>
    </xdr:to>
    <xdr:sp macro="" textlink="">
      <xdr:nvSpPr>
        <xdr:cNvPr id="219" name="円/楕円 218"/>
        <xdr:cNvSpPr/>
      </xdr:nvSpPr>
      <xdr:spPr>
        <a:xfrm>
          <a:off x="3175000" y="144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494</xdr:rowOff>
    </xdr:from>
    <xdr:ext cx="762000" cy="259045"/>
    <xdr:sp macro="" textlink="">
      <xdr:nvSpPr>
        <xdr:cNvPr id="220" name="テキスト ボックス 219"/>
        <xdr:cNvSpPr txBox="1"/>
      </xdr:nvSpPr>
      <xdr:spPr>
        <a:xfrm>
          <a:off x="2844800" y="1457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550,145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29907</xdr:rowOff>
    </xdr:from>
    <xdr:to>
      <xdr:col>3</xdr:col>
      <xdr:colOff>330200</xdr:colOff>
      <xdr:row>84</xdr:row>
      <xdr:rowOff>131507</xdr:rowOff>
    </xdr:to>
    <xdr:sp macro="" textlink="">
      <xdr:nvSpPr>
        <xdr:cNvPr id="221" name="円/楕円 220"/>
        <xdr:cNvSpPr/>
      </xdr:nvSpPr>
      <xdr:spPr>
        <a:xfrm>
          <a:off x="2286000" y="144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116284</xdr:rowOff>
    </xdr:from>
    <xdr:ext cx="762000" cy="259045"/>
    <xdr:sp macro="" textlink="">
      <xdr:nvSpPr>
        <xdr:cNvPr id="222" name="テキスト ボックス 221"/>
        <xdr:cNvSpPr txBox="1"/>
      </xdr:nvSpPr>
      <xdr:spPr>
        <a:xfrm>
          <a:off x="1955800" y="1451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508,625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18740</xdr:rowOff>
    </xdr:from>
    <xdr:to>
      <xdr:col>2</xdr:col>
      <xdr:colOff>127000</xdr:colOff>
      <xdr:row>84</xdr:row>
      <xdr:rowOff>120340</xdr:rowOff>
    </xdr:to>
    <xdr:sp macro="" textlink="">
      <xdr:nvSpPr>
        <xdr:cNvPr id="223" name="円/楕円 222"/>
        <xdr:cNvSpPr/>
      </xdr:nvSpPr>
      <xdr:spPr>
        <a:xfrm>
          <a:off x="1397000" y="144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105117</xdr:rowOff>
    </xdr:from>
    <xdr:ext cx="762000" cy="259045"/>
    <xdr:sp macro="" textlink="">
      <xdr:nvSpPr>
        <xdr:cNvPr id="224" name="テキスト ボックス 223"/>
        <xdr:cNvSpPr txBox="1"/>
      </xdr:nvSpPr>
      <xdr:spPr>
        <a:xfrm>
          <a:off x="1066800" y="1450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500,295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98.2</a:t>
          </a:r>
          <a:r>
            <a:rPr kumimoji="1" lang="ja-JP" altLang="en-US" sz="1300">
              <a:latin typeface="ＭＳ Ｐゴシック"/>
            </a:rPr>
            <a:t>と類似団体平均を上回っている。職員構成にバラツキがあることから、今後も増減が予想されるが、計画的な職員採用と給与の適正化を図り縮減に努める。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89</xdr:row>
      <xdr:rowOff>1482</xdr:rowOff>
    </xdr:to>
    <xdr:cxnSp macro="">
      <xdr:nvCxnSpPr>
        <xdr:cNvPr id="258" name="直線コネクタ 257"/>
        <xdr:cNvCxnSpPr/>
      </xdr:nvCxnSpPr>
      <xdr:spPr>
        <a:xfrm flipV="1">
          <a:off x="16179800" y="14934777"/>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132714</xdr:rowOff>
    </xdr:from>
    <xdr:to>
      <xdr:col>23</xdr:col>
      <xdr:colOff>406400</xdr:colOff>
      <xdr:row>89</xdr:row>
      <xdr:rowOff>1482</xdr:rowOff>
    </xdr:to>
    <xdr:cxnSp macro="">
      <xdr:nvCxnSpPr>
        <xdr:cNvPr id="261" name="直線コネクタ 260"/>
        <xdr:cNvCxnSpPr/>
      </xdr:nvCxnSpPr>
      <xdr:spPr>
        <a:xfrm>
          <a:off x="15290800" y="15220314"/>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18627</xdr:rowOff>
    </xdr:from>
    <xdr:to>
      <xdr:col>22</xdr:col>
      <xdr:colOff>203200</xdr:colOff>
      <xdr:row>88</xdr:row>
      <xdr:rowOff>132714</xdr:rowOff>
    </xdr:to>
    <xdr:cxnSp macro="">
      <xdr:nvCxnSpPr>
        <xdr:cNvPr id="264" name="直線コネクタ 263"/>
        <xdr:cNvCxnSpPr/>
      </xdr:nvCxnSpPr>
      <xdr:spPr>
        <a:xfrm>
          <a:off x="14401800" y="14934777"/>
          <a:ext cx="889000" cy="28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137795</xdr:rowOff>
    </xdr:from>
    <xdr:to>
      <xdr:col>21</xdr:col>
      <xdr:colOff>0</xdr:colOff>
      <xdr:row>87</xdr:row>
      <xdr:rowOff>18627</xdr:rowOff>
    </xdr:to>
    <xdr:cxnSp macro="">
      <xdr:nvCxnSpPr>
        <xdr:cNvPr id="267" name="直線コネクタ 266"/>
        <xdr:cNvCxnSpPr/>
      </xdr:nvCxnSpPr>
      <xdr:spPr>
        <a:xfrm>
          <a:off x="13512800" y="1488249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139277</xdr:rowOff>
    </xdr:from>
    <xdr:to>
      <xdr:col>24</xdr:col>
      <xdr:colOff>609600</xdr:colOff>
      <xdr:row>87</xdr:row>
      <xdr:rowOff>69427</xdr:rowOff>
    </xdr:to>
    <xdr:sp macro="" textlink="">
      <xdr:nvSpPr>
        <xdr:cNvPr id="277" name="円/楕円 276"/>
        <xdr:cNvSpPr/>
      </xdr:nvSpPr>
      <xdr:spPr>
        <a:xfrm>
          <a:off x="169672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111354</xdr:rowOff>
    </xdr:from>
    <xdr:ext cx="762000" cy="259045"/>
    <xdr:sp macro="" textlink="">
      <xdr:nvSpPr>
        <xdr:cNvPr id="278" name="給与水準   （国との比較）該当値テキスト"/>
        <xdr:cNvSpPr txBox="1"/>
      </xdr:nvSpPr>
      <xdr:spPr>
        <a:xfrm>
          <a:off x="17106900" y="1485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122132</xdr:rowOff>
    </xdr:from>
    <xdr:to>
      <xdr:col>23</xdr:col>
      <xdr:colOff>457200</xdr:colOff>
      <xdr:row>89</xdr:row>
      <xdr:rowOff>52282</xdr:rowOff>
    </xdr:to>
    <xdr:sp macro="" textlink="">
      <xdr:nvSpPr>
        <xdr:cNvPr id="279" name="円/楕円 278"/>
        <xdr:cNvSpPr/>
      </xdr:nvSpPr>
      <xdr:spPr>
        <a:xfrm>
          <a:off x="16129000" y="152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37059</xdr:rowOff>
    </xdr:from>
    <xdr:ext cx="736600" cy="259045"/>
    <xdr:sp macro="" textlink="">
      <xdr:nvSpPr>
        <xdr:cNvPr id="280" name="テキスト ボックス 279"/>
        <xdr:cNvSpPr txBox="1"/>
      </xdr:nvSpPr>
      <xdr:spPr>
        <a:xfrm>
          <a:off x="15798800" y="1529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81914</xdr:rowOff>
    </xdr:from>
    <xdr:to>
      <xdr:col>22</xdr:col>
      <xdr:colOff>254000</xdr:colOff>
      <xdr:row>89</xdr:row>
      <xdr:rowOff>12064</xdr:rowOff>
    </xdr:to>
    <xdr:sp macro="" textlink="">
      <xdr:nvSpPr>
        <xdr:cNvPr id="281" name="円/楕円 280"/>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168291</xdr:rowOff>
    </xdr:from>
    <xdr:ext cx="762000" cy="259045"/>
    <xdr:sp macro="" textlink="">
      <xdr:nvSpPr>
        <xdr:cNvPr id="282" name="テキスト ボックス 281"/>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139277</xdr:rowOff>
    </xdr:from>
    <xdr:to>
      <xdr:col>21</xdr:col>
      <xdr:colOff>50800</xdr:colOff>
      <xdr:row>87</xdr:row>
      <xdr:rowOff>69427</xdr:rowOff>
    </xdr:to>
    <xdr:sp macro="" textlink="">
      <xdr:nvSpPr>
        <xdr:cNvPr id="283" name="円/楕円 282"/>
        <xdr:cNvSpPr/>
      </xdr:nvSpPr>
      <xdr:spPr>
        <a:xfrm>
          <a:off x="14351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84" name="テキスト ボックス 283"/>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85" name="円/楕円 284"/>
        <xdr:cNvSpPr/>
      </xdr:nvSpPr>
      <xdr:spPr>
        <a:xfrm>
          <a:off x="13462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1922</xdr:rowOff>
    </xdr:from>
    <xdr:ext cx="762000" cy="259045"/>
    <xdr:sp macro="" textlink="">
      <xdr:nvSpPr>
        <xdr:cNvPr id="286" name="テキスト ボックス 285"/>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a:t>
          </a:r>
          <a:r>
            <a:rPr kumimoji="1" lang="en-US" altLang="ja-JP" sz="1300">
              <a:latin typeface="ＭＳ Ｐゴシック"/>
            </a:rPr>
            <a:t>2,744</a:t>
          </a:r>
          <a:r>
            <a:rPr kumimoji="1" lang="ja-JP" altLang="en-US" sz="1300">
              <a:latin typeface="ＭＳ Ｐゴシック"/>
            </a:rPr>
            <a:t>人と少ないため</a:t>
          </a:r>
          <a:r>
            <a:rPr kumimoji="1" lang="en-US" altLang="ja-JP" sz="1300">
              <a:latin typeface="ＭＳ Ｐゴシック"/>
            </a:rPr>
            <a:t>30.25</a:t>
          </a:r>
          <a:r>
            <a:rPr kumimoji="1" lang="ja-JP" altLang="en-US" sz="1300">
              <a:latin typeface="ＭＳ Ｐゴシック"/>
            </a:rPr>
            <a:t>人と類似団体平均を上回っている。雇用の創設や住宅施策、更には子育て施策の充実により人口流出の抑制につながる活性化対策を講じつつ、新規採用者の抑制を図り、職員数の削減を図る。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161963</xdr:rowOff>
    </xdr:from>
    <xdr:to>
      <xdr:col>24</xdr:col>
      <xdr:colOff>558800</xdr:colOff>
      <xdr:row>62</xdr:row>
      <xdr:rowOff>171132</xdr:rowOff>
    </xdr:to>
    <xdr:cxnSp macro="">
      <xdr:nvCxnSpPr>
        <xdr:cNvPr id="318" name="直線コネクタ 317"/>
        <xdr:cNvCxnSpPr/>
      </xdr:nvCxnSpPr>
      <xdr:spPr>
        <a:xfrm>
          <a:off x="16179800" y="10791863"/>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9"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148451</xdr:rowOff>
    </xdr:from>
    <xdr:to>
      <xdr:col>23</xdr:col>
      <xdr:colOff>406400</xdr:colOff>
      <xdr:row>62</xdr:row>
      <xdr:rowOff>161963</xdr:rowOff>
    </xdr:to>
    <xdr:cxnSp macro="">
      <xdr:nvCxnSpPr>
        <xdr:cNvPr id="321" name="直線コネクタ 320"/>
        <xdr:cNvCxnSpPr/>
      </xdr:nvCxnSpPr>
      <xdr:spPr>
        <a:xfrm>
          <a:off x="15290800" y="10778351"/>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3" name="テキスト ボックス 322"/>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135420</xdr:rowOff>
    </xdr:from>
    <xdr:to>
      <xdr:col>22</xdr:col>
      <xdr:colOff>203200</xdr:colOff>
      <xdr:row>62</xdr:row>
      <xdr:rowOff>148451</xdr:rowOff>
    </xdr:to>
    <xdr:cxnSp macro="">
      <xdr:nvCxnSpPr>
        <xdr:cNvPr id="324" name="直線コネクタ 323"/>
        <xdr:cNvCxnSpPr/>
      </xdr:nvCxnSpPr>
      <xdr:spPr>
        <a:xfrm>
          <a:off x="14401800" y="10765320"/>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6" name="テキスト ボックス 325"/>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135420</xdr:rowOff>
    </xdr:from>
    <xdr:to>
      <xdr:col>21</xdr:col>
      <xdr:colOff>0</xdr:colOff>
      <xdr:row>63</xdr:row>
      <xdr:rowOff>7404</xdr:rowOff>
    </xdr:to>
    <xdr:cxnSp macro="">
      <xdr:nvCxnSpPr>
        <xdr:cNvPr id="327" name="直線コネクタ 326"/>
        <xdr:cNvCxnSpPr/>
      </xdr:nvCxnSpPr>
      <xdr:spPr>
        <a:xfrm flipV="1">
          <a:off x="13512800" y="107653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9" name="テキスト ボックス 328"/>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31" name="テキスト ボックス 330"/>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120332</xdr:rowOff>
    </xdr:from>
    <xdr:to>
      <xdr:col>24</xdr:col>
      <xdr:colOff>609600</xdr:colOff>
      <xdr:row>63</xdr:row>
      <xdr:rowOff>50482</xdr:rowOff>
    </xdr:to>
    <xdr:sp macro="" textlink="">
      <xdr:nvSpPr>
        <xdr:cNvPr id="337" name="円/楕円 336"/>
        <xdr:cNvSpPr/>
      </xdr:nvSpPr>
      <xdr:spPr>
        <a:xfrm>
          <a:off x="16967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92409</xdr:rowOff>
    </xdr:from>
    <xdr:ext cx="762000" cy="259045"/>
    <xdr:sp macro="" textlink="">
      <xdr:nvSpPr>
        <xdr:cNvPr id="338" name="定員管理の状況該当値テキスト"/>
        <xdr:cNvSpPr txBox="1"/>
      </xdr:nvSpPr>
      <xdr:spPr>
        <a:xfrm>
          <a:off x="17106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111163</xdr:rowOff>
    </xdr:from>
    <xdr:to>
      <xdr:col>23</xdr:col>
      <xdr:colOff>457200</xdr:colOff>
      <xdr:row>63</xdr:row>
      <xdr:rowOff>41313</xdr:rowOff>
    </xdr:to>
    <xdr:sp macro="" textlink="">
      <xdr:nvSpPr>
        <xdr:cNvPr id="339" name="円/楕円 338"/>
        <xdr:cNvSpPr/>
      </xdr:nvSpPr>
      <xdr:spPr>
        <a:xfrm>
          <a:off x="16129000" y="107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26090</xdr:rowOff>
    </xdr:from>
    <xdr:ext cx="736600" cy="259045"/>
    <xdr:sp macro="" textlink="">
      <xdr:nvSpPr>
        <xdr:cNvPr id="340" name="テキスト ボックス 339"/>
        <xdr:cNvSpPr txBox="1"/>
      </xdr:nvSpPr>
      <xdr:spPr>
        <a:xfrm>
          <a:off x="15798800" y="1082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97651</xdr:rowOff>
    </xdr:from>
    <xdr:to>
      <xdr:col>22</xdr:col>
      <xdr:colOff>254000</xdr:colOff>
      <xdr:row>63</xdr:row>
      <xdr:rowOff>27801</xdr:rowOff>
    </xdr:to>
    <xdr:sp macro="" textlink="">
      <xdr:nvSpPr>
        <xdr:cNvPr id="341" name="円/楕円 340"/>
        <xdr:cNvSpPr/>
      </xdr:nvSpPr>
      <xdr:spPr>
        <a:xfrm>
          <a:off x="15240000" y="10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12578</xdr:rowOff>
    </xdr:from>
    <xdr:ext cx="762000" cy="259045"/>
    <xdr:sp macro="" textlink="">
      <xdr:nvSpPr>
        <xdr:cNvPr id="342" name="テキスト ボックス 341"/>
        <xdr:cNvSpPr txBox="1"/>
      </xdr:nvSpPr>
      <xdr:spPr>
        <a:xfrm>
          <a:off x="14909800" y="1081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84620</xdr:rowOff>
    </xdr:from>
    <xdr:to>
      <xdr:col>21</xdr:col>
      <xdr:colOff>50800</xdr:colOff>
      <xdr:row>63</xdr:row>
      <xdr:rowOff>14770</xdr:rowOff>
    </xdr:to>
    <xdr:sp macro="" textlink="">
      <xdr:nvSpPr>
        <xdr:cNvPr id="343" name="円/楕円 342"/>
        <xdr:cNvSpPr/>
      </xdr:nvSpPr>
      <xdr:spPr>
        <a:xfrm>
          <a:off x="14351000" y="107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170997</xdr:rowOff>
    </xdr:from>
    <xdr:ext cx="762000" cy="259045"/>
    <xdr:sp macro="" textlink="">
      <xdr:nvSpPr>
        <xdr:cNvPr id="344" name="テキスト ボックス 343"/>
        <xdr:cNvSpPr txBox="1"/>
      </xdr:nvSpPr>
      <xdr:spPr>
        <a:xfrm>
          <a:off x="14020800" y="1080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128054</xdr:rowOff>
    </xdr:from>
    <xdr:to>
      <xdr:col>19</xdr:col>
      <xdr:colOff>533400</xdr:colOff>
      <xdr:row>63</xdr:row>
      <xdr:rowOff>58204</xdr:rowOff>
    </xdr:to>
    <xdr:sp macro="" textlink="">
      <xdr:nvSpPr>
        <xdr:cNvPr id="345" name="円/楕円 344"/>
        <xdr:cNvSpPr/>
      </xdr:nvSpPr>
      <xdr:spPr>
        <a:xfrm>
          <a:off x="13462000" y="107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42981</xdr:rowOff>
    </xdr:from>
    <xdr:ext cx="762000" cy="259045"/>
    <xdr:sp macro="" textlink="">
      <xdr:nvSpPr>
        <xdr:cNvPr id="346" name="テキスト ボックス 345"/>
        <xdr:cNvSpPr txBox="1"/>
      </xdr:nvSpPr>
      <xdr:spPr>
        <a:xfrm>
          <a:off x="13131800" y="10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特別養護老人ホーム整備事業や農山漁村活性化プロジェクト支援整備事業などに係る起債の元利償還金が増加してきており、</a:t>
          </a:r>
          <a:r>
            <a:rPr kumimoji="1" lang="en-US" altLang="ja-JP" sz="1300">
              <a:latin typeface="ＭＳ Ｐゴシック"/>
            </a:rPr>
            <a:t>9.4</a:t>
          </a:r>
          <a:r>
            <a:rPr kumimoji="1" lang="ja-JP" altLang="en-US" sz="1300">
              <a:latin typeface="ＭＳ Ｐゴシック"/>
            </a:rPr>
            <a:t>％と前年度、更には類似団体平均を上回っている。今後更に、小学校校舎改築事業などの地方債元利償還金の増加が見込まれるが、計画的な事業実施による地方債発行額の抑制に努める。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163068</xdr:rowOff>
    </xdr:from>
    <xdr:to>
      <xdr:col>24</xdr:col>
      <xdr:colOff>558800</xdr:colOff>
      <xdr:row>41</xdr:row>
      <xdr:rowOff>167894</xdr:rowOff>
    </xdr:to>
    <xdr:cxnSp macro="">
      <xdr:nvCxnSpPr>
        <xdr:cNvPr id="377" name="直線コネクタ 376"/>
        <xdr:cNvCxnSpPr/>
      </xdr:nvCxnSpPr>
      <xdr:spPr>
        <a:xfrm>
          <a:off x="16179800" y="719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54356</xdr:rowOff>
    </xdr:to>
    <xdr:cxnSp macro="">
      <xdr:nvCxnSpPr>
        <xdr:cNvPr id="380" name="直線コネクタ 379"/>
        <xdr:cNvCxnSpPr/>
      </xdr:nvCxnSpPr>
      <xdr:spPr>
        <a:xfrm flipV="1">
          <a:off x="15290800" y="71925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117094</xdr:rowOff>
    </xdr:to>
    <xdr:cxnSp macro="">
      <xdr:nvCxnSpPr>
        <xdr:cNvPr id="383" name="直線コネクタ 382"/>
        <xdr:cNvCxnSpPr/>
      </xdr:nvCxnSpPr>
      <xdr:spPr>
        <a:xfrm flipV="1">
          <a:off x="14401800" y="725525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155702</xdr:rowOff>
    </xdr:to>
    <xdr:cxnSp macro="">
      <xdr:nvCxnSpPr>
        <xdr:cNvPr id="386" name="直線コネクタ 385"/>
        <xdr:cNvCxnSpPr/>
      </xdr:nvCxnSpPr>
      <xdr:spPr>
        <a:xfrm flipV="1">
          <a:off x="13512800" y="73179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396" name="円/楕円 395"/>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397"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398" name="円/楕円 397"/>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52595</xdr:rowOff>
    </xdr:from>
    <xdr:ext cx="736600" cy="259045"/>
    <xdr:sp macro="" textlink="">
      <xdr:nvSpPr>
        <xdr:cNvPr id="399" name="テキスト ボックス 398"/>
        <xdr:cNvSpPr txBox="1"/>
      </xdr:nvSpPr>
      <xdr:spPr>
        <a:xfrm>
          <a:off x="15798800" y="69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0" name="円/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401" name="テキスト ボックス 400"/>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402" name="円/楕円 401"/>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6621</xdr:rowOff>
    </xdr:from>
    <xdr:ext cx="762000" cy="259045"/>
    <xdr:sp macro="" textlink="">
      <xdr:nvSpPr>
        <xdr:cNvPr id="403" name="テキスト ボックス 402"/>
        <xdr:cNvSpPr txBox="1"/>
      </xdr:nvSpPr>
      <xdr:spPr>
        <a:xfrm>
          <a:off x="14020800" y="70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404" name="円/楕円 403"/>
        <xdr:cNvSpPr/>
      </xdr:nvSpPr>
      <xdr:spPr>
        <a:xfrm>
          <a:off x="13462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405" name="テキスト ボックス 404"/>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充当可能基金の増額等により前年度を下回っているが、</a:t>
          </a:r>
          <a:r>
            <a:rPr kumimoji="1" lang="en-US" altLang="ja-JP" sz="1300">
              <a:latin typeface="ＭＳ Ｐゴシック"/>
            </a:rPr>
            <a:t>41.6</a:t>
          </a:r>
          <a:r>
            <a:rPr kumimoji="1" lang="ja-JP" altLang="en-US" sz="1300">
              <a:latin typeface="ＭＳ Ｐゴシック"/>
            </a:rPr>
            <a:t>％と類似団体平均を大きく上回っている。地方債残高が増加傾向にあることから、投資的経費の抑制による地方債残高の抑制や新規採用者の抑制、更には充当可能基金の増額等を一層図ることにより、将来負担額の減少を図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13688</xdr:rowOff>
    </xdr:from>
    <xdr:to>
      <xdr:col>24</xdr:col>
      <xdr:colOff>558800</xdr:colOff>
      <xdr:row>17</xdr:row>
      <xdr:rowOff>98143</xdr:rowOff>
    </xdr:to>
    <xdr:cxnSp macro="">
      <xdr:nvCxnSpPr>
        <xdr:cNvPr id="439" name="直線コネクタ 438"/>
        <xdr:cNvCxnSpPr/>
      </xdr:nvCxnSpPr>
      <xdr:spPr>
        <a:xfrm flipV="1">
          <a:off x="16179800" y="2928338"/>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98143</xdr:rowOff>
    </xdr:from>
    <xdr:to>
      <xdr:col>23</xdr:col>
      <xdr:colOff>406400</xdr:colOff>
      <xdr:row>19</xdr:row>
      <xdr:rowOff>31397</xdr:rowOff>
    </xdr:to>
    <xdr:cxnSp macro="">
      <xdr:nvCxnSpPr>
        <xdr:cNvPr id="442" name="直線コネクタ 441"/>
        <xdr:cNvCxnSpPr/>
      </xdr:nvCxnSpPr>
      <xdr:spPr>
        <a:xfrm flipV="1">
          <a:off x="15290800" y="3012793"/>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31397</xdr:rowOff>
    </xdr:from>
    <xdr:to>
      <xdr:col>22</xdr:col>
      <xdr:colOff>203200</xdr:colOff>
      <xdr:row>20</xdr:row>
      <xdr:rowOff>57009</xdr:rowOff>
    </xdr:to>
    <xdr:cxnSp macro="">
      <xdr:nvCxnSpPr>
        <xdr:cNvPr id="445" name="直線コネクタ 444"/>
        <xdr:cNvCxnSpPr/>
      </xdr:nvCxnSpPr>
      <xdr:spPr>
        <a:xfrm flipV="1">
          <a:off x="14401800" y="3288947"/>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57009</xdr:rowOff>
    </xdr:from>
    <xdr:to>
      <xdr:col>21</xdr:col>
      <xdr:colOff>0</xdr:colOff>
      <xdr:row>21</xdr:row>
      <xdr:rowOff>11571</xdr:rowOff>
    </xdr:to>
    <xdr:cxnSp macro="">
      <xdr:nvCxnSpPr>
        <xdr:cNvPr id="448" name="直線コネクタ 447"/>
        <xdr:cNvCxnSpPr/>
      </xdr:nvCxnSpPr>
      <xdr:spPr>
        <a:xfrm flipV="1">
          <a:off x="13512800" y="3486009"/>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9" name="フローチャート :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1" name="フローチャート : 判断 450"/>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2" name="テキスト ボックス 451"/>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134338</xdr:rowOff>
    </xdr:from>
    <xdr:to>
      <xdr:col>24</xdr:col>
      <xdr:colOff>609600</xdr:colOff>
      <xdr:row>17</xdr:row>
      <xdr:rowOff>64488</xdr:rowOff>
    </xdr:to>
    <xdr:sp macro="" textlink="">
      <xdr:nvSpPr>
        <xdr:cNvPr id="458" name="円/楕円 457"/>
        <xdr:cNvSpPr/>
      </xdr:nvSpPr>
      <xdr:spPr>
        <a:xfrm>
          <a:off x="16967200" y="28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106415</xdr:rowOff>
    </xdr:from>
    <xdr:ext cx="762000" cy="259045"/>
    <xdr:sp macro="" textlink="">
      <xdr:nvSpPr>
        <xdr:cNvPr id="459" name="将来負担の状況該当値テキスト"/>
        <xdr:cNvSpPr txBox="1"/>
      </xdr:nvSpPr>
      <xdr:spPr>
        <a:xfrm>
          <a:off x="17106900" y="284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47343</xdr:rowOff>
    </xdr:from>
    <xdr:to>
      <xdr:col>23</xdr:col>
      <xdr:colOff>457200</xdr:colOff>
      <xdr:row>17</xdr:row>
      <xdr:rowOff>148943</xdr:rowOff>
    </xdr:to>
    <xdr:sp macro="" textlink="">
      <xdr:nvSpPr>
        <xdr:cNvPr id="460" name="円/楕円 459"/>
        <xdr:cNvSpPr/>
      </xdr:nvSpPr>
      <xdr:spPr>
        <a:xfrm>
          <a:off x="16129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133720</xdr:rowOff>
    </xdr:from>
    <xdr:ext cx="736600" cy="259045"/>
    <xdr:sp macro="" textlink="">
      <xdr:nvSpPr>
        <xdr:cNvPr id="461" name="テキスト ボックス 460"/>
        <xdr:cNvSpPr txBox="1"/>
      </xdr:nvSpPr>
      <xdr:spPr>
        <a:xfrm>
          <a:off x="15798800" y="304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152047</xdr:rowOff>
    </xdr:from>
    <xdr:to>
      <xdr:col>22</xdr:col>
      <xdr:colOff>254000</xdr:colOff>
      <xdr:row>19</xdr:row>
      <xdr:rowOff>82197</xdr:rowOff>
    </xdr:to>
    <xdr:sp macro="" textlink="">
      <xdr:nvSpPr>
        <xdr:cNvPr id="462" name="円/楕円 461"/>
        <xdr:cNvSpPr/>
      </xdr:nvSpPr>
      <xdr:spPr>
        <a:xfrm>
          <a:off x="15240000" y="32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66974</xdr:rowOff>
    </xdr:from>
    <xdr:ext cx="762000" cy="259045"/>
    <xdr:sp macro="" textlink="">
      <xdr:nvSpPr>
        <xdr:cNvPr id="463" name="テキスト ボックス 462"/>
        <xdr:cNvSpPr txBox="1"/>
      </xdr:nvSpPr>
      <xdr:spPr>
        <a:xfrm>
          <a:off x="14909800" y="33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6209</xdr:rowOff>
    </xdr:from>
    <xdr:to>
      <xdr:col>21</xdr:col>
      <xdr:colOff>50800</xdr:colOff>
      <xdr:row>20</xdr:row>
      <xdr:rowOff>107809</xdr:rowOff>
    </xdr:to>
    <xdr:sp macro="" textlink="">
      <xdr:nvSpPr>
        <xdr:cNvPr id="464" name="円/楕円 463"/>
        <xdr:cNvSpPr/>
      </xdr:nvSpPr>
      <xdr:spPr>
        <a:xfrm>
          <a:off x="14351000" y="34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92586</xdr:rowOff>
    </xdr:from>
    <xdr:ext cx="762000" cy="259045"/>
    <xdr:sp macro="" textlink="">
      <xdr:nvSpPr>
        <xdr:cNvPr id="465" name="テキスト ボックス 464"/>
        <xdr:cNvSpPr txBox="1"/>
      </xdr:nvSpPr>
      <xdr:spPr>
        <a:xfrm>
          <a:off x="14020800" y="35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132221</xdr:rowOff>
    </xdr:from>
    <xdr:to>
      <xdr:col>19</xdr:col>
      <xdr:colOff>533400</xdr:colOff>
      <xdr:row>21</xdr:row>
      <xdr:rowOff>62371</xdr:rowOff>
    </xdr:to>
    <xdr:sp macro="" textlink="">
      <xdr:nvSpPr>
        <xdr:cNvPr id="466" name="円/楕円 465"/>
        <xdr:cNvSpPr/>
      </xdr:nvSpPr>
      <xdr:spPr>
        <a:xfrm>
          <a:off x="13462000" y="35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47148</xdr:rowOff>
    </xdr:from>
    <xdr:ext cx="762000" cy="259045"/>
    <xdr:sp macro="" textlink="">
      <xdr:nvSpPr>
        <xdr:cNvPr id="467" name="テキスト ボックス 466"/>
        <xdr:cNvSpPr txBox="1"/>
      </xdr:nvSpPr>
      <xdr:spPr>
        <a:xfrm>
          <a:off x="13131800" y="36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北海道南富良野町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2,744
2,736
665.52
5,095,426
4,910,889
111,945
3,027,783
6,512,920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41.6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者の抑制を図っているが、定期昇給等により前年度、更には類似団体平均を上回っている。引き続き定住化策や地域支援策により税収の増加を図るとともに、新規採用者の抑制により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134620</xdr:rowOff>
    </xdr:from>
    <xdr:to>
      <xdr:col>7</xdr:col>
      <xdr:colOff>15875</xdr:colOff>
      <xdr:row>35</xdr:row>
      <xdr:rowOff>157480</xdr:rowOff>
    </xdr:to>
    <xdr:cxnSp macro="">
      <xdr:nvCxnSpPr>
        <xdr:cNvPr id="65" name="直線コネクタ 64"/>
        <xdr:cNvCxnSpPr/>
      </xdr:nvCxnSpPr>
      <xdr:spPr>
        <a:xfrm>
          <a:off x="3987800" y="6135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134620</xdr:rowOff>
    </xdr:from>
    <xdr:to>
      <xdr:col>5</xdr:col>
      <xdr:colOff>549275</xdr:colOff>
      <xdr:row>36</xdr:row>
      <xdr:rowOff>66040</xdr:rowOff>
    </xdr:to>
    <xdr:cxnSp macro="">
      <xdr:nvCxnSpPr>
        <xdr:cNvPr id="68" name="直線コネクタ 67"/>
        <xdr:cNvCxnSpPr/>
      </xdr:nvCxnSpPr>
      <xdr:spPr>
        <a:xfrm flipV="1">
          <a:off x="3098800" y="61353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66040</xdr:rowOff>
    </xdr:from>
    <xdr:to>
      <xdr:col>4</xdr:col>
      <xdr:colOff>346075</xdr:colOff>
      <xdr:row>36</xdr:row>
      <xdr:rowOff>138430</xdr:rowOff>
    </xdr:to>
    <xdr:cxnSp macro="">
      <xdr:nvCxnSpPr>
        <xdr:cNvPr id="71" name="直線コネクタ 70"/>
        <xdr:cNvCxnSpPr/>
      </xdr:nvCxnSpPr>
      <xdr:spPr>
        <a:xfrm flipV="1">
          <a:off x="2209800" y="62382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138430</xdr:rowOff>
    </xdr:to>
    <xdr:cxnSp macro="">
      <xdr:nvCxnSpPr>
        <xdr:cNvPr id="74" name="直線コネクタ 73"/>
        <xdr:cNvCxnSpPr/>
      </xdr:nvCxnSpPr>
      <xdr:spPr>
        <a:xfrm>
          <a:off x="1320800" y="6253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106680</xdr:rowOff>
    </xdr:from>
    <xdr:to>
      <xdr:col>7</xdr:col>
      <xdr:colOff>66675</xdr:colOff>
      <xdr:row>36</xdr:row>
      <xdr:rowOff>36830</xdr:rowOff>
    </xdr:to>
    <xdr:sp macro="" textlink="">
      <xdr:nvSpPr>
        <xdr:cNvPr id="84" name="円/楕円 83"/>
        <xdr:cNvSpPr/>
      </xdr:nvSpPr>
      <xdr:spPr>
        <a:xfrm>
          <a:off x="47752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78757</xdr:rowOff>
    </xdr:from>
    <xdr:ext cx="762000" cy="259045"/>
    <xdr:sp macro="" textlink="">
      <xdr:nvSpPr>
        <xdr:cNvPr id="85" name="人件費該当値テキスト"/>
        <xdr:cNvSpPr txBox="1"/>
      </xdr:nvSpPr>
      <xdr:spPr>
        <a:xfrm>
          <a:off x="4914900" y="60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83820</xdr:rowOff>
    </xdr:from>
    <xdr:to>
      <xdr:col>5</xdr:col>
      <xdr:colOff>600075</xdr:colOff>
      <xdr:row>36</xdr:row>
      <xdr:rowOff>13970</xdr:rowOff>
    </xdr:to>
    <xdr:sp macro="" textlink="">
      <xdr:nvSpPr>
        <xdr:cNvPr id="86" name="円/楕円 85"/>
        <xdr:cNvSpPr/>
      </xdr:nvSpPr>
      <xdr:spPr>
        <a:xfrm>
          <a:off x="3937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24147</xdr:rowOff>
    </xdr:from>
    <xdr:ext cx="736600" cy="259045"/>
    <xdr:sp macro="" textlink="">
      <xdr:nvSpPr>
        <xdr:cNvPr id="87" name="テキスト ボックス 86"/>
        <xdr:cNvSpPr txBox="1"/>
      </xdr:nvSpPr>
      <xdr:spPr>
        <a:xfrm>
          <a:off x="3606800" y="585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xdr:rowOff>
    </xdr:from>
    <xdr:to>
      <xdr:col>4</xdr:col>
      <xdr:colOff>396875</xdr:colOff>
      <xdr:row>36</xdr:row>
      <xdr:rowOff>116840</xdr:rowOff>
    </xdr:to>
    <xdr:sp macro="" textlink="">
      <xdr:nvSpPr>
        <xdr:cNvPr id="88" name="円/楕円 87"/>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101617</xdr:rowOff>
    </xdr:from>
    <xdr:ext cx="762000" cy="259045"/>
    <xdr:sp macro="" textlink="">
      <xdr:nvSpPr>
        <xdr:cNvPr id="89" name="テキスト ボックス 88"/>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87630</xdr:rowOff>
    </xdr:from>
    <xdr:to>
      <xdr:col>3</xdr:col>
      <xdr:colOff>193675</xdr:colOff>
      <xdr:row>37</xdr:row>
      <xdr:rowOff>17780</xdr:rowOff>
    </xdr:to>
    <xdr:sp macro="" textlink="">
      <xdr:nvSpPr>
        <xdr:cNvPr id="90" name="円/楕円 89"/>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2557</xdr:rowOff>
    </xdr:from>
    <xdr:ext cx="762000" cy="259045"/>
    <xdr:sp macro="" textlink="">
      <xdr:nvSpPr>
        <xdr:cNvPr id="91" name="テキスト ボックス 90"/>
        <xdr:cNvSpPr txBox="1"/>
      </xdr:nvSpPr>
      <xdr:spPr>
        <a:xfrm>
          <a:off x="1828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2" name="円/楕円 91"/>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93" name="テキスト ボックス 92"/>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託料の増などにより物件費の額は増加し、前年度、更には類似団体平均を上回っている。山間に広大な行政面積を持ち、かつ中心部に人造湖を抱えていることから集落が分散し、人口規模に比べて学校や公民館などの公共施設が多いことによるものである。既に施設の指定管理制度を導入しているが、今後も行財政改革による事務事業の効率化や施設の統廃合などにより経費節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18</xdr:row>
      <xdr:rowOff>117856</xdr:rowOff>
    </xdr:to>
    <xdr:cxnSp macro="">
      <xdr:nvCxnSpPr>
        <xdr:cNvPr id="124" name="直線コネクタ 123"/>
        <xdr:cNvCxnSpPr/>
      </xdr:nvCxnSpPr>
      <xdr:spPr>
        <a:xfrm>
          <a:off x="15671800" y="30485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88138</xdr:rowOff>
    </xdr:from>
    <xdr:to>
      <xdr:col>22</xdr:col>
      <xdr:colOff>565150</xdr:colOff>
      <xdr:row>17</xdr:row>
      <xdr:rowOff>133858</xdr:rowOff>
    </xdr:to>
    <xdr:cxnSp macro="">
      <xdr:nvCxnSpPr>
        <xdr:cNvPr id="127" name="直線コネクタ 126"/>
        <xdr:cNvCxnSpPr/>
      </xdr:nvCxnSpPr>
      <xdr:spPr>
        <a:xfrm>
          <a:off x="14782800" y="3002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168148</xdr:rowOff>
    </xdr:from>
    <xdr:to>
      <xdr:col>21</xdr:col>
      <xdr:colOff>361950</xdr:colOff>
      <xdr:row>17</xdr:row>
      <xdr:rowOff>88138</xdr:rowOff>
    </xdr:to>
    <xdr:cxnSp macro="">
      <xdr:nvCxnSpPr>
        <xdr:cNvPr id="130" name="直線コネクタ 129"/>
        <xdr:cNvCxnSpPr/>
      </xdr:nvCxnSpPr>
      <xdr:spPr>
        <a:xfrm>
          <a:off x="13893800" y="2911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168148</xdr:rowOff>
    </xdr:from>
    <xdr:to>
      <xdr:col>20</xdr:col>
      <xdr:colOff>158750</xdr:colOff>
      <xdr:row>17</xdr:row>
      <xdr:rowOff>133858</xdr:rowOff>
    </xdr:to>
    <xdr:cxnSp macro="">
      <xdr:nvCxnSpPr>
        <xdr:cNvPr id="133" name="直線コネクタ 132"/>
        <xdr:cNvCxnSpPr/>
      </xdr:nvCxnSpPr>
      <xdr:spPr>
        <a:xfrm flipV="1">
          <a:off x="13004800" y="29113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43" name="円/楕円 142"/>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4"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5" name="円/楕円 144"/>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6" name="テキスト ボックス 145"/>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37338</xdr:rowOff>
    </xdr:from>
    <xdr:to>
      <xdr:col>21</xdr:col>
      <xdr:colOff>412750</xdr:colOff>
      <xdr:row>17</xdr:row>
      <xdr:rowOff>138938</xdr:rowOff>
    </xdr:to>
    <xdr:sp macro="" textlink="">
      <xdr:nvSpPr>
        <xdr:cNvPr id="147" name="円/楕円 146"/>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123715</xdr:rowOff>
    </xdr:from>
    <xdr:ext cx="762000" cy="259045"/>
    <xdr:sp macro="" textlink="">
      <xdr:nvSpPr>
        <xdr:cNvPr id="148" name="テキスト ボックス 147"/>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117348</xdr:rowOff>
    </xdr:from>
    <xdr:to>
      <xdr:col>20</xdr:col>
      <xdr:colOff>209550</xdr:colOff>
      <xdr:row>17</xdr:row>
      <xdr:rowOff>47498</xdr:rowOff>
    </xdr:to>
    <xdr:sp macro="" textlink="">
      <xdr:nvSpPr>
        <xdr:cNvPr id="149" name="円/楕円 148"/>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32275</xdr:rowOff>
    </xdr:from>
    <xdr:ext cx="762000" cy="259045"/>
    <xdr:sp macro="" textlink="">
      <xdr:nvSpPr>
        <xdr:cNvPr id="150" name="テキスト ボックス 149"/>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83058</xdr:rowOff>
    </xdr:from>
    <xdr:to>
      <xdr:col>19</xdr:col>
      <xdr:colOff>6350</xdr:colOff>
      <xdr:row>18</xdr:row>
      <xdr:rowOff>13208</xdr:rowOff>
    </xdr:to>
    <xdr:sp macro="" textlink="">
      <xdr:nvSpPr>
        <xdr:cNvPr id="151" name="円/楕円 150"/>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169435</xdr:rowOff>
    </xdr:from>
    <xdr:ext cx="762000" cy="259045"/>
    <xdr:sp macro="" textlink="">
      <xdr:nvSpPr>
        <xdr:cNvPr id="152" name="テキスト ボックス 151"/>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児童手当や医療費助成など年々上昇しているが、特定財源の確保に努め、</a:t>
          </a:r>
          <a:r>
            <a:rPr kumimoji="1" lang="en-US" altLang="ja-JP" sz="1300">
              <a:latin typeface="ＭＳ Ｐゴシック"/>
            </a:rPr>
            <a:t>1.8</a:t>
          </a:r>
          <a:r>
            <a:rPr kumimoji="1" lang="ja-JP" altLang="en-US" sz="1300">
              <a:latin typeface="ＭＳ Ｐゴシック"/>
            </a:rPr>
            <a:t>％と類似団体平均を下回っている。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61685</xdr:rowOff>
    </xdr:to>
    <xdr:cxnSp macro="">
      <xdr:nvCxnSpPr>
        <xdr:cNvPr id="186" name="直線コネクタ 185"/>
        <xdr:cNvCxnSpPr/>
      </xdr:nvCxnSpPr>
      <xdr:spPr>
        <a:xfrm>
          <a:off x="3987800" y="92710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45357</xdr:rowOff>
    </xdr:to>
    <xdr:cxnSp macro="">
      <xdr:nvCxnSpPr>
        <xdr:cNvPr id="189" name="直線コネクタ 188"/>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45357</xdr:rowOff>
    </xdr:to>
    <xdr:cxnSp macro="">
      <xdr:nvCxnSpPr>
        <xdr:cNvPr id="192" name="直線コネクタ 191"/>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12700</xdr:rowOff>
    </xdr:to>
    <xdr:cxnSp macro="">
      <xdr:nvCxnSpPr>
        <xdr:cNvPr id="195" name="直線コネクタ 194"/>
        <xdr:cNvCxnSpPr/>
      </xdr:nvCxnSpPr>
      <xdr:spPr>
        <a:xfrm>
          <a:off x="1320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5" name="円/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3" name="円/楕円 212"/>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4" name="テキスト ボックス 213"/>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公共施設等の老朽化が進んでおり、今後は維持補修費の増加が見込まれることから、効率的な施設管理のあり方を含めて計画的な営繕の実施により維持補修費の平準化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152146</xdr:rowOff>
    </xdr:from>
    <xdr:to>
      <xdr:col>24</xdr:col>
      <xdr:colOff>31750</xdr:colOff>
      <xdr:row>56</xdr:row>
      <xdr:rowOff>21844</xdr:rowOff>
    </xdr:to>
    <xdr:cxnSp macro="">
      <xdr:nvCxnSpPr>
        <xdr:cNvPr id="244" name="直線コネクタ 243"/>
        <xdr:cNvCxnSpPr/>
      </xdr:nvCxnSpPr>
      <xdr:spPr>
        <a:xfrm flipV="1">
          <a:off x="15671800" y="9581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110998</xdr:rowOff>
    </xdr:from>
    <xdr:to>
      <xdr:col>22</xdr:col>
      <xdr:colOff>565150</xdr:colOff>
      <xdr:row>56</xdr:row>
      <xdr:rowOff>21844</xdr:rowOff>
    </xdr:to>
    <xdr:cxnSp macro="">
      <xdr:nvCxnSpPr>
        <xdr:cNvPr id="247" name="直線コネクタ 246"/>
        <xdr:cNvCxnSpPr/>
      </xdr:nvCxnSpPr>
      <xdr:spPr>
        <a:xfrm>
          <a:off x="14782800" y="9540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110998</xdr:rowOff>
    </xdr:from>
    <xdr:to>
      <xdr:col>21</xdr:col>
      <xdr:colOff>361950</xdr:colOff>
      <xdr:row>55</xdr:row>
      <xdr:rowOff>110998</xdr:rowOff>
    </xdr:to>
    <xdr:cxnSp macro="">
      <xdr:nvCxnSpPr>
        <xdr:cNvPr id="250" name="直線コネクタ 249"/>
        <xdr:cNvCxnSpPr/>
      </xdr:nvCxnSpPr>
      <xdr:spPr>
        <a:xfrm>
          <a:off x="13893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110998</xdr:rowOff>
    </xdr:from>
    <xdr:to>
      <xdr:col>20</xdr:col>
      <xdr:colOff>158750</xdr:colOff>
      <xdr:row>56</xdr:row>
      <xdr:rowOff>12700</xdr:rowOff>
    </xdr:to>
    <xdr:cxnSp macro="">
      <xdr:nvCxnSpPr>
        <xdr:cNvPr id="253" name="直線コネクタ 252"/>
        <xdr:cNvCxnSpPr/>
      </xdr:nvCxnSpPr>
      <xdr:spPr>
        <a:xfrm flipV="1">
          <a:off x="13004800" y="9540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101346</xdr:rowOff>
    </xdr:from>
    <xdr:to>
      <xdr:col>24</xdr:col>
      <xdr:colOff>82550</xdr:colOff>
      <xdr:row>56</xdr:row>
      <xdr:rowOff>31496</xdr:rowOff>
    </xdr:to>
    <xdr:sp macro="" textlink="">
      <xdr:nvSpPr>
        <xdr:cNvPr id="263" name="円/楕円 262"/>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117873</xdr:rowOff>
    </xdr:from>
    <xdr:ext cx="762000" cy="259045"/>
    <xdr:sp macro="" textlink="">
      <xdr:nvSpPr>
        <xdr:cNvPr id="264"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65" name="円/楕円 264"/>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66" name="テキスト ボックス 265"/>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60198</xdr:rowOff>
    </xdr:from>
    <xdr:to>
      <xdr:col>21</xdr:col>
      <xdr:colOff>412750</xdr:colOff>
      <xdr:row>55</xdr:row>
      <xdr:rowOff>161798</xdr:rowOff>
    </xdr:to>
    <xdr:sp macro="" textlink="">
      <xdr:nvSpPr>
        <xdr:cNvPr id="267" name="円/楕円 266"/>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525</xdr:rowOff>
    </xdr:from>
    <xdr:ext cx="762000" cy="259045"/>
    <xdr:sp macro="" textlink="">
      <xdr:nvSpPr>
        <xdr:cNvPr id="268" name="テキスト ボックス 267"/>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60198</xdr:rowOff>
    </xdr:from>
    <xdr:to>
      <xdr:col>20</xdr:col>
      <xdr:colOff>209550</xdr:colOff>
      <xdr:row>55</xdr:row>
      <xdr:rowOff>161798</xdr:rowOff>
    </xdr:to>
    <xdr:sp macro="" textlink="">
      <xdr:nvSpPr>
        <xdr:cNvPr id="269" name="円/楕円 268"/>
        <xdr:cNvSpPr/>
      </xdr:nvSpPr>
      <xdr:spPr>
        <a:xfrm>
          <a:off x="13843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525</xdr:rowOff>
    </xdr:from>
    <xdr:ext cx="762000" cy="259045"/>
    <xdr:sp macro="" textlink="">
      <xdr:nvSpPr>
        <xdr:cNvPr id="270" name="テキスト ボックス 269"/>
        <xdr:cNvSpPr txBox="1"/>
      </xdr:nvSpPr>
      <xdr:spPr>
        <a:xfrm>
          <a:off x="13512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1" name="円/楕円 270"/>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2" name="テキスト ボックス 27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類似団体平均は下回っているが、農業基盤整備事業負担金の増加などにより前年度を上回っている。今後も同事業負担金の増加が見込まれるが、事業費の抑制に努める。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40132</xdr:rowOff>
    </xdr:from>
    <xdr:to>
      <xdr:col>24</xdr:col>
      <xdr:colOff>31750</xdr:colOff>
      <xdr:row>36</xdr:row>
      <xdr:rowOff>58420</xdr:rowOff>
    </xdr:to>
    <xdr:cxnSp macro="">
      <xdr:nvCxnSpPr>
        <xdr:cNvPr id="302" name="直線コネクタ 301"/>
        <xdr:cNvCxnSpPr/>
      </xdr:nvCxnSpPr>
      <xdr:spPr>
        <a:xfrm>
          <a:off x="15671800" y="6212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40132</xdr:rowOff>
    </xdr:to>
    <xdr:cxnSp macro="">
      <xdr:nvCxnSpPr>
        <xdr:cNvPr id="305" name="直線コネクタ 304"/>
        <xdr:cNvCxnSpPr/>
      </xdr:nvCxnSpPr>
      <xdr:spPr>
        <a:xfrm>
          <a:off x="14782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72136</xdr:rowOff>
    </xdr:to>
    <xdr:cxnSp macro="">
      <xdr:nvCxnSpPr>
        <xdr:cNvPr id="308" name="直線コネクタ 307"/>
        <xdr:cNvCxnSpPr/>
      </xdr:nvCxnSpPr>
      <xdr:spPr>
        <a:xfrm flipV="1">
          <a:off x="13893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72136</xdr:rowOff>
    </xdr:from>
    <xdr:to>
      <xdr:col>20</xdr:col>
      <xdr:colOff>158750</xdr:colOff>
      <xdr:row>36</xdr:row>
      <xdr:rowOff>104140</xdr:rowOff>
    </xdr:to>
    <xdr:cxnSp macro="">
      <xdr:nvCxnSpPr>
        <xdr:cNvPr id="311" name="直線コネクタ 310"/>
        <xdr:cNvCxnSpPr/>
      </xdr:nvCxnSpPr>
      <xdr:spPr>
        <a:xfrm flipV="1">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1" name="円/楕円 320"/>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24147</xdr:rowOff>
    </xdr:from>
    <xdr:ext cx="762000" cy="259045"/>
    <xdr:sp macro="" textlink="">
      <xdr:nvSpPr>
        <xdr:cNvPr id="322"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23" name="円/楕円 322"/>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24" name="テキスト ボックス 323"/>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5" name="円/楕円 324"/>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6" name="テキスト ボックス 325"/>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21336</xdr:rowOff>
    </xdr:from>
    <xdr:to>
      <xdr:col>20</xdr:col>
      <xdr:colOff>209550</xdr:colOff>
      <xdr:row>36</xdr:row>
      <xdr:rowOff>122936</xdr:rowOff>
    </xdr:to>
    <xdr:sp macro="" textlink="">
      <xdr:nvSpPr>
        <xdr:cNvPr id="327" name="円/楕円 326"/>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8" name="テキスト ボックス 327"/>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29" name="円/楕円 32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0" name="テキスト ボックス 329"/>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的経費の抑制により減少傾向にあったが、農山漁村活性化プロジェクト支援整備事業に係る地方債償還の増加により上昇傾向にある。今後も、小学校校舎改築事業などに係る地方債償還の増加が見込まれるが、建設事業を抑制し縮減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170435</xdr:rowOff>
    </xdr:from>
    <xdr:to>
      <xdr:col>7</xdr:col>
      <xdr:colOff>15875</xdr:colOff>
      <xdr:row>76</xdr:row>
      <xdr:rowOff>81280</xdr:rowOff>
    </xdr:to>
    <xdr:cxnSp macro="">
      <xdr:nvCxnSpPr>
        <xdr:cNvPr id="361" name="直線コネクタ 360"/>
        <xdr:cNvCxnSpPr/>
      </xdr:nvCxnSpPr>
      <xdr:spPr>
        <a:xfrm>
          <a:off x="3987800" y="13029185"/>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170435</xdr:rowOff>
    </xdr:from>
    <xdr:to>
      <xdr:col>5</xdr:col>
      <xdr:colOff>549275</xdr:colOff>
      <xdr:row>76</xdr:row>
      <xdr:rowOff>58420</xdr:rowOff>
    </xdr:to>
    <xdr:cxnSp macro="">
      <xdr:nvCxnSpPr>
        <xdr:cNvPr id="364" name="直線コネクタ 363"/>
        <xdr:cNvCxnSpPr/>
      </xdr:nvCxnSpPr>
      <xdr:spPr>
        <a:xfrm flipV="1">
          <a:off x="3098800" y="13029185"/>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147574</xdr:rowOff>
    </xdr:from>
    <xdr:to>
      <xdr:col>4</xdr:col>
      <xdr:colOff>346075</xdr:colOff>
      <xdr:row>76</xdr:row>
      <xdr:rowOff>58420</xdr:rowOff>
    </xdr:to>
    <xdr:cxnSp macro="">
      <xdr:nvCxnSpPr>
        <xdr:cNvPr id="367" name="直線コネクタ 366"/>
        <xdr:cNvCxnSpPr/>
      </xdr:nvCxnSpPr>
      <xdr:spPr>
        <a:xfrm>
          <a:off x="2209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147574</xdr:rowOff>
    </xdr:from>
    <xdr:to>
      <xdr:col>3</xdr:col>
      <xdr:colOff>142875</xdr:colOff>
      <xdr:row>76</xdr:row>
      <xdr:rowOff>58420</xdr:rowOff>
    </xdr:to>
    <xdr:cxnSp macro="">
      <xdr:nvCxnSpPr>
        <xdr:cNvPr id="370" name="直線コネクタ 369"/>
        <xdr:cNvCxnSpPr/>
      </xdr:nvCxnSpPr>
      <xdr:spPr>
        <a:xfrm flipV="1">
          <a:off x="1320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80" name="円/楕円 379"/>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2557</xdr:rowOff>
    </xdr:from>
    <xdr:ext cx="762000" cy="259045"/>
    <xdr:sp macro="" textlink="">
      <xdr:nvSpPr>
        <xdr:cNvPr id="381" name="公債費該当値テキスト"/>
        <xdr:cNvSpPr txBox="1"/>
      </xdr:nvSpPr>
      <xdr:spPr>
        <a:xfrm>
          <a:off x="4914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119634</xdr:rowOff>
    </xdr:from>
    <xdr:to>
      <xdr:col>5</xdr:col>
      <xdr:colOff>600075</xdr:colOff>
      <xdr:row>76</xdr:row>
      <xdr:rowOff>49783</xdr:rowOff>
    </xdr:to>
    <xdr:sp macro="" textlink="">
      <xdr:nvSpPr>
        <xdr:cNvPr id="382" name="円/楕円 381"/>
        <xdr:cNvSpPr/>
      </xdr:nvSpPr>
      <xdr:spPr>
        <a:xfrm>
          <a:off x="3937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34562</xdr:rowOff>
    </xdr:from>
    <xdr:ext cx="736600" cy="259045"/>
    <xdr:sp macro="" textlink="">
      <xdr:nvSpPr>
        <xdr:cNvPr id="383" name="テキスト ボックス 382"/>
        <xdr:cNvSpPr txBox="1"/>
      </xdr:nvSpPr>
      <xdr:spPr>
        <a:xfrm>
          <a:off x="3606800" y="130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84" name="円/楕円 383"/>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93997</xdr:rowOff>
    </xdr:from>
    <xdr:ext cx="762000" cy="259045"/>
    <xdr:sp macro="" textlink="">
      <xdr:nvSpPr>
        <xdr:cNvPr id="385" name="テキスト ボックス 384"/>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86" name="円/楕円 385"/>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87" name="テキスト ボックス 386"/>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88" name="円/楕円 387"/>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89" name="テキスト ボックス 388"/>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物件費の増加などにより類似団体平均を上回っている。新規採用者の抑制などによる人件費の削減や、行財政改革による事務事業の効率化や施設の統廃合などにより経費節減に努める。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143002</xdr:rowOff>
    </xdr:from>
    <xdr:to>
      <xdr:col>24</xdr:col>
      <xdr:colOff>31750</xdr:colOff>
      <xdr:row>76</xdr:row>
      <xdr:rowOff>19558</xdr:rowOff>
    </xdr:to>
    <xdr:cxnSp macro="">
      <xdr:nvCxnSpPr>
        <xdr:cNvPr id="420" name="直線コネクタ 419"/>
        <xdr:cNvCxnSpPr/>
      </xdr:nvCxnSpPr>
      <xdr:spPr>
        <a:xfrm>
          <a:off x="15671800" y="1300175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143002</xdr:rowOff>
    </xdr:from>
    <xdr:to>
      <xdr:col>22</xdr:col>
      <xdr:colOff>565150</xdr:colOff>
      <xdr:row>75</xdr:row>
      <xdr:rowOff>147574</xdr:rowOff>
    </xdr:to>
    <xdr:cxnSp macro="">
      <xdr:nvCxnSpPr>
        <xdr:cNvPr id="423" name="直線コネクタ 422"/>
        <xdr:cNvCxnSpPr/>
      </xdr:nvCxnSpPr>
      <xdr:spPr>
        <a:xfrm flipV="1">
          <a:off x="14782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147574</xdr:rowOff>
    </xdr:from>
    <xdr:to>
      <xdr:col>21</xdr:col>
      <xdr:colOff>361950</xdr:colOff>
      <xdr:row>76</xdr:row>
      <xdr:rowOff>17272</xdr:rowOff>
    </xdr:to>
    <xdr:cxnSp macro="">
      <xdr:nvCxnSpPr>
        <xdr:cNvPr id="426" name="直線コネクタ 425"/>
        <xdr:cNvCxnSpPr/>
      </xdr:nvCxnSpPr>
      <xdr:spPr>
        <a:xfrm flipV="1">
          <a:off x="13893800" y="13006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17272</xdr:rowOff>
    </xdr:from>
    <xdr:to>
      <xdr:col>20</xdr:col>
      <xdr:colOff>158750</xdr:colOff>
      <xdr:row>76</xdr:row>
      <xdr:rowOff>67563</xdr:rowOff>
    </xdr:to>
    <xdr:cxnSp macro="">
      <xdr:nvCxnSpPr>
        <xdr:cNvPr id="429" name="直線コネクタ 428"/>
        <xdr:cNvCxnSpPr/>
      </xdr:nvCxnSpPr>
      <xdr:spPr>
        <a:xfrm flipV="1">
          <a:off x="13004800" y="13047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140208</xdr:rowOff>
    </xdr:from>
    <xdr:to>
      <xdr:col>24</xdr:col>
      <xdr:colOff>82550</xdr:colOff>
      <xdr:row>76</xdr:row>
      <xdr:rowOff>70358</xdr:rowOff>
    </xdr:to>
    <xdr:sp macro="" textlink="">
      <xdr:nvSpPr>
        <xdr:cNvPr id="439" name="円/楕円 438"/>
        <xdr:cNvSpPr/>
      </xdr:nvSpPr>
      <xdr:spPr>
        <a:xfrm>
          <a:off x="16459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112285</xdr:rowOff>
    </xdr:from>
    <xdr:ext cx="762000" cy="259045"/>
    <xdr:sp macro="" textlink="">
      <xdr:nvSpPr>
        <xdr:cNvPr id="440" name="公債費以外該当値テキスト"/>
        <xdr:cNvSpPr txBox="1"/>
      </xdr:nvSpPr>
      <xdr:spPr>
        <a:xfrm>
          <a:off x="165989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41" name="円/楕円 440"/>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42" name="テキスト ボックス 441"/>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96774</xdr:rowOff>
    </xdr:from>
    <xdr:to>
      <xdr:col>21</xdr:col>
      <xdr:colOff>412750</xdr:colOff>
      <xdr:row>76</xdr:row>
      <xdr:rowOff>26924</xdr:rowOff>
    </xdr:to>
    <xdr:sp macro="" textlink="">
      <xdr:nvSpPr>
        <xdr:cNvPr id="443" name="円/楕円 44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37101</xdr:rowOff>
    </xdr:from>
    <xdr:ext cx="762000" cy="259045"/>
    <xdr:sp macro="" textlink="">
      <xdr:nvSpPr>
        <xdr:cNvPr id="444" name="テキスト ボックス 44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45" name="円/楕円 444"/>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46" name="テキスト ボックス 445"/>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47" name="円/楕円 44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103140</xdr:rowOff>
    </xdr:from>
    <xdr:ext cx="762000" cy="259045"/>
    <xdr:sp macro="" textlink="">
      <xdr:nvSpPr>
        <xdr:cNvPr id="448" name="テキスト ボックス 447"/>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北海道南富良野町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57703</xdr:rowOff>
    </xdr:from>
    <xdr:to>
      <xdr:col>4</xdr:col>
      <xdr:colOff>1117600</xdr:colOff>
      <xdr:row>16</xdr:row>
      <xdr:rowOff>75906</xdr:rowOff>
    </xdr:to>
    <xdr:cxnSp macro="">
      <xdr:nvCxnSpPr>
        <xdr:cNvPr id="52" name="直線コネクタ 51"/>
        <xdr:cNvCxnSpPr/>
      </xdr:nvCxnSpPr>
      <xdr:spPr bwMode="auto">
        <a:xfrm flipV="1">
          <a:off x="5003800" y="2848528"/>
          <a:ext cx="647700" cy="18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75906</xdr:rowOff>
    </xdr:from>
    <xdr:to>
      <xdr:col>4</xdr:col>
      <xdr:colOff>469900</xdr:colOff>
      <xdr:row>16</xdr:row>
      <xdr:rowOff>102485</xdr:rowOff>
    </xdr:to>
    <xdr:cxnSp macro="">
      <xdr:nvCxnSpPr>
        <xdr:cNvPr id="55" name="直線コネクタ 54"/>
        <xdr:cNvCxnSpPr/>
      </xdr:nvCxnSpPr>
      <xdr:spPr bwMode="auto">
        <a:xfrm flipV="1">
          <a:off x="4305300" y="2866731"/>
          <a:ext cx="698500" cy="2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49760</xdr:rowOff>
    </xdr:from>
    <xdr:to>
      <xdr:col>3</xdr:col>
      <xdr:colOff>904875</xdr:colOff>
      <xdr:row>16</xdr:row>
      <xdr:rowOff>102485</xdr:rowOff>
    </xdr:to>
    <xdr:cxnSp macro="">
      <xdr:nvCxnSpPr>
        <xdr:cNvPr id="58" name="直線コネクタ 57"/>
        <xdr:cNvCxnSpPr/>
      </xdr:nvCxnSpPr>
      <xdr:spPr bwMode="auto">
        <a:xfrm>
          <a:off x="3606800" y="2840585"/>
          <a:ext cx="698500" cy="5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49760</xdr:rowOff>
    </xdr:from>
    <xdr:to>
      <xdr:col>3</xdr:col>
      <xdr:colOff>206375</xdr:colOff>
      <xdr:row>16</xdr:row>
      <xdr:rowOff>133513</xdr:rowOff>
    </xdr:to>
    <xdr:cxnSp macro="">
      <xdr:nvCxnSpPr>
        <xdr:cNvPr id="61" name="直線コネクタ 60"/>
        <xdr:cNvCxnSpPr/>
      </xdr:nvCxnSpPr>
      <xdr:spPr bwMode="auto">
        <a:xfrm flipV="1">
          <a:off x="2908300" y="2840585"/>
          <a:ext cx="698500" cy="8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6903</xdr:rowOff>
    </xdr:from>
    <xdr:to>
      <xdr:col>5</xdr:col>
      <xdr:colOff>34925</xdr:colOff>
      <xdr:row>16</xdr:row>
      <xdr:rowOff>108503</xdr:rowOff>
    </xdr:to>
    <xdr:sp macro="" textlink="">
      <xdr:nvSpPr>
        <xdr:cNvPr id="71" name="円/楕円 70"/>
        <xdr:cNvSpPr/>
      </xdr:nvSpPr>
      <xdr:spPr bwMode="auto">
        <a:xfrm>
          <a:off x="5600700" y="279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23430</xdr:rowOff>
    </xdr:from>
    <xdr:ext cx="762000" cy="259045"/>
    <xdr:sp macro="" textlink="">
      <xdr:nvSpPr>
        <xdr:cNvPr id="72" name="人口1人当たり決算額の推移該当値テキスト130"/>
        <xdr:cNvSpPr txBox="1"/>
      </xdr:nvSpPr>
      <xdr:spPr>
        <a:xfrm>
          <a:off x="5740400" y="264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333,303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25106</xdr:rowOff>
    </xdr:from>
    <xdr:to>
      <xdr:col>4</xdr:col>
      <xdr:colOff>520700</xdr:colOff>
      <xdr:row>16</xdr:row>
      <xdr:rowOff>126706</xdr:rowOff>
    </xdr:to>
    <xdr:sp macro="" textlink="">
      <xdr:nvSpPr>
        <xdr:cNvPr id="73" name="円/楕円 72"/>
        <xdr:cNvSpPr/>
      </xdr:nvSpPr>
      <xdr:spPr bwMode="auto">
        <a:xfrm>
          <a:off x="4953000" y="2815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136883</xdr:rowOff>
    </xdr:from>
    <xdr:ext cx="736600" cy="259045"/>
    <xdr:sp macro="" textlink="">
      <xdr:nvSpPr>
        <xdr:cNvPr id="74" name="テキスト ボックス 73"/>
        <xdr:cNvSpPr txBox="1"/>
      </xdr:nvSpPr>
      <xdr:spPr>
        <a:xfrm>
          <a:off x="4622800" y="2584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327,729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51685</xdr:rowOff>
    </xdr:from>
    <xdr:to>
      <xdr:col>3</xdr:col>
      <xdr:colOff>955675</xdr:colOff>
      <xdr:row>16</xdr:row>
      <xdr:rowOff>153285</xdr:rowOff>
    </xdr:to>
    <xdr:sp macro="" textlink="">
      <xdr:nvSpPr>
        <xdr:cNvPr id="75" name="円/楕円 74"/>
        <xdr:cNvSpPr/>
      </xdr:nvSpPr>
      <xdr:spPr bwMode="auto">
        <a:xfrm>
          <a:off x="4254500" y="284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163462</xdr:rowOff>
    </xdr:from>
    <xdr:ext cx="762000" cy="259045"/>
    <xdr:sp macro="" textlink="">
      <xdr:nvSpPr>
        <xdr:cNvPr id="76" name="テキスト ボックス 75"/>
        <xdr:cNvSpPr txBox="1"/>
      </xdr:nvSpPr>
      <xdr:spPr>
        <a:xfrm>
          <a:off x="3924300" y="261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319,590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170410</xdr:rowOff>
    </xdr:from>
    <xdr:to>
      <xdr:col>3</xdr:col>
      <xdr:colOff>257175</xdr:colOff>
      <xdr:row>16</xdr:row>
      <xdr:rowOff>100560</xdr:rowOff>
    </xdr:to>
    <xdr:sp macro="" textlink="">
      <xdr:nvSpPr>
        <xdr:cNvPr id="77" name="円/楕円 76"/>
        <xdr:cNvSpPr/>
      </xdr:nvSpPr>
      <xdr:spPr bwMode="auto">
        <a:xfrm>
          <a:off x="3556000" y="278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110737</xdr:rowOff>
    </xdr:from>
    <xdr:ext cx="762000" cy="259045"/>
    <xdr:sp macro="" textlink="">
      <xdr:nvSpPr>
        <xdr:cNvPr id="78" name="テキスト ボックス 77"/>
        <xdr:cNvSpPr txBox="1"/>
      </xdr:nvSpPr>
      <xdr:spPr>
        <a:xfrm>
          <a:off x="3225800" y="25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335,735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82713</xdr:rowOff>
    </xdr:from>
    <xdr:to>
      <xdr:col>2</xdr:col>
      <xdr:colOff>692150</xdr:colOff>
      <xdr:row>17</xdr:row>
      <xdr:rowOff>12863</xdr:rowOff>
    </xdr:to>
    <xdr:sp macro="" textlink="">
      <xdr:nvSpPr>
        <xdr:cNvPr id="79" name="円/楕円 78"/>
        <xdr:cNvSpPr/>
      </xdr:nvSpPr>
      <xdr:spPr bwMode="auto">
        <a:xfrm>
          <a:off x="2857500" y="287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23040</xdr:rowOff>
    </xdr:from>
    <xdr:ext cx="762000" cy="259045"/>
    <xdr:sp macro="" textlink="">
      <xdr:nvSpPr>
        <xdr:cNvPr id="80" name="テキスト ボックス 79"/>
        <xdr:cNvSpPr txBox="1"/>
      </xdr:nvSpPr>
      <xdr:spPr>
        <a:xfrm>
          <a:off x="2527300" y="264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310,089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258016</xdr:rowOff>
    </xdr:from>
    <xdr:to>
      <xdr:col>4</xdr:col>
      <xdr:colOff>1117600</xdr:colOff>
      <xdr:row>35</xdr:row>
      <xdr:rowOff>284934</xdr:rowOff>
    </xdr:to>
    <xdr:cxnSp macro="">
      <xdr:nvCxnSpPr>
        <xdr:cNvPr id="110" name="直線コネクタ 109"/>
        <xdr:cNvCxnSpPr/>
      </xdr:nvCxnSpPr>
      <xdr:spPr bwMode="auto">
        <a:xfrm flipV="1">
          <a:off x="5003800" y="6868366"/>
          <a:ext cx="647700" cy="26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284934</xdr:rowOff>
    </xdr:from>
    <xdr:to>
      <xdr:col>4</xdr:col>
      <xdr:colOff>469900</xdr:colOff>
      <xdr:row>35</xdr:row>
      <xdr:rowOff>311240</xdr:rowOff>
    </xdr:to>
    <xdr:cxnSp macro="">
      <xdr:nvCxnSpPr>
        <xdr:cNvPr id="113" name="直線コネクタ 112"/>
        <xdr:cNvCxnSpPr/>
      </xdr:nvCxnSpPr>
      <xdr:spPr bwMode="auto">
        <a:xfrm flipV="1">
          <a:off x="4305300" y="6895284"/>
          <a:ext cx="698500" cy="2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292438</xdr:rowOff>
    </xdr:from>
    <xdr:to>
      <xdr:col>3</xdr:col>
      <xdr:colOff>904875</xdr:colOff>
      <xdr:row>35</xdr:row>
      <xdr:rowOff>311240</xdr:rowOff>
    </xdr:to>
    <xdr:cxnSp macro="">
      <xdr:nvCxnSpPr>
        <xdr:cNvPr id="116" name="直線コネクタ 115"/>
        <xdr:cNvCxnSpPr/>
      </xdr:nvCxnSpPr>
      <xdr:spPr bwMode="auto">
        <a:xfrm>
          <a:off x="3606800" y="6902788"/>
          <a:ext cx="6985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184138</xdr:rowOff>
    </xdr:from>
    <xdr:to>
      <xdr:col>3</xdr:col>
      <xdr:colOff>206375</xdr:colOff>
      <xdr:row>35</xdr:row>
      <xdr:rowOff>292438</xdr:rowOff>
    </xdr:to>
    <xdr:cxnSp macro="">
      <xdr:nvCxnSpPr>
        <xdr:cNvPr id="119" name="直線コネクタ 118"/>
        <xdr:cNvCxnSpPr/>
      </xdr:nvCxnSpPr>
      <xdr:spPr bwMode="auto">
        <a:xfrm>
          <a:off x="2908300" y="6794488"/>
          <a:ext cx="698500" cy="108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207216</xdr:rowOff>
    </xdr:from>
    <xdr:to>
      <xdr:col>5</xdr:col>
      <xdr:colOff>34925</xdr:colOff>
      <xdr:row>35</xdr:row>
      <xdr:rowOff>308816</xdr:rowOff>
    </xdr:to>
    <xdr:sp macro="" textlink="">
      <xdr:nvSpPr>
        <xdr:cNvPr id="129" name="円/楕円 128"/>
        <xdr:cNvSpPr/>
      </xdr:nvSpPr>
      <xdr:spPr bwMode="auto">
        <a:xfrm>
          <a:off x="5600700" y="6817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52293</xdr:rowOff>
    </xdr:from>
    <xdr:ext cx="762000" cy="259045"/>
    <xdr:sp macro="" textlink="">
      <xdr:nvSpPr>
        <xdr:cNvPr id="130" name="人口1人当たり決算額の推移該当値テキスト445"/>
        <xdr:cNvSpPr txBox="1"/>
      </xdr:nvSpPr>
      <xdr:spPr>
        <a:xfrm>
          <a:off x="5740400" y="666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234134</xdr:rowOff>
    </xdr:from>
    <xdr:to>
      <xdr:col>4</xdr:col>
      <xdr:colOff>520700</xdr:colOff>
      <xdr:row>35</xdr:row>
      <xdr:rowOff>335734</xdr:rowOff>
    </xdr:to>
    <xdr:sp macro="" textlink="">
      <xdr:nvSpPr>
        <xdr:cNvPr id="131" name="円/楕円 130"/>
        <xdr:cNvSpPr/>
      </xdr:nvSpPr>
      <xdr:spPr bwMode="auto">
        <a:xfrm>
          <a:off x="4953000" y="684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3011</xdr:rowOff>
    </xdr:from>
    <xdr:ext cx="736600" cy="259045"/>
    <xdr:sp macro="" textlink="">
      <xdr:nvSpPr>
        <xdr:cNvPr id="132" name="テキスト ボックス 131"/>
        <xdr:cNvSpPr txBox="1"/>
      </xdr:nvSpPr>
      <xdr:spPr>
        <a:xfrm>
          <a:off x="4622800" y="661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260440</xdr:rowOff>
    </xdr:from>
    <xdr:to>
      <xdr:col>3</xdr:col>
      <xdr:colOff>955675</xdr:colOff>
      <xdr:row>36</xdr:row>
      <xdr:rowOff>19140</xdr:rowOff>
    </xdr:to>
    <xdr:sp macro="" textlink="">
      <xdr:nvSpPr>
        <xdr:cNvPr id="133" name="円/楕円 132"/>
        <xdr:cNvSpPr/>
      </xdr:nvSpPr>
      <xdr:spPr bwMode="auto">
        <a:xfrm>
          <a:off x="4254500" y="6870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29317</xdr:rowOff>
    </xdr:from>
    <xdr:ext cx="762000" cy="259045"/>
    <xdr:sp macro="" textlink="">
      <xdr:nvSpPr>
        <xdr:cNvPr id="134" name="テキスト ボックス 133"/>
        <xdr:cNvSpPr txBox="1"/>
      </xdr:nvSpPr>
      <xdr:spPr>
        <a:xfrm>
          <a:off x="3924300" y="66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241638</xdr:rowOff>
    </xdr:from>
    <xdr:to>
      <xdr:col>3</xdr:col>
      <xdr:colOff>257175</xdr:colOff>
      <xdr:row>36</xdr:row>
      <xdr:rowOff>338</xdr:rowOff>
    </xdr:to>
    <xdr:sp macro="" textlink="">
      <xdr:nvSpPr>
        <xdr:cNvPr id="135" name="円/楕円 134"/>
        <xdr:cNvSpPr/>
      </xdr:nvSpPr>
      <xdr:spPr bwMode="auto">
        <a:xfrm>
          <a:off x="3556000" y="685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10515</xdr:rowOff>
    </xdr:from>
    <xdr:ext cx="762000" cy="259045"/>
    <xdr:sp macro="" textlink="">
      <xdr:nvSpPr>
        <xdr:cNvPr id="136" name="テキスト ボックス 135"/>
        <xdr:cNvSpPr txBox="1"/>
      </xdr:nvSpPr>
      <xdr:spPr>
        <a:xfrm>
          <a:off x="3225800" y="66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133338</xdr:rowOff>
    </xdr:from>
    <xdr:to>
      <xdr:col>2</xdr:col>
      <xdr:colOff>692150</xdr:colOff>
      <xdr:row>35</xdr:row>
      <xdr:rowOff>234938</xdr:rowOff>
    </xdr:to>
    <xdr:sp macro="" textlink="">
      <xdr:nvSpPr>
        <xdr:cNvPr id="137" name="円/楕円 136"/>
        <xdr:cNvSpPr/>
      </xdr:nvSpPr>
      <xdr:spPr bwMode="auto">
        <a:xfrm>
          <a:off x="2857500" y="6743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245115</xdr:rowOff>
    </xdr:from>
    <xdr:ext cx="762000" cy="259045"/>
    <xdr:sp macro="" textlink="">
      <xdr:nvSpPr>
        <xdr:cNvPr id="138" name="テキスト ボックス 137"/>
        <xdr:cNvSpPr txBox="1"/>
      </xdr:nvSpPr>
      <xdr:spPr>
        <a:xfrm>
          <a:off x="2527300" y="651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年度までは基金を取り崩した財政運営を余儀なくされてきたが、行財政改革による経費節減と地方交付税や臨時財政対策債の増額等により、</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年度からは決算として基金に依存しない財政運営となっており、実質収支額の増、更には歳計余剰金の処分による基金積立などにより、基金残高の増となっている。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今後は、地方交付税の減額が予想されることから、行財政改革を一層推進し、財政の健全化に努める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行財政改革による経費節減、使用料等の見直しなど、また特別会計においては一般会計からの繰入金により、赤字となることなく推移してきている。近年は地方交付税、臨時財政対策債の増額により、一般会計における黒字額も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今後は、地方交付税の減額が予想されることから、行財政改革を一層推進し、財政の健全化に努める。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特別養護老人ホーム整備事業や農山漁村活性化プロジェクト支援整備事業などに係る起債の元利償還金が増加してきている。今後も、小学校校舎改築事業などの地方債元利償還金の増加が見込まれるが、計画的な事業実施による地方債発行額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北海道南富良野町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近年、地方債残高は減少してきていたが小学校校舎改築事業などにより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年度は増加となった。</a:t>
          </a:r>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今後も、小学校校舎改築事業などの地方債元利償還金の増加が見込まれるが、計画的な事業実施による地方債発行額の抑制に努める。</a:t>
          </a:r>
          <a:endParaRPr kumimoji="1" lang="en-US" altLang="ja-JP" sz="140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また、行財政改革による経費節減や地方交付税、臨時財政対策債の増額等により、充当可能基金は増額傾向にあるが、今後は地方交付税の減額等も予想されることから、行財政改革の取り組みを一層推進しながら、充当可能基金の増額を図り、財政の健全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5095426</v>
      </c>
      <c r="BO4" s="379"/>
      <c r="BP4" s="379"/>
      <c r="BQ4" s="379"/>
      <c r="BR4" s="379"/>
      <c r="BS4" s="379"/>
      <c r="BT4" s="379"/>
      <c r="BU4" s="380"/>
      <c r="BV4" s="378">
        <v>4001180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3.7</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4910889</v>
      </c>
      <c r="BO5" s="384"/>
      <c r="BP5" s="384"/>
      <c r="BQ5" s="384"/>
      <c r="BR5" s="384"/>
      <c r="BS5" s="384"/>
      <c r="BT5" s="384"/>
      <c r="BU5" s="385"/>
      <c r="BV5" s="383">
        <v>3826246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81.8</v>
      </c>
      <c r="CU5" s="354"/>
      <c r="CV5" s="354"/>
      <c r="CW5" s="354"/>
      <c r="CX5" s="354"/>
      <c r="CY5" s="354"/>
      <c r="CZ5" s="354"/>
      <c r="DA5" s="355"/>
      <c r="DB5" s="353">
        <v>77.900000000000006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184537</v>
      </c>
      <c r="BO6" s="384"/>
      <c r="BP6" s="384"/>
      <c r="BQ6" s="384"/>
      <c r="BR6" s="384"/>
      <c r="BS6" s="384"/>
      <c r="BT6" s="384"/>
      <c r="BU6" s="385"/>
      <c r="BV6" s="383">
        <v>174934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86.1</v>
      </c>
      <c r="CU6" s="528"/>
      <c r="CV6" s="528"/>
      <c r="CW6" s="528"/>
      <c r="CX6" s="528"/>
      <c r="CY6" s="528"/>
      <c r="CZ6" s="528"/>
      <c r="DA6" s="529"/>
      <c r="DB6" s="527">
        <v>82.2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72592</v>
      </c>
      <c r="BO7" s="384"/>
      <c r="BP7" s="384"/>
      <c r="BQ7" s="384"/>
      <c r="BR7" s="384"/>
      <c r="BS7" s="384"/>
      <c r="BT7" s="384"/>
      <c r="BU7" s="385"/>
      <c r="BV7" s="383">
        <v>75014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3027783</v>
      </c>
      <c r="CU7" s="384"/>
      <c r="CV7" s="384"/>
      <c r="CW7" s="384"/>
      <c r="CX7" s="384"/>
      <c r="CY7" s="384"/>
      <c r="CZ7" s="384"/>
      <c r="DA7" s="385"/>
      <c r="DB7" s="383">
        <v>3052221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111945</v>
      </c>
      <c r="BO8" s="384"/>
      <c r="BP8" s="384"/>
      <c r="BQ8" s="384"/>
      <c r="BR8" s="384"/>
      <c r="BS8" s="384"/>
      <c r="BT8" s="384"/>
      <c r="BU8" s="385"/>
      <c r="BV8" s="383">
        <v>99920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0.11</v>
      </c>
      <c r="CU8" s="491"/>
      <c r="CV8" s="491"/>
      <c r="CW8" s="491"/>
      <c r="CX8" s="491"/>
      <c r="CY8" s="491"/>
      <c r="CZ8" s="491"/>
      <c r="DA8" s="492"/>
      <c r="DB8" s="490">
        <v>0.12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2814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12025</v>
      </c>
      <c r="BO9" s="384"/>
      <c r="BP9" s="384"/>
      <c r="BQ9" s="384"/>
      <c r="BR9" s="384"/>
      <c r="BS9" s="384"/>
      <c r="BT9" s="384"/>
      <c r="BU9" s="385"/>
      <c r="BV9" s="383">
        <v>-67868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21</v>
      </c>
      <c r="CU9" s="354"/>
      <c r="CV9" s="354"/>
      <c r="CW9" s="354"/>
      <c r="CX9" s="354"/>
      <c r="CY9" s="354"/>
      <c r="CZ9" s="354"/>
      <c r="DA9" s="355"/>
      <c r="DB9" s="353">
        <v>18.399999999999999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2947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50013</v>
      </c>
      <c r="BO10" s="384"/>
      <c r="BP10" s="384"/>
      <c r="BQ10" s="384"/>
      <c r="BR10" s="384"/>
      <c r="BS10" s="384"/>
      <c r="BT10" s="384"/>
      <c r="BU10" s="385"/>
      <c r="BV10" s="383">
        <v>16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40700</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2744</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2736</v>
      </c>
      <c r="S13" s="483"/>
      <c r="T13" s="483"/>
      <c r="U13" s="483"/>
      <c r="V13" s="484"/>
      <c r="W13" s="470" t="s">
        <v>125</v>
      </c>
      <c r="X13" s="396"/>
      <c r="Y13" s="396"/>
      <c r="Z13" s="396"/>
      <c r="AA13" s="396"/>
      <c r="AB13" s="397"/>
      <c r="AC13" s="359">
        <v>320</v>
      </c>
      <c r="AD13" s="360"/>
      <c r="AE13" s="360"/>
      <c r="AF13" s="360"/>
      <c r="AG13" s="361"/>
      <c r="AH13" s="359">
        <v>374</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102738</v>
      </c>
      <c r="BO13" s="384"/>
      <c r="BP13" s="384"/>
      <c r="BQ13" s="384"/>
      <c r="BR13" s="384"/>
      <c r="BS13" s="384"/>
      <c r="BT13" s="384"/>
      <c r="BU13" s="385"/>
      <c r="BV13" s="383">
        <v>-67852</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9.4</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2779</v>
      </c>
      <c r="S14" s="483"/>
      <c r="T14" s="483"/>
      <c r="U14" s="483"/>
      <c r="V14" s="484"/>
      <c r="W14" s="485"/>
      <c r="X14" s="399"/>
      <c r="Y14" s="399"/>
      <c r="Z14" s="399"/>
      <c r="AA14" s="399"/>
      <c r="AB14" s="400"/>
      <c r="AC14" s="475">
        <v>22.9</v>
      </c>
      <c r="AD14" s="476"/>
      <c r="AE14" s="476"/>
      <c r="AF14" s="476"/>
      <c r="AG14" s="477"/>
      <c r="AH14" s="475">
        <v>24.7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41.6</v>
      </c>
      <c r="CU14" s="454"/>
      <c r="CV14" s="454"/>
      <c r="CW14" s="454"/>
      <c r="CX14" s="454"/>
      <c r="CY14" s="454"/>
      <c r="CZ14" s="454"/>
      <c r="DA14" s="455"/>
      <c r="DB14" s="486">
        <v>47.9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2774</v>
      </c>
      <c r="S15" s="483"/>
      <c r="T15" s="483"/>
      <c r="U15" s="483"/>
      <c r="V15" s="484"/>
      <c r="W15" s="470" t="s">
        <v>132</v>
      </c>
      <c r="X15" s="396"/>
      <c r="Y15" s="396"/>
      <c r="Z15" s="396"/>
      <c r="AA15" s="396"/>
      <c r="AB15" s="397"/>
      <c r="AC15" s="359">
        <v>248</v>
      </c>
      <c r="AD15" s="360"/>
      <c r="AE15" s="360"/>
      <c r="AF15" s="360"/>
      <c r="AG15" s="361"/>
      <c r="AH15" s="359">
        <v>234</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305956</v>
      </c>
      <c r="BO15" s="379"/>
      <c r="BP15" s="379"/>
      <c r="BQ15" s="379"/>
      <c r="BR15" s="379"/>
      <c r="BS15" s="379"/>
      <c r="BT15" s="379"/>
      <c r="BU15" s="380"/>
      <c r="BV15" s="378">
        <v>307023</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17.7</v>
      </c>
      <c r="AD16" s="476"/>
      <c r="AE16" s="476"/>
      <c r="AF16" s="476"/>
      <c r="AG16" s="477"/>
      <c r="AH16" s="475">
        <v>15.4</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2804903</v>
      </c>
      <c r="BO16" s="384"/>
      <c r="BP16" s="384"/>
      <c r="BQ16" s="384"/>
      <c r="BR16" s="384"/>
      <c r="BS16" s="384"/>
      <c r="BT16" s="384"/>
      <c r="BU16" s="385"/>
      <c r="BV16" s="383">
        <v>2811305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832</v>
      </c>
      <c r="AD17" s="360"/>
      <c r="AE17" s="360"/>
      <c r="AF17" s="360"/>
      <c r="AG17" s="361"/>
      <c r="AH17" s="359">
        <v>908</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377905</v>
      </c>
      <c r="BO17" s="384"/>
      <c r="BP17" s="384"/>
      <c r="BQ17" s="384"/>
      <c r="BR17" s="384"/>
      <c r="BS17" s="384"/>
      <c r="BT17" s="384"/>
      <c r="BU17" s="385"/>
      <c r="BV17" s="383">
        <v>387063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665.52</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59.9</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2479845</v>
      </c>
      <c r="BO18" s="384"/>
      <c r="BP18" s="384"/>
      <c r="BQ18" s="384"/>
      <c r="BR18" s="384"/>
      <c r="BS18" s="384"/>
      <c r="BT18" s="384"/>
      <c r="BU18" s="385"/>
      <c r="BV18" s="383">
        <v>2375668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3299287</v>
      </c>
      <c r="BO19" s="384"/>
      <c r="BP19" s="384"/>
      <c r="BQ19" s="384"/>
      <c r="BR19" s="384"/>
      <c r="BS19" s="384"/>
      <c r="BT19" s="384"/>
      <c r="BU19" s="385"/>
      <c r="BV19" s="383">
        <v>3265237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1199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6512920</v>
      </c>
      <c r="BO23" s="384"/>
      <c r="BP23" s="384"/>
      <c r="BQ23" s="384"/>
      <c r="BR23" s="384"/>
      <c r="BS23" s="384"/>
      <c r="BT23" s="384"/>
      <c r="BU23" s="385"/>
      <c r="BV23" s="383">
        <v>6352598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7100</v>
      </c>
      <c r="R24" s="360"/>
      <c r="S24" s="360"/>
      <c r="T24" s="360"/>
      <c r="U24" s="360"/>
      <c r="V24" s="361"/>
      <c r="W24" s="425"/>
      <c r="X24" s="416"/>
      <c r="Y24" s="417"/>
      <c r="Z24" s="356" t="s">
        <v>156</v>
      </c>
      <c r="AA24" s="357"/>
      <c r="AB24" s="357"/>
      <c r="AC24" s="357"/>
      <c r="AD24" s="357"/>
      <c r="AE24" s="357"/>
      <c r="AF24" s="357"/>
      <c r="AG24" s="358"/>
      <c r="AH24" s="359">
        <v>70</v>
      </c>
      <c r="AI24" s="360"/>
      <c r="AJ24" s="360"/>
      <c r="AK24" s="360"/>
      <c r="AL24" s="361"/>
      <c r="AM24" s="359">
        <v>230370</v>
      </c>
      <c r="AN24" s="360"/>
      <c r="AO24" s="360"/>
      <c r="AP24" s="360"/>
      <c r="AQ24" s="360"/>
      <c r="AR24" s="361"/>
      <c r="AS24" s="359">
        <v>3291</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6350486</v>
      </c>
      <c r="BO24" s="384"/>
      <c r="BP24" s="384"/>
      <c r="BQ24" s="384"/>
      <c r="BR24" s="384"/>
      <c r="BS24" s="384"/>
      <c r="BT24" s="384"/>
      <c r="BU24" s="385"/>
      <c r="BV24" s="383">
        <v>6233046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5900</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443752</v>
      </c>
      <c r="BO25" s="379"/>
      <c r="BP25" s="379"/>
      <c r="BQ25" s="379"/>
      <c r="BR25" s="379"/>
      <c r="BS25" s="379"/>
      <c r="BT25" s="379"/>
      <c r="BU25" s="380"/>
      <c r="BV25" s="378">
        <v>647735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5400</v>
      </c>
      <c r="R26" s="360"/>
      <c r="S26" s="360"/>
      <c r="T26" s="360"/>
      <c r="U26" s="360"/>
      <c r="V26" s="361"/>
      <c r="W26" s="425"/>
      <c r="X26" s="416"/>
      <c r="Y26" s="417"/>
      <c r="Z26" s="356" t="s">
        <v>162</v>
      </c>
      <c r="AA26" s="436"/>
      <c r="AB26" s="436"/>
      <c r="AC26" s="436"/>
      <c r="AD26" s="436"/>
      <c r="AE26" s="436"/>
      <c r="AF26" s="436"/>
      <c r="AG26" s="437"/>
      <c r="AH26" s="359" t="s">
        <v>122</v>
      </c>
      <c r="AI26" s="360"/>
      <c r="AJ26" s="360"/>
      <c r="AK26" s="360"/>
      <c r="AL26" s="361"/>
      <c r="AM26" s="359" t="s">
        <v>122</v>
      </c>
      <c r="AN26" s="360"/>
      <c r="AO26" s="360"/>
      <c r="AP26" s="360"/>
      <c r="AQ26" s="360"/>
      <c r="AR26" s="361"/>
      <c r="AS26" s="359" t="s">
        <v>122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2400</v>
      </c>
      <c r="R27" s="360"/>
      <c r="S27" s="360"/>
      <c r="T27" s="360"/>
      <c r="U27" s="360"/>
      <c r="V27" s="361"/>
      <c r="W27" s="425"/>
      <c r="X27" s="416"/>
      <c r="Y27" s="417"/>
      <c r="Z27" s="356" t="s">
        <v>165</v>
      </c>
      <c r="AA27" s="357"/>
      <c r="AB27" s="357"/>
      <c r="AC27" s="357"/>
      <c r="AD27" s="357"/>
      <c r="AE27" s="357"/>
      <c r="AF27" s="357"/>
      <c r="AG27" s="358"/>
      <c r="AH27" s="359">
        <v>13</v>
      </c>
      <c r="AI27" s="360"/>
      <c r="AJ27" s="360"/>
      <c r="AK27" s="360"/>
      <c r="AL27" s="361"/>
      <c r="AM27" s="359">
        <v>40313</v>
      </c>
      <c r="AN27" s="360"/>
      <c r="AO27" s="360"/>
      <c r="AP27" s="360"/>
      <c r="AQ27" s="360"/>
      <c r="AR27" s="361"/>
      <c r="AS27" s="359">
        <v>3101</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99853</v>
      </c>
      <c r="BO27" s="387"/>
      <c r="BP27" s="387"/>
      <c r="BQ27" s="387"/>
      <c r="BR27" s="387"/>
      <c r="BS27" s="387"/>
      <c r="BT27" s="387"/>
      <c r="BU27" s="388"/>
      <c r="BV27" s="386">
        <v>99853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1910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708091</v>
      </c>
      <c r="BO28" s="379"/>
      <c r="BP28" s="379"/>
      <c r="BQ28" s="379"/>
      <c r="BR28" s="379"/>
      <c r="BS28" s="379"/>
      <c r="BT28" s="379"/>
      <c r="BU28" s="380"/>
      <c r="BV28" s="378">
        <v>658078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6</v>
      </c>
      <c r="M29" s="360"/>
      <c r="N29" s="360"/>
      <c r="O29" s="360"/>
      <c r="P29" s="361"/>
      <c r="Q29" s="359">
        <v>1610</v>
      </c>
      <c r="R29" s="360"/>
      <c r="S29" s="360"/>
      <c r="T29" s="360"/>
      <c r="U29" s="360"/>
      <c r="V29" s="361"/>
      <c r="W29" s="425"/>
      <c r="X29" s="416"/>
      <c r="Y29" s="417"/>
      <c r="Z29" s="356" t="s">
        <v>172</v>
      </c>
      <c r="AA29" s="357"/>
      <c r="AB29" s="357"/>
      <c r="AC29" s="357"/>
      <c r="AD29" s="357"/>
      <c r="AE29" s="357"/>
      <c r="AF29" s="357"/>
      <c r="AG29" s="358"/>
      <c r="AH29" s="359">
        <v>83</v>
      </c>
      <c r="AI29" s="360"/>
      <c r="AJ29" s="360"/>
      <c r="AK29" s="360"/>
      <c r="AL29" s="361"/>
      <c r="AM29" s="359">
        <v>270683</v>
      </c>
      <c r="AN29" s="360"/>
      <c r="AO29" s="360"/>
      <c r="AP29" s="360"/>
      <c r="AQ29" s="360"/>
      <c r="AR29" s="361"/>
      <c r="AS29" s="359">
        <v>3261</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42368</v>
      </c>
      <c r="BO29" s="384"/>
      <c r="BP29" s="384"/>
      <c r="BQ29" s="384"/>
      <c r="BR29" s="384"/>
      <c r="BS29" s="384"/>
      <c r="BT29" s="384"/>
      <c r="BU29" s="385"/>
      <c r="BV29" s="383">
        <v>83068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812679</v>
      </c>
      <c r="BO30" s="387"/>
      <c r="BP30" s="387"/>
      <c r="BQ30" s="387"/>
      <c r="BR30" s="387"/>
      <c r="BS30" s="387"/>
      <c r="BT30" s="387"/>
      <c r="BU30" s="388"/>
      <c r="BV30" s="386">
        <v>757781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富良野広域連合</v>
      </c>
      <c r="BZ34" s="342"/>
      <c r="CA34" s="342"/>
      <c r="CB34" s="342"/>
      <c r="CC34" s="342"/>
      <c r="CD34" s="342"/>
      <c r="CE34" s="342"/>
      <c r="CF34" s="342"/>
      <c r="CG34" s="342"/>
      <c r="CH34" s="342"/>
      <c r="CI34" s="342"/>
      <c r="CJ34" s="342"/>
      <c r="CK34" s="342"/>
      <c r="CL34" s="342"/>
      <c r="CM34" s="342"/>
      <c r="CN34" s="165"/>
      <c r="CO34" s="343">
        <f>IF(CQ34="","",MAX(C34:D43,U34:V43,AM34:AN43,BE34:BF43,BW34:BX43)+1)</f>
        <v>9</v>
      </c>
      <c r="CP34" s="343"/>
      <c r="CQ34" s="342" t="str">
        <f>IF('各会計、関係団体の財政状況及び健全化判断比率'!BS7="","",'各会計、関係団体の財政状況及び健全化判断比率'!BS7)</f>
        <v>南富良野町振興公社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上川教育研修センター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209</v>
      </c>
      <c r="C5" s="674"/>
      <c r="D5" s="674"/>
      <c r="E5" s="674"/>
      <c r="F5" s="674"/>
      <c r="G5" s="674"/>
      <c r="H5" s="674"/>
      <c r="I5" s="674"/>
      <c r="J5" s="674"/>
      <c r="K5" s="674"/>
      <c r="L5" s="674"/>
      <c r="M5" s="674"/>
      <c r="N5" s="674"/>
      <c r="O5" s="674"/>
      <c r="P5" s="674"/>
      <c r="Q5" s="675"/>
      <c r="R5" s="636">
        <v>271091</v>
      </c>
      <c r="S5" s="637"/>
      <c r="T5" s="637"/>
      <c r="U5" s="637"/>
      <c r="V5" s="637"/>
      <c r="W5" s="637"/>
      <c r="X5" s="637"/>
      <c r="Y5" s="684"/>
      <c r="Z5" s="697">
        <v>5.3</v>
      </c>
      <c r="AA5" s="697"/>
      <c r="AB5" s="697"/>
      <c r="AC5" s="697"/>
      <c r="AD5" s="698">
        <v>271091</v>
      </c>
      <c r="AE5" s="698"/>
      <c r="AF5" s="698"/>
      <c r="AG5" s="698"/>
      <c r="AH5" s="698"/>
      <c r="AI5" s="698"/>
      <c r="AJ5" s="698"/>
      <c r="AK5" s="698"/>
      <c r="AL5" s="685">
        <v>9.4</v>
      </c>
      <c r="AM5" s="654"/>
      <c r="AN5" s="654"/>
      <c r="AO5" s="686"/>
      <c r="AP5" s="673" t="s">
        <v>210</v>
      </c>
      <c r="AQ5" s="674"/>
      <c r="AR5" s="674"/>
      <c r="AS5" s="674"/>
      <c r="AT5" s="674"/>
      <c r="AU5" s="674"/>
      <c r="AV5" s="674"/>
      <c r="AW5" s="674"/>
      <c r="AX5" s="674"/>
      <c r="AY5" s="674"/>
      <c r="AZ5" s="674"/>
      <c r="BA5" s="674"/>
      <c r="BB5" s="674"/>
      <c r="BC5" s="674"/>
      <c r="BD5" s="674"/>
      <c r="BE5" s="674"/>
      <c r="BF5" s="675"/>
      <c r="BG5" s="586">
        <v>271091</v>
      </c>
      <c r="BH5" s="587"/>
      <c r="BI5" s="587"/>
      <c r="BJ5" s="587"/>
      <c r="BK5" s="587"/>
      <c r="BL5" s="587"/>
      <c r="BM5" s="587"/>
      <c r="BN5" s="588"/>
      <c r="BO5" s="639">
        <v>100</v>
      </c>
      <c r="BP5" s="639"/>
      <c r="BQ5" s="639"/>
      <c r="BR5" s="639"/>
      <c r="BS5" s="640">
        <v>1495</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203</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61386</v>
      </c>
      <c r="S6" s="587"/>
      <c r="T6" s="587"/>
      <c r="U6" s="587"/>
      <c r="V6" s="587"/>
      <c r="W6" s="587"/>
      <c r="X6" s="587"/>
      <c r="Y6" s="588"/>
      <c r="Z6" s="639">
        <v>1.2</v>
      </c>
      <c r="AA6" s="639"/>
      <c r="AB6" s="639"/>
      <c r="AC6" s="639"/>
      <c r="AD6" s="640">
        <v>61386</v>
      </c>
      <c r="AE6" s="640"/>
      <c r="AF6" s="640"/>
      <c r="AG6" s="640"/>
      <c r="AH6" s="640"/>
      <c r="AI6" s="640"/>
      <c r="AJ6" s="640"/>
      <c r="AK6" s="640"/>
      <c r="AL6" s="609">
        <v>2.1</v>
      </c>
      <c r="AM6" s="641"/>
      <c r="AN6" s="641"/>
      <c r="AO6" s="642"/>
      <c r="AP6" s="583" t="s">
        <v>215</v>
      </c>
      <c r="AQ6" s="584"/>
      <c r="AR6" s="584"/>
      <c r="AS6" s="584"/>
      <c r="AT6" s="584"/>
      <c r="AU6" s="584"/>
      <c r="AV6" s="584"/>
      <c r="AW6" s="584"/>
      <c r="AX6" s="584"/>
      <c r="AY6" s="584"/>
      <c r="AZ6" s="584"/>
      <c r="BA6" s="584"/>
      <c r="BB6" s="584"/>
      <c r="BC6" s="584"/>
      <c r="BD6" s="584"/>
      <c r="BE6" s="584"/>
      <c r="BF6" s="585"/>
      <c r="BG6" s="586">
        <v>271091</v>
      </c>
      <c r="BH6" s="587"/>
      <c r="BI6" s="587"/>
      <c r="BJ6" s="587"/>
      <c r="BK6" s="587"/>
      <c r="BL6" s="587"/>
      <c r="BM6" s="587"/>
      <c r="BN6" s="588"/>
      <c r="BO6" s="639">
        <v>100</v>
      </c>
      <c r="BP6" s="639"/>
      <c r="BQ6" s="639"/>
      <c r="BR6" s="639"/>
      <c r="BS6" s="640">
        <v>1495</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50845</v>
      </c>
      <c r="CS6" s="587"/>
      <c r="CT6" s="587"/>
      <c r="CU6" s="587"/>
      <c r="CV6" s="587"/>
      <c r="CW6" s="587"/>
      <c r="CX6" s="587"/>
      <c r="CY6" s="588"/>
      <c r="CZ6" s="639">
        <v>1</v>
      </c>
      <c r="DA6" s="639"/>
      <c r="DB6" s="639"/>
      <c r="DC6" s="639"/>
      <c r="DD6" s="592">
        <v>6080</v>
      </c>
      <c r="DE6" s="587"/>
      <c r="DF6" s="587"/>
      <c r="DG6" s="587"/>
      <c r="DH6" s="587"/>
      <c r="DI6" s="587"/>
      <c r="DJ6" s="587"/>
      <c r="DK6" s="587"/>
      <c r="DL6" s="587"/>
      <c r="DM6" s="587"/>
      <c r="DN6" s="587"/>
      <c r="DO6" s="587"/>
      <c r="DP6" s="588"/>
      <c r="DQ6" s="592">
        <v>50845</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687</v>
      </c>
      <c r="S7" s="587"/>
      <c r="T7" s="587"/>
      <c r="U7" s="587"/>
      <c r="V7" s="587"/>
      <c r="W7" s="587"/>
      <c r="X7" s="587"/>
      <c r="Y7" s="588"/>
      <c r="Z7" s="639">
        <v>0</v>
      </c>
      <c r="AA7" s="639"/>
      <c r="AB7" s="639"/>
      <c r="AC7" s="639"/>
      <c r="AD7" s="640">
        <v>687</v>
      </c>
      <c r="AE7" s="640"/>
      <c r="AF7" s="640"/>
      <c r="AG7" s="640"/>
      <c r="AH7" s="640"/>
      <c r="AI7" s="640"/>
      <c r="AJ7" s="640"/>
      <c r="AK7" s="640"/>
      <c r="AL7" s="609">
        <v>0</v>
      </c>
      <c r="AM7" s="641"/>
      <c r="AN7" s="641"/>
      <c r="AO7" s="642"/>
      <c r="AP7" s="583" t="s">
        <v>218</v>
      </c>
      <c r="AQ7" s="584"/>
      <c r="AR7" s="584"/>
      <c r="AS7" s="584"/>
      <c r="AT7" s="584"/>
      <c r="AU7" s="584"/>
      <c r="AV7" s="584"/>
      <c r="AW7" s="584"/>
      <c r="AX7" s="584"/>
      <c r="AY7" s="584"/>
      <c r="AZ7" s="584"/>
      <c r="BA7" s="584"/>
      <c r="BB7" s="584"/>
      <c r="BC7" s="584"/>
      <c r="BD7" s="584"/>
      <c r="BE7" s="584"/>
      <c r="BF7" s="585"/>
      <c r="BG7" s="586">
        <v>117044</v>
      </c>
      <c r="BH7" s="587"/>
      <c r="BI7" s="587"/>
      <c r="BJ7" s="587"/>
      <c r="BK7" s="587"/>
      <c r="BL7" s="587"/>
      <c r="BM7" s="587"/>
      <c r="BN7" s="588"/>
      <c r="BO7" s="639">
        <v>43.2</v>
      </c>
      <c r="BP7" s="639"/>
      <c r="BQ7" s="639"/>
      <c r="BR7" s="639"/>
      <c r="BS7" s="640">
        <v>1439</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746181</v>
      </c>
      <c r="CS7" s="587"/>
      <c r="CT7" s="587"/>
      <c r="CU7" s="587"/>
      <c r="CV7" s="587"/>
      <c r="CW7" s="587"/>
      <c r="CX7" s="587"/>
      <c r="CY7" s="588"/>
      <c r="CZ7" s="639">
        <v>15.2</v>
      </c>
      <c r="DA7" s="639"/>
      <c r="DB7" s="639"/>
      <c r="DC7" s="639"/>
      <c r="DD7" s="592">
        <v>25095</v>
      </c>
      <c r="DE7" s="587"/>
      <c r="DF7" s="587"/>
      <c r="DG7" s="587"/>
      <c r="DH7" s="587"/>
      <c r="DI7" s="587"/>
      <c r="DJ7" s="587"/>
      <c r="DK7" s="587"/>
      <c r="DL7" s="587"/>
      <c r="DM7" s="587"/>
      <c r="DN7" s="587"/>
      <c r="DO7" s="587"/>
      <c r="DP7" s="588"/>
      <c r="DQ7" s="592">
        <v>670762</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607</v>
      </c>
      <c r="S8" s="587"/>
      <c r="T8" s="587"/>
      <c r="U8" s="587"/>
      <c r="V8" s="587"/>
      <c r="W8" s="587"/>
      <c r="X8" s="587"/>
      <c r="Y8" s="588"/>
      <c r="Z8" s="639">
        <v>0</v>
      </c>
      <c r="AA8" s="639"/>
      <c r="AB8" s="639"/>
      <c r="AC8" s="639"/>
      <c r="AD8" s="640">
        <v>607</v>
      </c>
      <c r="AE8" s="640"/>
      <c r="AF8" s="640"/>
      <c r="AG8" s="640"/>
      <c r="AH8" s="640"/>
      <c r="AI8" s="640"/>
      <c r="AJ8" s="640"/>
      <c r="AK8" s="640"/>
      <c r="AL8" s="609">
        <v>0</v>
      </c>
      <c r="AM8" s="641"/>
      <c r="AN8" s="641"/>
      <c r="AO8" s="642"/>
      <c r="AP8" s="583" t="s">
        <v>221</v>
      </c>
      <c r="AQ8" s="584"/>
      <c r="AR8" s="584"/>
      <c r="AS8" s="584"/>
      <c r="AT8" s="584"/>
      <c r="AU8" s="584"/>
      <c r="AV8" s="584"/>
      <c r="AW8" s="584"/>
      <c r="AX8" s="584"/>
      <c r="AY8" s="584"/>
      <c r="AZ8" s="584"/>
      <c r="BA8" s="584"/>
      <c r="BB8" s="584"/>
      <c r="BC8" s="584"/>
      <c r="BD8" s="584"/>
      <c r="BE8" s="584"/>
      <c r="BF8" s="585"/>
      <c r="BG8" s="586">
        <v>3450</v>
      </c>
      <c r="BH8" s="587"/>
      <c r="BI8" s="587"/>
      <c r="BJ8" s="587"/>
      <c r="BK8" s="587"/>
      <c r="BL8" s="587"/>
      <c r="BM8" s="587"/>
      <c r="BN8" s="588"/>
      <c r="BO8" s="639">
        <v>1.3</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544385</v>
      </c>
      <c r="CS8" s="587"/>
      <c r="CT8" s="587"/>
      <c r="CU8" s="587"/>
      <c r="CV8" s="587"/>
      <c r="CW8" s="587"/>
      <c r="CX8" s="587"/>
      <c r="CY8" s="588"/>
      <c r="CZ8" s="639">
        <v>11.1</v>
      </c>
      <c r="DA8" s="639"/>
      <c r="DB8" s="639"/>
      <c r="DC8" s="639"/>
      <c r="DD8" s="592">
        <v>47790</v>
      </c>
      <c r="DE8" s="587"/>
      <c r="DF8" s="587"/>
      <c r="DG8" s="587"/>
      <c r="DH8" s="587"/>
      <c r="DI8" s="587"/>
      <c r="DJ8" s="587"/>
      <c r="DK8" s="587"/>
      <c r="DL8" s="587"/>
      <c r="DM8" s="587"/>
      <c r="DN8" s="587"/>
      <c r="DO8" s="587"/>
      <c r="DP8" s="588"/>
      <c r="DQ8" s="592">
        <v>365512</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834</v>
      </c>
      <c r="S9" s="587"/>
      <c r="T9" s="587"/>
      <c r="U9" s="587"/>
      <c r="V9" s="587"/>
      <c r="W9" s="587"/>
      <c r="X9" s="587"/>
      <c r="Y9" s="588"/>
      <c r="Z9" s="639">
        <v>0</v>
      </c>
      <c r="AA9" s="639"/>
      <c r="AB9" s="639"/>
      <c r="AC9" s="639"/>
      <c r="AD9" s="640">
        <v>834</v>
      </c>
      <c r="AE9" s="640"/>
      <c r="AF9" s="640"/>
      <c r="AG9" s="640"/>
      <c r="AH9" s="640"/>
      <c r="AI9" s="640"/>
      <c r="AJ9" s="640"/>
      <c r="AK9" s="640"/>
      <c r="AL9" s="609">
        <v>0</v>
      </c>
      <c r="AM9" s="641"/>
      <c r="AN9" s="641"/>
      <c r="AO9" s="642"/>
      <c r="AP9" s="583" t="s">
        <v>224</v>
      </c>
      <c r="AQ9" s="584"/>
      <c r="AR9" s="584"/>
      <c r="AS9" s="584"/>
      <c r="AT9" s="584"/>
      <c r="AU9" s="584"/>
      <c r="AV9" s="584"/>
      <c r="AW9" s="584"/>
      <c r="AX9" s="584"/>
      <c r="AY9" s="584"/>
      <c r="AZ9" s="584"/>
      <c r="BA9" s="584"/>
      <c r="BB9" s="584"/>
      <c r="BC9" s="584"/>
      <c r="BD9" s="584"/>
      <c r="BE9" s="584"/>
      <c r="BF9" s="585"/>
      <c r="BG9" s="586">
        <v>97454</v>
      </c>
      <c r="BH9" s="587"/>
      <c r="BI9" s="587"/>
      <c r="BJ9" s="587"/>
      <c r="BK9" s="587"/>
      <c r="BL9" s="587"/>
      <c r="BM9" s="587"/>
      <c r="BN9" s="588"/>
      <c r="BO9" s="639">
        <v>35.9</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271008</v>
      </c>
      <c r="CS9" s="587"/>
      <c r="CT9" s="587"/>
      <c r="CU9" s="587"/>
      <c r="CV9" s="587"/>
      <c r="CW9" s="587"/>
      <c r="CX9" s="587"/>
      <c r="CY9" s="588"/>
      <c r="CZ9" s="639">
        <v>5.5</v>
      </c>
      <c r="DA9" s="639"/>
      <c r="DB9" s="639"/>
      <c r="DC9" s="639"/>
      <c r="DD9" s="592">
        <v>8112</v>
      </c>
      <c r="DE9" s="587"/>
      <c r="DF9" s="587"/>
      <c r="DG9" s="587"/>
      <c r="DH9" s="587"/>
      <c r="DI9" s="587"/>
      <c r="DJ9" s="587"/>
      <c r="DK9" s="587"/>
      <c r="DL9" s="587"/>
      <c r="DM9" s="587"/>
      <c r="DN9" s="587"/>
      <c r="DO9" s="587"/>
      <c r="DP9" s="588"/>
      <c r="DQ9" s="592">
        <v>237895</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29168</v>
      </c>
      <c r="S10" s="587"/>
      <c r="T10" s="587"/>
      <c r="U10" s="587"/>
      <c r="V10" s="587"/>
      <c r="W10" s="587"/>
      <c r="X10" s="587"/>
      <c r="Y10" s="588"/>
      <c r="Z10" s="639">
        <v>0.6</v>
      </c>
      <c r="AA10" s="639"/>
      <c r="AB10" s="639"/>
      <c r="AC10" s="639"/>
      <c r="AD10" s="640">
        <v>29168</v>
      </c>
      <c r="AE10" s="640"/>
      <c r="AF10" s="640"/>
      <c r="AG10" s="640"/>
      <c r="AH10" s="640"/>
      <c r="AI10" s="640"/>
      <c r="AJ10" s="640"/>
      <c r="AK10" s="640"/>
      <c r="AL10" s="609">
        <v>1</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7325</v>
      </c>
      <c r="BH10" s="587"/>
      <c r="BI10" s="587"/>
      <c r="BJ10" s="587"/>
      <c r="BK10" s="587"/>
      <c r="BL10" s="587"/>
      <c r="BM10" s="587"/>
      <c r="BN10" s="588"/>
      <c r="BO10" s="639">
        <v>2.7</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1987</v>
      </c>
      <c r="CS10" s="587"/>
      <c r="CT10" s="587"/>
      <c r="CU10" s="587"/>
      <c r="CV10" s="587"/>
      <c r="CW10" s="587"/>
      <c r="CX10" s="587"/>
      <c r="CY10" s="588"/>
      <c r="CZ10" s="639">
        <v>0</v>
      </c>
      <c r="DA10" s="639"/>
      <c r="DB10" s="639"/>
      <c r="DC10" s="639"/>
      <c r="DD10" s="592" t="s">
        <v>113</v>
      </c>
      <c r="DE10" s="587"/>
      <c r="DF10" s="587"/>
      <c r="DG10" s="587"/>
      <c r="DH10" s="587"/>
      <c r="DI10" s="587"/>
      <c r="DJ10" s="587"/>
      <c r="DK10" s="587"/>
      <c r="DL10" s="587"/>
      <c r="DM10" s="587"/>
      <c r="DN10" s="587"/>
      <c r="DO10" s="587"/>
      <c r="DP10" s="588"/>
      <c r="DQ10" s="592">
        <v>1906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113</v>
      </c>
      <c r="S11" s="587"/>
      <c r="T11" s="587"/>
      <c r="U11" s="587"/>
      <c r="V11" s="587"/>
      <c r="W11" s="587"/>
      <c r="X11" s="587"/>
      <c r="Y11" s="588"/>
      <c r="Z11" s="639" t="s">
        <v>113</v>
      </c>
      <c r="AA11" s="639"/>
      <c r="AB11" s="639"/>
      <c r="AC11" s="639"/>
      <c r="AD11" s="640" t="s">
        <v>113</v>
      </c>
      <c r="AE11" s="640"/>
      <c r="AF11" s="640"/>
      <c r="AG11" s="640"/>
      <c r="AH11" s="640"/>
      <c r="AI11" s="640"/>
      <c r="AJ11" s="640"/>
      <c r="AK11" s="640"/>
      <c r="AL11" s="609" t="s">
        <v>113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8815</v>
      </c>
      <c r="BH11" s="587"/>
      <c r="BI11" s="587"/>
      <c r="BJ11" s="587"/>
      <c r="BK11" s="587"/>
      <c r="BL11" s="587"/>
      <c r="BM11" s="587"/>
      <c r="BN11" s="588"/>
      <c r="BO11" s="639">
        <v>3.3</v>
      </c>
      <c r="BP11" s="639"/>
      <c r="BQ11" s="639"/>
      <c r="BR11" s="639"/>
      <c r="BS11" s="592">
        <v>1439</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461944</v>
      </c>
      <c r="CS11" s="587"/>
      <c r="CT11" s="587"/>
      <c r="CU11" s="587"/>
      <c r="CV11" s="587"/>
      <c r="CW11" s="587"/>
      <c r="CX11" s="587"/>
      <c r="CY11" s="588"/>
      <c r="CZ11" s="639">
        <v>9.4</v>
      </c>
      <c r="DA11" s="639"/>
      <c r="DB11" s="639"/>
      <c r="DC11" s="639"/>
      <c r="DD11" s="592">
        <v>173192</v>
      </c>
      <c r="DE11" s="587"/>
      <c r="DF11" s="587"/>
      <c r="DG11" s="587"/>
      <c r="DH11" s="587"/>
      <c r="DI11" s="587"/>
      <c r="DJ11" s="587"/>
      <c r="DK11" s="587"/>
      <c r="DL11" s="587"/>
      <c r="DM11" s="587"/>
      <c r="DN11" s="587"/>
      <c r="DO11" s="587"/>
      <c r="DP11" s="588"/>
      <c r="DQ11" s="592">
        <v>116172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132449</v>
      </c>
      <c r="BH12" s="587"/>
      <c r="BI12" s="587"/>
      <c r="BJ12" s="587"/>
      <c r="BK12" s="587"/>
      <c r="BL12" s="587"/>
      <c r="BM12" s="587"/>
      <c r="BN12" s="588"/>
      <c r="BO12" s="639">
        <v>48.9</v>
      </c>
      <c r="BP12" s="639"/>
      <c r="BQ12" s="639"/>
      <c r="BR12" s="639"/>
      <c r="BS12" s="592" t="s">
        <v>113</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351135</v>
      </c>
      <c r="CS12" s="587"/>
      <c r="CT12" s="587"/>
      <c r="CU12" s="587"/>
      <c r="CV12" s="587"/>
      <c r="CW12" s="587"/>
      <c r="CX12" s="587"/>
      <c r="CY12" s="588"/>
      <c r="CZ12" s="639">
        <v>7.2</v>
      </c>
      <c r="DA12" s="639"/>
      <c r="DB12" s="639"/>
      <c r="DC12" s="639"/>
      <c r="DD12" s="592">
        <v>54029</v>
      </c>
      <c r="DE12" s="587"/>
      <c r="DF12" s="587"/>
      <c r="DG12" s="587"/>
      <c r="DH12" s="587"/>
      <c r="DI12" s="587"/>
      <c r="DJ12" s="587"/>
      <c r="DK12" s="587"/>
      <c r="DL12" s="587"/>
      <c r="DM12" s="587"/>
      <c r="DN12" s="587"/>
      <c r="DO12" s="587"/>
      <c r="DP12" s="588"/>
      <c r="DQ12" s="592">
        <v>290399</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15792</v>
      </c>
      <c r="S13" s="587"/>
      <c r="T13" s="587"/>
      <c r="U13" s="587"/>
      <c r="V13" s="587"/>
      <c r="W13" s="587"/>
      <c r="X13" s="587"/>
      <c r="Y13" s="588"/>
      <c r="Z13" s="639">
        <v>0.3</v>
      </c>
      <c r="AA13" s="639"/>
      <c r="AB13" s="639"/>
      <c r="AC13" s="639"/>
      <c r="AD13" s="640">
        <v>15792</v>
      </c>
      <c r="AE13" s="640"/>
      <c r="AF13" s="640"/>
      <c r="AG13" s="640"/>
      <c r="AH13" s="640"/>
      <c r="AI13" s="640"/>
      <c r="AJ13" s="640"/>
      <c r="AK13" s="640"/>
      <c r="AL13" s="609">
        <v>0.5</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119203</v>
      </c>
      <c r="BH13" s="587"/>
      <c r="BI13" s="587"/>
      <c r="BJ13" s="587"/>
      <c r="BK13" s="587"/>
      <c r="BL13" s="587"/>
      <c r="BM13" s="587"/>
      <c r="BN13" s="588"/>
      <c r="BO13" s="639">
        <v>44</v>
      </c>
      <c r="BP13" s="639"/>
      <c r="BQ13" s="639"/>
      <c r="BR13" s="639"/>
      <c r="BS13" s="592" t="s">
        <v>113</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400515</v>
      </c>
      <c r="CS13" s="587"/>
      <c r="CT13" s="587"/>
      <c r="CU13" s="587"/>
      <c r="CV13" s="587"/>
      <c r="CW13" s="587"/>
      <c r="CX13" s="587"/>
      <c r="CY13" s="588"/>
      <c r="CZ13" s="639">
        <v>8.1999999999999993</v>
      </c>
      <c r="DA13" s="639"/>
      <c r="DB13" s="639"/>
      <c r="DC13" s="639"/>
      <c r="DD13" s="592">
        <v>181705</v>
      </c>
      <c r="DE13" s="587"/>
      <c r="DF13" s="587"/>
      <c r="DG13" s="587"/>
      <c r="DH13" s="587"/>
      <c r="DI13" s="587"/>
      <c r="DJ13" s="587"/>
      <c r="DK13" s="587"/>
      <c r="DL13" s="587"/>
      <c r="DM13" s="587"/>
      <c r="DN13" s="587"/>
      <c r="DO13" s="587"/>
      <c r="DP13" s="588"/>
      <c r="DQ13" s="592">
        <v>257830</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4556</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288</v>
      </c>
      <c r="CS14" s="587"/>
      <c r="CT14" s="587"/>
      <c r="CU14" s="587"/>
      <c r="CV14" s="587"/>
      <c r="CW14" s="587"/>
      <c r="CX14" s="587"/>
      <c r="CY14" s="588"/>
      <c r="CZ14" s="639">
        <v>0</v>
      </c>
      <c r="DA14" s="639"/>
      <c r="DB14" s="639"/>
      <c r="DC14" s="639"/>
      <c r="DD14" s="592" t="s">
        <v>113</v>
      </c>
      <c r="DE14" s="587"/>
      <c r="DF14" s="587"/>
      <c r="DG14" s="587"/>
      <c r="DH14" s="587"/>
      <c r="DI14" s="587"/>
      <c r="DJ14" s="587"/>
      <c r="DK14" s="587"/>
      <c r="DL14" s="587"/>
      <c r="DM14" s="587"/>
      <c r="DN14" s="587"/>
      <c r="DO14" s="587"/>
      <c r="DP14" s="588"/>
      <c r="DQ14" s="592">
        <v>279</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277</v>
      </c>
      <c r="S15" s="587"/>
      <c r="T15" s="587"/>
      <c r="U15" s="587"/>
      <c r="V15" s="587"/>
      <c r="W15" s="587"/>
      <c r="X15" s="587"/>
      <c r="Y15" s="588"/>
      <c r="Z15" s="639">
        <v>0</v>
      </c>
      <c r="AA15" s="639"/>
      <c r="AB15" s="639"/>
      <c r="AC15" s="639"/>
      <c r="AD15" s="640">
        <v>277</v>
      </c>
      <c r="AE15" s="640"/>
      <c r="AF15" s="640"/>
      <c r="AG15" s="640"/>
      <c r="AH15" s="640"/>
      <c r="AI15" s="640"/>
      <c r="AJ15" s="640"/>
      <c r="AK15" s="640"/>
      <c r="AL15" s="609">
        <v>0</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16712</v>
      </c>
      <c r="BH15" s="587"/>
      <c r="BI15" s="587"/>
      <c r="BJ15" s="587"/>
      <c r="BK15" s="587"/>
      <c r="BL15" s="587"/>
      <c r="BM15" s="587"/>
      <c r="BN15" s="588"/>
      <c r="BO15" s="639">
        <v>6.2</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1324688</v>
      </c>
      <c r="CS15" s="587"/>
      <c r="CT15" s="587"/>
      <c r="CU15" s="587"/>
      <c r="CV15" s="587"/>
      <c r="CW15" s="587"/>
      <c r="CX15" s="587"/>
      <c r="CY15" s="588"/>
      <c r="CZ15" s="639">
        <v>27</v>
      </c>
      <c r="DA15" s="639"/>
      <c r="DB15" s="639"/>
      <c r="DC15" s="639"/>
      <c r="DD15" s="592">
        <v>927684</v>
      </c>
      <c r="DE15" s="587"/>
      <c r="DF15" s="587"/>
      <c r="DG15" s="587"/>
      <c r="DH15" s="587"/>
      <c r="DI15" s="587"/>
      <c r="DJ15" s="587"/>
      <c r="DK15" s="587"/>
      <c r="DL15" s="587"/>
      <c r="DM15" s="587"/>
      <c r="DN15" s="587"/>
      <c r="DO15" s="587"/>
      <c r="DP15" s="588"/>
      <c r="DQ15" s="592">
        <v>416139</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2628020</v>
      </c>
      <c r="S16" s="587"/>
      <c r="T16" s="587"/>
      <c r="U16" s="587"/>
      <c r="V16" s="587"/>
      <c r="W16" s="587"/>
      <c r="X16" s="587"/>
      <c r="Y16" s="588"/>
      <c r="Z16" s="639">
        <v>51.6</v>
      </c>
      <c r="AA16" s="639"/>
      <c r="AB16" s="639"/>
      <c r="AC16" s="639"/>
      <c r="AD16" s="640">
        <v>2498947</v>
      </c>
      <c r="AE16" s="640"/>
      <c r="AF16" s="640"/>
      <c r="AG16" s="640"/>
      <c r="AH16" s="640"/>
      <c r="AI16" s="640"/>
      <c r="AJ16" s="640"/>
      <c r="AK16" s="640"/>
      <c r="AL16" s="609">
        <v>86.7</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v>330</v>
      </c>
      <c r="BH16" s="587"/>
      <c r="BI16" s="587"/>
      <c r="BJ16" s="587"/>
      <c r="BK16" s="587"/>
      <c r="BL16" s="587"/>
      <c r="BM16" s="587"/>
      <c r="BN16" s="588"/>
      <c r="BO16" s="639">
        <v>0.1</v>
      </c>
      <c r="BP16" s="639"/>
      <c r="BQ16" s="639"/>
      <c r="BR16" s="639"/>
      <c r="BS16" s="592">
        <v>56</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2498947</v>
      </c>
      <c r="S17" s="587"/>
      <c r="T17" s="587"/>
      <c r="U17" s="587"/>
      <c r="V17" s="587"/>
      <c r="W17" s="587"/>
      <c r="X17" s="587"/>
      <c r="Y17" s="588"/>
      <c r="Z17" s="639">
        <v>49</v>
      </c>
      <c r="AA17" s="639"/>
      <c r="AB17" s="639"/>
      <c r="AC17" s="639"/>
      <c r="AD17" s="640">
        <v>2498947</v>
      </c>
      <c r="AE17" s="640"/>
      <c r="AF17" s="640"/>
      <c r="AG17" s="640"/>
      <c r="AH17" s="640"/>
      <c r="AI17" s="640"/>
      <c r="AJ17" s="640"/>
      <c r="AK17" s="640"/>
      <c r="AL17" s="609">
        <v>86.7</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735207</v>
      </c>
      <c r="CS17" s="587"/>
      <c r="CT17" s="587"/>
      <c r="CU17" s="587"/>
      <c r="CV17" s="587"/>
      <c r="CW17" s="587"/>
      <c r="CX17" s="587"/>
      <c r="CY17" s="588"/>
      <c r="CZ17" s="639">
        <v>15</v>
      </c>
      <c r="DA17" s="639"/>
      <c r="DB17" s="639"/>
      <c r="DC17" s="639"/>
      <c r="DD17" s="592" t="s">
        <v>113</v>
      </c>
      <c r="DE17" s="587"/>
      <c r="DF17" s="587"/>
      <c r="DG17" s="587"/>
      <c r="DH17" s="587"/>
      <c r="DI17" s="587"/>
      <c r="DJ17" s="587"/>
      <c r="DK17" s="587"/>
      <c r="DL17" s="587"/>
      <c r="DM17" s="587"/>
      <c r="DN17" s="587"/>
      <c r="DO17" s="587"/>
      <c r="DP17" s="588"/>
      <c r="DQ17" s="592">
        <v>691671</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125807</v>
      </c>
      <c r="S18" s="587"/>
      <c r="T18" s="587"/>
      <c r="U18" s="587"/>
      <c r="V18" s="587"/>
      <c r="W18" s="587"/>
      <c r="X18" s="587"/>
      <c r="Y18" s="588"/>
      <c r="Z18" s="639">
        <v>2.5</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v>22706</v>
      </c>
      <c r="CS18" s="587"/>
      <c r="CT18" s="587"/>
      <c r="CU18" s="587"/>
      <c r="CV18" s="587"/>
      <c r="CW18" s="587"/>
      <c r="CX18" s="587"/>
      <c r="CY18" s="588"/>
      <c r="CZ18" s="639">
        <v>0.5</v>
      </c>
      <c r="DA18" s="639"/>
      <c r="DB18" s="639"/>
      <c r="DC18" s="639"/>
      <c r="DD18" s="592">
        <v>22706</v>
      </c>
      <c r="DE18" s="587"/>
      <c r="DF18" s="587"/>
      <c r="DG18" s="587"/>
      <c r="DH18" s="587"/>
      <c r="DI18" s="587"/>
      <c r="DJ18" s="587"/>
      <c r="DK18" s="587"/>
      <c r="DL18" s="587"/>
      <c r="DM18" s="587"/>
      <c r="DN18" s="587"/>
      <c r="DO18" s="587"/>
      <c r="DP18" s="588"/>
      <c r="DQ18" s="592">
        <v>15340</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3266</v>
      </c>
      <c r="S19" s="587"/>
      <c r="T19" s="587"/>
      <c r="U19" s="587"/>
      <c r="V19" s="587"/>
      <c r="W19" s="587"/>
      <c r="X19" s="587"/>
      <c r="Y19" s="588"/>
      <c r="Z19" s="639">
        <v>0.1</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113</v>
      </c>
      <c r="BH19" s="587"/>
      <c r="BI19" s="587"/>
      <c r="BJ19" s="587"/>
      <c r="BK19" s="587"/>
      <c r="BL19" s="587"/>
      <c r="BM19" s="587"/>
      <c r="BN19" s="588"/>
      <c r="BO19" s="639" t="s">
        <v>113</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3007862</v>
      </c>
      <c r="S20" s="587"/>
      <c r="T20" s="587"/>
      <c r="U20" s="587"/>
      <c r="V20" s="587"/>
      <c r="W20" s="587"/>
      <c r="X20" s="587"/>
      <c r="Y20" s="588"/>
      <c r="Z20" s="639">
        <v>59</v>
      </c>
      <c r="AA20" s="639"/>
      <c r="AB20" s="639"/>
      <c r="AC20" s="639"/>
      <c r="AD20" s="640">
        <v>2878789</v>
      </c>
      <c r="AE20" s="640"/>
      <c r="AF20" s="640"/>
      <c r="AG20" s="640"/>
      <c r="AH20" s="640"/>
      <c r="AI20" s="640"/>
      <c r="AJ20" s="640"/>
      <c r="AK20" s="640"/>
      <c r="AL20" s="609">
        <v>99.9</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113</v>
      </c>
      <c r="BH20" s="587"/>
      <c r="BI20" s="587"/>
      <c r="BJ20" s="587"/>
      <c r="BK20" s="587"/>
      <c r="BL20" s="587"/>
      <c r="BM20" s="587"/>
      <c r="BN20" s="588"/>
      <c r="BO20" s="639" t="s">
        <v>113</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4910889</v>
      </c>
      <c r="CS20" s="587"/>
      <c r="CT20" s="587"/>
      <c r="CU20" s="587"/>
      <c r="CV20" s="587"/>
      <c r="CW20" s="587"/>
      <c r="CX20" s="587"/>
      <c r="CY20" s="588"/>
      <c r="CZ20" s="639">
        <v>100</v>
      </c>
      <c r="DA20" s="639"/>
      <c r="DB20" s="639"/>
      <c r="DC20" s="639"/>
      <c r="DD20" s="592">
        <v>1446393</v>
      </c>
      <c r="DE20" s="587"/>
      <c r="DF20" s="587"/>
      <c r="DG20" s="587"/>
      <c r="DH20" s="587"/>
      <c r="DI20" s="587"/>
      <c r="DJ20" s="587"/>
      <c r="DK20" s="587"/>
      <c r="DL20" s="587"/>
      <c r="DM20" s="587"/>
      <c r="DN20" s="587"/>
      <c r="DO20" s="587"/>
      <c r="DP20" s="588"/>
      <c r="DQ20" s="592">
        <v>3114750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545</v>
      </c>
      <c r="S21" s="587"/>
      <c r="T21" s="587"/>
      <c r="U21" s="587"/>
      <c r="V21" s="587"/>
      <c r="W21" s="587"/>
      <c r="X21" s="587"/>
      <c r="Y21" s="588"/>
      <c r="Z21" s="639">
        <v>0</v>
      </c>
      <c r="AA21" s="639"/>
      <c r="AB21" s="639"/>
      <c r="AC21" s="639"/>
      <c r="AD21" s="640">
        <v>545</v>
      </c>
      <c r="AE21" s="640"/>
      <c r="AF21" s="640"/>
      <c r="AG21" s="640"/>
      <c r="AH21" s="640"/>
      <c r="AI21" s="640"/>
      <c r="AJ21" s="640"/>
      <c r="AK21" s="640"/>
      <c r="AL21" s="609">
        <v>0</v>
      </c>
      <c r="AM21" s="641"/>
      <c r="AN21" s="641"/>
      <c r="AO21" s="642"/>
      <c r="AP21" s="680" t="s">
        <v>260</v>
      </c>
      <c r="AQ21" s="687"/>
      <c r="AR21" s="687"/>
      <c r="AS21" s="687"/>
      <c r="AT21" s="687"/>
      <c r="AU21" s="687"/>
      <c r="AV21" s="687"/>
      <c r="AW21" s="687"/>
      <c r="AX21" s="687"/>
      <c r="AY21" s="687"/>
      <c r="AZ21" s="687"/>
      <c r="BA21" s="687"/>
      <c r="BB21" s="687"/>
      <c r="BC21" s="687"/>
      <c r="BD21" s="687"/>
      <c r="BE21" s="687"/>
      <c r="BF21" s="682"/>
      <c r="BG21" s="586" t="s">
        <v>113</v>
      </c>
      <c r="BH21" s="587"/>
      <c r="BI21" s="587"/>
      <c r="BJ21" s="587"/>
      <c r="BK21" s="587"/>
      <c r="BL21" s="587"/>
      <c r="BM21" s="587"/>
      <c r="BN21" s="588"/>
      <c r="BO21" s="639" t="s">
        <v>113</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129040</v>
      </c>
      <c r="S22" s="587"/>
      <c r="T22" s="587"/>
      <c r="U22" s="587"/>
      <c r="V22" s="587"/>
      <c r="W22" s="587"/>
      <c r="X22" s="587"/>
      <c r="Y22" s="588"/>
      <c r="Z22" s="639">
        <v>2.5</v>
      </c>
      <c r="AA22" s="639"/>
      <c r="AB22" s="639"/>
      <c r="AC22" s="639"/>
      <c r="AD22" s="640" t="s">
        <v>113</v>
      </c>
      <c r="AE22" s="640"/>
      <c r="AF22" s="640"/>
      <c r="AG22" s="640"/>
      <c r="AH22" s="640"/>
      <c r="AI22" s="640"/>
      <c r="AJ22" s="640"/>
      <c r="AK22" s="640"/>
      <c r="AL22" s="609" t="s">
        <v>113</v>
      </c>
      <c r="AM22" s="641"/>
      <c r="AN22" s="641"/>
      <c r="AO22" s="642"/>
      <c r="AP22" s="680" t="s">
        <v>262</v>
      </c>
      <c r="AQ22" s="687"/>
      <c r="AR22" s="687"/>
      <c r="AS22" s="687"/>
      <c r="AT22" s="687"/>
      <c r="AU22" s="687"/>
      <c r="AV22" s="687"/>
      <c r="AW22" s="687"/>
      <c r="AX22" s="687"/>
      <c r="AY22" s="687"/>
      <c r="AZ22" s="687"/>
      <c r="BA22" s="687"/>
      <c r="BB22" s="687"/>
      <c r="BC22" s="687"/>
      <c r="BD22" s="687"/>
      <c r="BE22" s="687"/>
      <c r="BF22" s="682"/>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99963</v>
      </c>
      <c r="S23" s="587"/>
      <c r="T23" s="587"/>
      <c r="U23" s="587"/>
      <c r="V23" s="587"/>
      <c r="W23" s="587"/>
      <c r="X23" s="587"/>
      <c r="Y23" s="588"/>
      <c r="Z23" s="639">
        <v>2</v>
      </c>
      <c r="AA23" s="639"/>
      <c r="AB23" s="639"/>
      <c r="AC23" s="639"/>
      <c r="AD23" s="640">
        <v>1437</v>
      </c>
      <c r="AE23" s="640"/>
      <c r="AF23" s="640"/>
      <c r="AG23" s="640"/>
      <c r="AH23" s="640"/>
      <c r="AI23" s="640"/>
      <c r="AJ23" s="640"/>
      <c r="AK23" s="640"/>
      <c r="AL23" s="609">
        <v>0</v>
      </c>
      <c r="AM23" s="641"/>
      <c r="AN23" s="641"/>
      <c r="AO23" s="642"/>
      <c r="AP23" s="680" t="s">
        <v>265</v>
      </c>
      <c r="AQ23" s="687"/>
      <c r="AR23" s="687"/>
      <c r="AS23" s="687"/>
      <c r="AT23" s="687"/>
      <c r="AU23" s="687"/>
      <c r="AV23" s="687"/>
      <c r="AW23" s="687"/>
      <c r="AX23" s="687"/>
      <c r="AY23" s="687"/>
      <c r="AZ23" s="687"/>
      <c r="BA23" s="687"/>
      <c r="BB23" s="687"/>
      <c r="BC23" s="687"/>
      <c r="BD23" s="687"/>
      <c r="BE23" s="687"/>
      <c r="BF23" s="682"/>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3425</v>
      </c>
      <c r="S24" s="587"/>
      <c r="T24" s="587"/>
      <c r="U24" s="587"/>
      <c r="V24" s="587"/>
      <c r="W24" s="587"/>
      <c r="X24" s="587"/>
      <c r="Y24" s="588"/>
      <c r="Z24" s="639">
        <v>0.1</v>
      </c>
      <c r="AA24" s="639"/>
      <c r="AB24" s="639"/>
      <c r="AC24" s="639"/>
      <c r="AD24" s="640" t="s">
        <v>113</v>
      </c>
      <c r="AE24" s="640"/>
      <c r="AF24" s="640"/>
      <c r="AG24" s="640"/>
      <c r="AH24" s="640"/>
      <c r="AI24" s="640"/>
      <c r="AJ24" s="640"/>
      <c r="AK24" s="640"/>
      <c r="AL24" s="609" t="s">
        <v>113</v>
      </c>
      <c r="AM24" s="641"/>
      <c r="AN24" s="641"/>
      <c r="AO24" s="642"/>
      <c r="AP24" s="680" t="s">
        <v>272</v>
      </c>
      <c r="AQ24" s="687"/>
      <c r="AR24" s="687"/>
      <c r="AS24" s="687"/>
      <c r="AT24" s="687"/>
      <c r="AU24" s="687"/>
      <c r="AV24" s="687"/>
      <c r="AW24" s="687"/>
      <c r="AX24" s="687"/>
      <c r="AY24" s="687"/>
      <c r="AZ24" s="687"/>
      <c r="BA24" s="687"/>
      <c r="BB24" s="687"/>
      <c r="BC24" s="687"/>
      <c r="BD24" s="687"/>
      <c r="BE24" s="687"/>
      <c r="BF24" s="682"/>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1655294</v>
      </c>
      <c r="CS24" s="637"/>
      <c r="CT24" s="637"/>
      <c r="CU24" s="637"/>
      <c r="CV24" s="637"/>
      <c r="CW24" s="637"/>
      <c r="CX24" s="637"/>
      <c r="CY24" s="684"/>
      <c r="CZ24" s="688">
        <v>33.700000000000003</v>
      </c>
      <c r="DA24" s="689"/>
      <c r="DB24" s="689"/>
      <c r="DC24" s="690"/>
      <c r="DD24" s="683">
        <v>1459724</v>
      </c>
      <c r="DE24" s="637"/>
      <c r="DF24" s="637"/>
      <c r="DG24" s="637"/>
      <c r="DH24" s="637"/>
      <c r="DI24" s="637"/>
      <c r="DJ24" s="637"/>
      <c r="DK24" s="684"/>
      <c r="DL24" s="683">
        <v>1409794</v>
      </c>
      <c r="DM24" s="637"/>
      <c r="DN24" s="637"/>
      <c r="DO24" s="637"/>
      <c r="DP24" s="637"/>
      <c r="DQ24" s="637"/>
      <c r="DR24" s="637"/>
      <c r="DS24" s="637"/>
      <c r="DT24" s="637"/>
      <c r="DU24" s="637"/>
      <c r="DV24" s="684"/>
      <c r="DW24" s="685">
        <v>46.5</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512346</v>
      </c>
      <c r="S25" s="587"/>
      <c r="T25" s="587"/>
      <c r="U25" s="587"/>
      <c r="V25" s="587"/>
      <c r="W25" s="587"/>
      <c r="X25" s="587"/>
      <c r="Y25" s="588"/>
      <c r="Z25" s="639">
        <v>10.1</v>
      </c>
      <c r="AA25" s="639"/>
      <c r="AB25" s="639"/>
      <c r="AC25" s="639"/>
      <c r="AD25" s="640" t="s">
        <v>113</v>
      </c>
      <c r="AE25" s="640"/>
      <c r="AF25" s="640"/>
      <c r="AG25" s="640"/>
      <c r="AH25" s="640"/>
      <c r="AI25" s="640"/>
      <c r="AJ25" s="640"/>
      <c r="AK25" s="640"/>
      <c r="AL25" s="609" t="s">
        <v>113</v>
      </c>
      <c r="AM25" s="641"/>
      <c r="AN25" s="641"/>
      <c r="AO25" s="642"/>
      <c r="AP25" s="680" t="s">
        <v>275</v>
      </c>
      <c r="AQ25" s="687"/>
      <c r="AR25" s="687"/>
      <c r="AS25" s="687"/>
      <c r="AT25" s="687"/>
      <c r="AU25" s="687"/>
      <c r="AV25" s="687"/>
      <c r="AW25" s="687"/>
      <c r="AX25" s="687"/>
      <c r="AY25" s="687"/>
      <c r="AZ25" s="687"/>
      <c r="BA25" s="687"/>
      <c r="BB25" s="687"/>
      <c r="BC25" s="687"/>
      <c r="BD25" s="687"/>
      <c r="BE25" s="687"/>
      <c r="BF25" s="682"/>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746679</v>
      </c>
      <c r="CS25" s="605"/>
      <c r="CT25" s="605"/>
      <c r="CU25" s="605"/>
      <c r="CV25" s="605"/>
      <c r="CW25" s="605"/>
      <c r="CX25" s="605"/>
      <c r="CY25" s="606"/>
      <c r="CZ25" s="589">
        <v>15.2</v>
      </c>
      <c r="DA25" s="607"/>
      <c r="DB25" s="607"/>
      <c r="DC25" s="608"/>
      <c r="DD25" s="592">
        <v>714257</v>
      </c>
      <c r="DE25" s="605"/>
      <c r="DF25" s="605"/>
      <c r="DG25" s="605"/>
      <c r="DH25" s="605"/>
      <c r="DI25" s="605"/>
      <c r="DJ25" s="605"/>
      <c r="DK25" s="606"/>
      <c r="DL25" s="592">
        <v>705583</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77" t="s">
        <v>277</v>
      </c>
      <c r="C26" s="678"/>
      <c r="D26" s="678"/>
      <c r="E26" s="678"/>
      <c r="F26" s="678"/>
      <c r="G26" s="678"/>
      <c r="H26" s="678"/>
      <c r="I26" s="678"/>
      <c r="J26" s="678"/>
      <c r="K26" s="678"/>
      <c r="L26" s="678"/>
      <c r="M26" s="678"/>
      <c r="N26" s="678"/>
      <c r="O26" s="678"/>
      <c r="P26" s="678"/>
      <c r="Q26" s="679"/>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80" t="s">
        <v>278</v>
      </c>
      <c r="AQ26" s="681"/>
      <c r="AR26" s="681"/>
      <c r="AS26" s="681"/>
      <c r="AT26" s="681"/>
      <c r="AU26" s="681"/>
      <c r="AV26" s="681"/>
      <c r="AW26" s="681"/>
      <c r="AX26" s="681"/>
      <c r="AY26" s="681"/>
      <c r="AZ26" s="681"/>
      <c r="BA26" s="681"/>
      <c r="BB26" s="681"/>
      <c r="BC26" s="681"/>
      <c r="BD26" s="681"/>
      <c r="BE26" s="681"/>
      <c r="BF26" s="682"/>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468591</v>
      </c>
      <c r="CS26" s="587"/>
      <c r="CT26" s="587"/>
      <c r="CU26" s="587"/>
      <c r="CV26" s="587"/>
      <c r="CW26" s="587"/>
      <c r="CX26" s="587"/>
      <c r="CY26" s="588"/>
      <c r="CZ26" s="589">
        <v>9.5</v>
      </c>
      <c r="DA26" s="607"/>
      <c r="DB26" s="607"/>
      <c r="DC26" s="608"/>
      <c r="DD26" s="592">
        <v>446604</v>
      </c>
      <c r="DE26" s="587"/>
      <c r="DF26" s="587"/>
      <c r="DG26" s="587"/>
      <c r="DH26" s="587"/>
      <c r="DI26" s="587"/>
      <c r="DJ26" s="587"/>
      <c r="DK26" s="588"/>
      <c r="DL26" s="592" t="s">
        <v>280</v>
      </c>
      <c r="DM26" s="587"/>
      <c r="DN26" s="587"/>
      <c r="DO26" s="587"/>
      <c r="DP26" s="587"/>
      <c r="DQ26" s="587"/>
      <c r="DR26" s="587"/>
      <c r="DS26" s="587"/>
      <c r="DT26" s="587"/>
      <c r="DU26" s="587"/>
      <c r="DV26" s="588"/>
      <c r="DW26" s="609" t="s">
        <v>280</v>
      </c>
      <c r="DX26" s="610"/>
      <c r="DY26" s="610"/>
      <c r="DZ26" s="610"/>
      <c r="EA26" s="610"/>
      <c r="EB26" s="610"/>
      <c r="EC26" s="611"/>
    </row>
    <row r="27" spans="2:133" ht="11.25" customHeight="1">
      <c r="B27" s="583" t="s">
        <v>281</v>
      </c>
      <c r="C27" s="584"/>
      <c r="D27" s="584"/>
      <c r="E27" s="584"/>
      <c r="F27" s="584"/>
      <c r="G27" s="584"/>
      <c r="H27" s="584"/>
      <c r="I27" s="584"/>
      <c r="J27" s="584"/>
      <c r="K27" s="584"/>
      <c r="L27" s="584"/>
      <c r="M27" s="584"/>
      <c r="N27" s="584"/>
      <c r="O27" s="584"/>
      <c r="P27" s="584"/>
      <c r="Q27" s="585"/>
      <c r="R27" s="586">
        <v>218051</v>
      </c>
      <c r="S27" s="587"/>
      <c r="T27" s="587"/>
      <c r="U27" s="587"/>
      <c r="V27" s="587"/>
      <c r="W27" s="587"/>
      <c r="X27" s="587"/>
      <c r="Y27" s="588"/>
      <c r="Z27" s="639">
        <v>4.3</v>
      </c>
      <c r="AA27" s="639"/>
      <c r="AB27" s="639"/>
      <c r="AC27" s="639"/>
      <c r="AD27" s="640" t="s">
        <v>113</v>
      </c>
      <c r="AE27" s="640"/>
      <c r="AF27" s="640"/>
      <c r="AG27" s="640"/>
      <c r="AH27" s="640"/>
      <c r="AI27" s="640"/>
      <c r="AJ27" s="640"/>
      <c r="AK27" s="640"/>
      <c r="AL27" s="609" t="s">
        <v>113</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271091</v>
      </c>
      <c r="BH27" s="587"/>
      <c r="BI27" s="587"/>
      <c r="BJ27" s="587"/>
      <c r="BK27" s="587"/>
      <c r="BL27" s="587"/>
      <c r="BM27" s="587"/>
      <c r="BN27" s="588"/>
      <c r="BO27" s="639">
        <v>100</v>
      </c>
      <c r="BP27" s="639"/>
      <c r="BQ27" s="639"/>
      <c r="BR27" s="639"/>
      <c r="BS27" s="592">
        <v>1495</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173408</v>
      </c>
      <c r="CS27" s="605"/>
      <c r="CT27" s="605"/>
      <c r="CU27" s="605"/>
      <c r="CV27" s="605"/>
      <c r="CW27" s="605"/>
      <c r="CX27" s="605"/>
      <c r="CY27" s="606"/>
      <c r="CZ27" s="589">
        <v>3.5</v>
      </c>
      <c r="DA27" s="607"/>
      <c r="DB27" s="607"/>
      <c r="DC27" s="608"/>
      <c r="DD27" s="592">
        <v>53796</v>
      </c>
      <c r="DE27" s="605"/>
      <c r="DF27" s="605"/>
      <c r="DG27" s="605"/>
      <c r="DH27" s="605"/>
      <c r="DI27" s="605"/>
      <c r="DJ27" s="605"/>
      <c r="DK27" s="606"/>
      <c r="DL27" s="592">
        <v>53240</v>
      </c>
      <c r="DM27" s="605"/>
      <c r="DN27" s="605"/>
      <c r="DO27" s="605"/>
      <c r="DP27" s="605"/>
      <c r="DQ27" s="605"/>
      <c r="DR27" s="605"/>
      <c r="DS27" s="605"/>
      <c r="DT27" s="605"/>
      <c r="DU27" s="605"/>
      <c r="DV27" s="606"/>
      <c r="DW27" s="609">
        <v>1.8</v>
      </c>
      <c r="DX27" s="610"/>
      <c r="DY27" s="610"/>
      <c r="DZ27" s="610"/>
      <c r="EA27" s="610"/>
      <c r="EB27" s="610"/>
      <c r="EC27" s="611"/>
    </row>
    <row r="28" spans="2:133" ht="11.25" customHeight="1">
      <c r="B28" s="583" t="s">
        <v>284</v>
      </c>
      <c r="C28" s="584"/>
      <c r="D28" s="584"/>
      <c r="E28" s="584"/>
      <c r="F28" s="584"/>
      <c r="G28" s="584"/>
      <c r="H28" s="584"/>
      <c r="I28" s="584"/>
      <c r="J28" s="584"/>
      <c r="K28" s="584"/>
      <c r="L28" s="584"/>
      <c r="M28" s="584"/>
      <c r="N28" s="584"/>
      <c r="O28" s="584"/>
      <c r="P28" s="584"/>
      <c r="Q28" s="585"/>
      <c r="R28" s="586">
        <v>62673</v>
      </c>
      <c r="S28" s="587"/>
      <c r="T28" s="587"/>
      <c r="U28" s="587"/>
      <c r="V28" s="587"/>
      <c r="W28" s="587"/>
      <c r="X28" s="587"/>
      <c r="Y28" s="588"/>
      <c r="Z28" s="639">
        <v>1.2</v>
      </c>
      <c r="AA28" s="639"/>
      <c r="AB28" s="639"/>
      <c r="AC28" s="639"/>
      <c r="AD28" s="640" t="s">
        <v>113</v>
      </c>
      <c r="AE28" s="640"/>
      <c r="AF28" s="640"/>
      <c r="AG28" s="640"/>
      <c r="AH28" s="640"/>
      <c r="AI28" s="640"/>
      <c r="AJ28" s="640"/>
      <c r="AK28" s="640"/>
      <c r="AL28" s="609" t="s">
        <v>113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735207</v>
      </c>
      <c r="CS28" s="587"/>
      <c r="CT28" s="587"/>
      <c r="CU28" s="587"/>
      <c r="CV28" s="587"/>
      <c r="CW28" s="587"/>
      <c r="CX28" s="587"/>
      <c r="CY28" s="588"/>
      <c r="CZ28" s="589">
        <v>15</v>
      </c>
      <c r="DA28" s="607"/>
      <c r="DB28" s="607"/>
      <c r="DC28" s="608"/>
      <c r="DD28" s="592">
        <v>691671</v>
      </c>
      <c r="DE28" s="587"/>
      <c r="DF28" s="587"/>
      <c r="DG28" s="587"/>
      <c r="DH28" s="587"/>
      <c r="DI28" s="587"/>
      <c r="DJ28" s="587"/>
      <c r="DK28" s="588"/>
      <c r="DL28" s="592">
        <v>650971</v>
      </c>
      <c r="DM28" s="587"/>
      <c r="DN28" s="587"/>
      <c r="DO28" s="587"/>
      <c r="DP28" s="587"/>
      <c r="DQ28" s="587"/>
      <c r="DR28" s="587"/>
      <c r="DS28" s="587"/>
      <c r="DT28" s="587"/>
      <c r="DU28" s="587"/>
      <c r="DV28" s="588"/>
      <c r="DW28" s="609">
        <v>21.5</v>
      </c>
      <c r="DX28" s="610"/>
      <c r="DY28" s="610"/>
      <c r="DZ28" s="610"/>
      <c r="EA28" s="610"/>
      <c r="EB28" s="610"/>
      <c r="EC28" s="611"/>
    </row>
    <row r="29" spans="2:133" ht="11.25" customHeight="1">
      <c r="B29" s="583" t="s">
        <v>286</v>
      </c>
      <c r="C29" s="584"/>
      <c r="D29" s="584"/>
      <c r="E29" s="584"/>
      <c r="F29" s="584"/>
      <c r="G29" s="584"/>
      <c r="H29" s="584"/>
      <c r="I29" s="584"/>
      <c r="J29" s="584"/>
      <c r="K29" s="584"/>
      <c r="L29" s="584"/>
      <c r="M29" s="584"/>
      <c r="N29" s="584"/>
      <c r="O29" s="584"/>
      <c r="P29" s="584"/>
      <c r="Q29" s="585"/>
      <c r="R29" s="586">
        <v>5863</v>
      </c>
      <c r="S29" s="587"/>
      <c r="T29" s="587"/>
      <c r="U29" s="587"/>
      <c r="V29" s="587"/>
      <c r="W29" s="587"/>
      <c r="X29" s="587"/>
      <c r="Y29" s="588"/>
      <c r="Z29" s="639">
        <v>0.1</v>
      </c>
      <c r="AA29" s="639"/>
      <c r="AB29" s="639"/>
      <c r="AC29" s="639"/>
      <c r="AD29" s="640" t="s">
        <v>113</v>
      </c>
      <c r="AE29" s="640"/>
      <c r="AF29" s="640"/>
      <c r="AG29" s="640"/>
      <c r="AH29" s="640"/>
      <c r="AI29" s="640"/>
      <c r="AJ29" s="640"/>
      <c r="AK29" s="640"/>
      <c r="AL29" s="609" t="s">
        <v>113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290</v>
      </c>
      <c r="CG29" s="620"/>
      <c r="CH29" s="620"/>
      <c r="CI29" s="620"/>
      <c r="CJ29" s="620"/>
      <c r="CK29" s="620"/>
      <c r="CL29" s="620"/>
      <c r="CM29" s="620"/>
      <c r="CN29" s="620"/>
      <c r="CO29" s="620"/>
      <c r="CP29" s="620"/>
      <c r="CQ29" s="621"/>
      <c r="CR29" s="586">
        <v>735142</v>
      </c>
      <c r="CS29" s="605"/>
      <c r="CT29" s="605"/>
      <c r="CU29" s="605"/>
      <c r="CV29" s="605"/>
      <c r="CW29" s="605"/>
      <c r="CX29" s="605"/>
      <c r="CY29" s="606"/>
      <c r="CZ29" s="589">
        <v>15</v>
      </c>
      <c r="DA29" s="607"/>
      <c r="DB29" s="607"/>
      <c r="DC29" s="608"/>
      <c r="DD29" s="592">
        <v>691606</v>
      </c>
      <c r="DE29" s="605"/>
      <c r="DF29" s="605"/>
      <c r="DG29" s="605"/>
      <c r="DH29" s="605"/>
      <c r="DI29" s="605"/>
      <c r="DJ29" s="605"/>
      <c r="DK29" s="606"/>
      <c r="DL29" s="592">
        <v>650906</v>
      </c>
      <c r="DM29" s="605"/>
      <c r="DN29" s="605"/>
      <c r="DO29" s="605"/>
      <c r="DP29" s="605"/>
      <c r="DQ29" s="605"/>
      <c r="DR29" s="605"/>
      <c r="DS29" s="605"/>
      <c r="DT29" s="605"/>
      <c r="DU29" s="605"/>
      <c r="DV29" s="606"/>
      <c r="DW29" s="609">
        <v>21.5</v>
      </c>
      <c r="DX29" s="610"/>
      <c r="DY29" s="610"/>
      <c r="DZ29" s="610"/>
      <c r="EA29" s="610"/>
      <c r="EB29" s="610"/>
      <c r="EC29" s="611"/>
    </row>
    <row r="30" spans="2:133" ht="11.25" customHeight="1">
      <c r="B30" s="583" t="s">
        <v>291</v>
      </c>
      <c r="C30" s="584"/>
      <c r="D30" s="584"/>
      <c r="E30" s="584"/>
      <c r="F30" s="584"/>
      <c r="G30" s="584"/>
      <c r="H30" s="584"/>
      <c r="I30" s="584"/>
      <c r="J30" s="584"/>
      <c r="K30" s="584"/>
      <c r="L30" s="584"/>
      <c r="M30" s="584"/>
      <c r="N30" s="584"/>
      <c r="O30" s="584"/>
      <c r="P30" s="584"/>
      <c r="Q30" s="585"/>
      <c r="R30" s="586">
        <v>41671</v>
      </c>
      <c r="S30" s="587"/>
      <c r="T30" s="587"/>
      <c r="U30" s="587"/>
      <c r="V30" s="587"/>
      <c r="W30" s="587"/>
      <c r="X30" s="587"/>
      <c r="Y30" s="588"/>
      <c r="Z30" s="639">
        <v>0.8</v>
      </c>
      <c r="AA30" s="639"/>
      <c r="AB30" s="639"/>
      <c r="AC30" s="639"/>
      <c r="AD30" s="640" t="s">
        <v>113</v>
      </c>
      <c r="AE30" s="640"/>
      <c r="AF30" s="640"/>
      <c r="AG30" s="640"/>
      <c r="AH30" s="640"/>
      <c r="AI30" s="640"/>
      <c r="AJ30" s="640"/>
      <c r="AK30" s="640"/>
      <c r="AL30" s="609" t="s">
        <v>113</v>
      </c>
      <c r="AM30" s="641"/>
      <c r="AN30" s="641"/>
      <c r="AO30" s="642"/>
      <c r="AP30" s="664" t="s">
        <v>292</v>
      </c>
      <c r="AQ30" s="665"/>
      <c r="AR30" s="665"/>
      <c r="AS30" s="665"/>
      <c r="AT30" s="670" t="s">
        <v>293</v>
      </c>
      <c r="AU30" s="182"/>
      <c r="AV30" s="182"/>
      <c r="AW30" s="182"/>
      <c r="AX30" s="673" t="s">
        <v>172</v>
      </c>
      <c r="AY30" s="674"/>
      <c r="AZ30" s="674"/>
      <c r="BA30" s="674"/>
      <c r="BB30" s="674"/>
      <c r="BC30" s="674"/>
      <c r="BD30" s="674"/>
      <c r="BE30" s="674"/>
      <c r="BF30" s="675"/>
      <c r="BG30" s="652">
        <v>99.5</v>
      </c>
      <c r="BH30" s="653"/>
      <c r="BI30" s="653"/>
      <c r="BJ30" s="653"/>
      <c r="BK30" s="653"/>
      <c r="BL30" s="653"/>
      <c r="BM30" s="654">
        <v>98.9</v>
      </c>
      <c r="BN30" s="653"/>
      <c r="BO30" s="653"/>
      <c r="BP30" s="653"/>
      <c r="BQ30" s="655"/>
      <c r="BR30" s="652">
        <v>99.7</v>
      </c>
      <c r="BS30" s="653"/>
      <c r="BT30" s="653"/>
      <c r="BU30" s="653"/>
      <c r="BV30" s="653"/>
      <c r="BW30" s="653"/>
      <c r="BX30" s="654">
        <v>99.1</v>
      </c>
      <c r="BY30" s="653"/>
      <c r="BZ30" s="653"/>
      <c r="CA30" s="653"/>
      <c r="CB30" s="655"/>
      <c r="CD30" s="658"/>
      <c r="CE30" s="659"/>
      <c r="CF30" s="623" t="s">
        <v>294</v>
      </c>
      <c r="CG30" s="620"/>
      <c r="CH30" s="620"/>
      <c r="CI30" s="620"/>
      <c r="CJ30" s="620"/>
      <c r="CK30" s="620"/>
      <c r="CL30" s="620"/>
      <c r="CM30" s="620"/>
      <c r="CN30" s="620"/>
      <c r="CO30" s="620"/>
      <c r="CP30" s="620"/>
      <c r="CQ30" s="621"/>
      <c r="CR30" s="586">
        <v>648309</v>
      </c>
      <c r="CS30" s="587"/>
      <c r="CT30" s="587"/>
      <c r="CU30" s="587"/>
      <c r="CV30" s="587"/>
      <c r="CW30" s="587"/>
      <c r="CX30" s="587"/>
      <c r="CY30" s="588"/>
      <c r="CZ30" s="589">
        <v>13.2</v>
      </c>
      <c r="DA30" s="607"/>
      <c r="DB30" s="607"/>
      <c r="DC30" s="608"/>
      <c r="DD30" s="592">
        <v>612752</v>
      </c>
      <c r="DE30" s="587"/>
      <c r="DF30" s="587"/>
      <c r="DG30" s="587"/>
      <c r="DH30" s="587"/>
      <c r="DI30" s="587"/>
      <c r="DJ30" s="587"/>
      <c r="DK30" s="588"/>
      <c r="DL30" s="592">
        <v>572052</v>
      </c>
      <c r="DM30" s="587"/>
      <c r="DN30" s="587"/>
      <c r="DO30" s="587"/>
      <c r="DP30" s="587"/>
      <c r="DQ30" s="587"/>
      <c r="DR30" s="587"/>
      <c r="DS30" s="587"/>
      <c r="DT30" s="587"/>
      <c r="DU30" s="587"/>
      <c r="DV30" s="588"/>
      <c r="DW30" s="609">
        <v>18.899999999999999</v>
      </c>
      <c r="DX30" s="610"/>
      <c r="DY30" s="610"/>
      <c r="DZ30" s="610"/>
      <c r="EA30" s="610"/>
      <c r="EB30" s="610"/>
      <c r="EC30" s="611"/>
    </row>
    <row r="31" spans="2:133" ht="11.25" customHeight="1">
      <c r="B31" s="583" t="s">
        <v>295</v>
      </c>
      <c r="C31" s="584"/>
      <c r="D31" s="584"/>
      <c r="E31" s="584"/>
      <c r="F31" s="584"/>
      <c r="G31" s="584"/>
      <c r="H31" s="584"/>
      <c r="I31" s="584"/>
      <c r="J31" s="584"/>
      <c r="K31" s="584"/>
      <c r="L31" s="584"/>
      <c r="M31" s="584"/>
      <c r="N31" s="584"/>
      <c r="O31" s="584"/>
      <c r="P31" s="584"/>
      <c r="Q31" s="585"/>
      <c r="R31" s="586">
        <v>124934</v>
      </c>
      <c r="S31" s="587"/>
      <c r="T31" s="587"/>
      <c r="U31" s="587"/>
      <c r="V31" s="587"/>
      <c r="W31" s="587"/>
      <c r="X31" s="587"/>
      <c r="Y31" s="588"/>
      <c r="Z31" s="639">
        <v>2.5</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296</v>
      </c>
      <c r="AV31" s="181"/>
      <c r="AW31" s="181"/>
      <c r="AX31" s="583" t="s">
        <v>297</v>
      </c>
      <c r="AY31" s="584"/>
      <c r="AZ31" s="584"/>
      <c r="BA31" s="584"/>
      <c r="BB31" s="584"/>
      <c r="BC31" s="584"/>
      <c r="BD31" s="584"/>
      <c r="BE31" s="584"/>
      <c r="BF31" s="585"/>
      <c r="BG31" s="650">
        <v>99.1</v>
      </c>
      <c r="BH31" s="605"/>
      <c r="BI31" s="605"/>
      <c r="BJ31" s="605"/>
      <c r="BK31" s="605"/>
      <c r="BL31" s="605"/>
      <c r="BM31" s="641">
        <v>98.1</v>
      </c>
      <c r="BN31" s="651"/>
      <c r="BO31" s="651"/>
      <c r="BP31" s="651"/>
      <c r="BQ31" s="615"/>
      <c r="BR31" s="650">
        <v>99.5</v>
      </c>
      <c r="BS31" s="605"/>
      <c r="BT31" s="605"/>
      <c r="BU31" s="605"/>
      <c r="BV31" s="605"/>
      <c r="BW31" s="605"/>
      <c r="BX31" s="641">
        <v>98.7</v>
      </c>
      <c r="BY31" s="651"/>
      <c r="BZ31" s="651"/>
      <c r="CA31" s="651"/>
      <c r="CB31" s="615"/>
      <c r="CD31" s="658"/>
      <c r="CE31" s="659"/>
      <c r="CF31" s="623" t="s">
        <v>298</v>
      </c>
      <c r="CG31" s="620"/>
      <c r="CH31" s="620"/>
      <c r="CI31" s="620"/>
      <c r="CJ31" s="620"/>
      <c r="CK31" s="620"/>
      <c r="CL31" s="620"/>
      <c r="CM31" s="620"/>
      <c r="CN31" s="620"/>
      <c r="CO31" s="620"/>
      <c r="CP31" s="620"/>
      <c r="CQ31" s="621"/>
      <c r="CR31" s="586">
        <v>86833</v>
      </c>
      <c r="CS31" s="605"/>
      <c r="CT31" s="605"/>
      <c r="CU31" s="605"/>
      <c r="CV31" s="605"/>
      <c r="CW31" s="605"/>
      <c r="CX31" s="605"/>
      <c r="CY31" s="606"/>
      <c r="CZ31" s="589">
        <v>1.8</v>
      </c>
      <c r="DA31" s="607"/>
      <c r="DB31" s="607"/>
      <c r="DC31" s="608"/>
      <c r="DD31" s="592">
        <v>78854</v>
      </c>
      <c r="DE31" s="605"/>
      <c r="DF31" s="605"/>
      <c r="DG31" s="605"/>
      <c r="DH31" s="605"/>
      <c r="DI31" s="605"/>
      <c r="DJ31" s="605"/>
      <c r="DK31" s="606"/>
      <c r="DL31" s="592">
        <v>78854</v>
      </c>
      <c r="DM31" s="605"/>
      <c r="DN31" s="605"/>
      <c r="DO31" s="605"/>
      <c r="DP31" s="605"/>
      <c r="DQ31" s="605"/>
      <c r="DR31" s="605"/>
      <c r="DS31" s="605"/>
      <c r="DT31" s="605"/>
      <c r="DU31" s="605"/>
      <c r="DV31" s="606"/>
      <c r="DW31" s="609">
        <v>2.6</v>
      </c>
      <c r="DX31" s="610"/>
      <c r="DY31" s="610"/>
      <c r="DZ31" s="610"/>
      <c r="EA31" s="610"/>
      <c r="EB31" s="610"/>
      <c r="EC31" s="611"/>
    </row>
    <row r="32" spans="2:133" ht="11.25" customHeight="1">
      <c r="B32" s="583" t="s">
        <v>299</v>
      </c>
      <c r="C32" s="584"/>
      <c r="D32" s="584"/>
      <c r="E32" s="584"/>
      <c r="F32" s="584"/>
      <c r="G32" s="584"/>
      <c r="H32" s="584"/>
      <c r="I32" s="584"/>
      <c r="J32" s="584"/>
      <c r="K32" s="584"/>
      <c r="L32" s="584"/>
      <c r="M32" s="584"/>
      <c r="N32" s="584"/>
      <c r="O32" s="584"/>
      <c r="P32" s="584"/>
      <c r="Q32" s="585"/>
      <c r="R32" s="586">
        <v>80422</v>
      </c>
      <c r="S32" s="587"/>
      <c r="T32" s="587"/>
      <c r="U32" s="587"/>
      <c r="V32" s="587"/>
      <c r="W32" s="587"/>
      <c r="X32" s="587"/>
      <c r="Y32" s="588"/>
      <c r="Z32" s="639">
        <v>1.6</v>
      </c>
      <c r="AA32" s="639"/>
      <c r="AB32" s="639"/>
      <c r="AC32" s="639"/>
      <c r="AD32" s="640" t="s">
        <v>113</v>
      </c>
      <c r="AE32" s="640"/>
      <c r="AF32" s="640"/>
      <c r="AG32" s="640"/>
      <c r="AH32" s="640"/>
      <c r="AI32" s="640"/>
      <c r="AJ32" s="640"/>
      <c r="AK32" s="640"/>
      <c r="AL32" s="609" t="s">
        <v>113</v>
      </c>
      <c r="AM32" s="641"/>
      <c r="AN32" s="641"/>
      <c r="AO32" s="642"/>
      <c r="AP32" s="668"/>
      <c r="AQ32" s="669"/>
      <c r="AR32" s="669"/>
      <c r="AS32" s="669"/>
      <c r="AT32" s="672"/>
      <c r="AU32" s="183"/>
      <c r="AV32" s="183"/>
      <c r="AW32" s="183"/>
      <c r="AX32" s="567" t="s">
        <v>300</v>
      </c>
      <c r="AY32" s="568"/>
      <c r="AZ32" s="568"/>
      <c r="BA32" s="568"/>
      <c r="BB32" s="568"/>
      <c r="BC32" s="568"/>
      <c r="BD32" s="568"/>
      <c r="BE32" s="568"/>
      <c r="BF32" s="569"/>
      <c r="BG32" s="649">
        <v>99.8</v>
      </c>
      <c r="BH32" s="571"/>
      <c r="BI32" s="571"/>
      <c r="BJ32" s="571"/>
      <c r="BK32" s="571"/>
      <c r="BL32" s="571"/>
      <c r="BM32" s="634">
        <v>99.4</v>
      </c>
      <c r="BN32" s="571"/>
      <c r="BO32" s="571"/>
      <c r="BP32" s="571"/>
      <c r="BQ32" s="628"/>
      <c r="BR32" s="649">
        <v>99.8</v>
      </c>
      <c r="BS32" s="571"/>
      <c r="BT32" s="571"/>
      <c r="BU32" s="571"/>
      <c r="BV32" s="571"/>
      <c r="BW32" s="571"/>
      <c r="BX32" s="634">
        <v>99.4</v>
      </c>
      <c r="BY32" s="571"/>
      <c r="BZ32" s="571"/>
      <c r="CA32" s="571"/>
      <c r="CB32" s="628"/>
      <c r="CD32" s="660"/>
      <c r="CE32" s="661"/>
      <c r="CF32" s="623" t="s">
        <v>301</v>
      </c>
      <c r="CG32" s="620"/>
      <c r="CH32" s="620"/>
      <c r="CI32" s="620"/>
      <c r="CJ32" s="620"/>
      <c r="CK32" s="620"/>
      <c r="CL32" s="620"/>
      <c r="CM32" s="620"/>
      <c r="CN32" s="620"/>
      <c r="CO32" s="620"/>
      <c r="CP32" s="620"/>
      <c r="CQ32" s="621"/>
      <c r="CR32" s="586">
        <v>65</v>
      </c>
      <c r="CS32" s="587"/>
      <c r="CT32" s="587"/>
      <c r="CU32" s="587"/>
      <c r="CV32" s="587"/>
      <c r="CW32" s="587"/>
      <c r="CX32" s="587"/>
      <c r="CY32" s="588"/>
      <c r="CZ32" s="589">
        <v>0</v>
      </c>
      <c r="DA32" s="607"/>
      <c r="DB32" s="607"/>
      <c r="DC32" s="608"/>
      <c r="DD32" s="592">
        <v>65</v>
      </c>
      <c r="DE32" s="587"/>
      <c r="DF32" s="587"/>
      <c r="DG32" s="587"/>
      <c r="DH32" s="587"/>
      <c r="DI32" s="587"/>
      <c r="DJ32" s="587"/>
      <c r="DK32" s="588"/>
      <c r="DL32" s="592">
        <v>65</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302</v>
      </c>
      <c r="C33" s="584"/>
      <c r="D33" s="584"/>
      <c r="E33" s="584"/>
      <c r="F33" s="584"/>
      <c r="G33" s="584"/>
      <c r="H33" s="584"/>
      <c r="I33" s="584"/>
      <c r="J33" s="584"/>
      <c r="K33" s="584"/>
      <c r="L33" s="584"/>
      <c r="M33" s="584"/>
      <c r="N33" s="584"/>
      <c r="O33" s="584"/>
      <c r="P33" s="584"/>
      <c r="Q33" s="585"/>
      <c r="R33" s="586">
        <v>808631</v>
      </c>
      <c r="S33" s="587"/>
      <c r="T33" s="587"/>
      <c r="U33" s="587"/>
      <c r="V33" s="587"/>
      <c r="W33" s="587"/>
      <c r="X33" s="587"/>
      <c r="Y33" s="588"/>
      <c r="Z33" s="639">
        <v>15.9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303</v>
      </c>
      <c r="CE33" s="620"/>
      <c r="CF33" s="620"/>
      <c r="CG33" s="620"/>
      <c r="CH33" s="620"/>
      <c r="CI33" s="620"/>
      <c r="CJ33" s="620"/>
      <c r="CK33" s="620"/>
      <c r="CL33" s="620"/>
      <c r="CM33" s="620"/>
      <c r="CN33" s="620"/>
      <c r="CO33" s="620"/>
      <c r="CP33" s="620"/>
      <c r="CQ33" s="621"/>
      <c r="CR33" s="586">
        <v>1809202</v>
      </c>
      <c r="CS33" s="605"/>
      <c r="CT33" s="605"/>
      <c r="CU33" s="605"/>
      <c r="CV33" s="605"/>
      <c r="CW33" s="605"/>
      <c r="CX33" s="605"/>
      <c r="CY33" s="606"/>
      <c r="CZ33" s="589">
        <v>36.799999999999997</v>
      </c>
      <c r="DA33" s="607"/>
      <c r="DB33" s="607"/>
      <c r="DC33" s="608"/>
      <c r="DD33" s="592">
        <v>1417484</v>
      </c>
      <c r="DE33" s="605"/>
      <c r="DF33" s="605"/>
      <c r="DG33" s="605"/>
      <c r="DH33" s="605"/>
      <c r="DI33" s="605"/>
      <c r="DJ33" s="605"/>
      <c r="DK33" s="606"/>
      <c r="DL33" s="592">
        <v>1070051</v>
      </c>
      <c r="DM33" s="605"/>
      <c r="DN33" s="605"/>
      <c r="DO33" s="605"/>
      <c r="DP33" s="605"/>
      <c r="DQ33" s="605"/>
      <c r="DR33" s="605"/>
      <c r="DS33" s="605"/>
      <c r="DT33" s="605"/>
      <c r="DU33" s="605"/>
      <c r="DV33" s="606"/>
      <c r="DW33" s="609">
        <v>35.299999999999997</v>
      </c>
      <c r="DX33" s="610"/>
      <c r="DY33" s="610"/>
      <c r="DZ33" s="610"/>
      <c r="EA33" s="610"/>
      <c r="EB33" s="610"/>
      <c r="EC33" s="611"/>
    </row>
    <row r="34" spans="2:133" ht="11.25" customHeight="1">
      <c r="B34" s="583" t="s">
        <v>304</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305</v>
      </c>
      <c r="AR34" s="647"/>
      <c r="AS34" s="647"/>
      <c r="AT34" s="647"/>
      <c r="AU34" s="647"/>
      <c r="AV34" s="647"/>
      <c r="AW34" s="647"/>
      <c r="AX34" s="647"/>
      <c r="AY34" s="647"/>
      <c r="AZ34" s="647"/>
      <c r="BA34" s="647"/>
      <c r="BB34" s="647"/>
      <c r="BC34" s="647"/>
      <c r="BD34" s="647"/>
      <c r="BE34" s="647"/>
      <c r="BF34" s="648"/>
      <c r="BG34" s="646" t="s">
        <v>306</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307</v>
      </c>
      <c r="CE34" s="620"/>
      <c r="CF34" s="620"/>
      <c r="CG34" s="620"/>
      <c r="CH34" s="620"/>
      <c r="CI34" s="620"/>
      <c r="CJ34" s="620"/>
      <c r="CK34" s="620"/>
      <c r="CL34" s="620"/>
      <c r="CM34" s="620"/>
      <c r="CN34" s="620"/>
      <c r="CO34" s="620"/>
      <c r="CP34" s="620"/>
      <c r="CQ34" s="621"/>
      <c r="CR34" s="586">
        <v>647264</v>
      </c>
      <c r="CS34" s="587"/>
      <c r="CT34" s="587"/>
      <c r="CU34" s="587"/>
      <c r="CV34" s="587"/>
      <c r="CW34" s="587"/>
      <c r="CX34" s="587"/>
      <c r="CY34" s="588"/>
      <c r="CZ34" s="589">
        <v>13.2</v>
      </c>
      <c r="DA34" s="607"/>
      <c r="DB34" s="607"/>
      <c r="DC34" s="608"/>
      <c r="DD34" s="592">
        <v>553661</v>
      </c>
      <c r="DE34" s="587"/>
      <c r="DF34" s="587"/>
      <c r="DG34" s="587"/>
      <c r="DH34" s="587"/>
      <c r="DI34" s="587"/>
      <c r="DJ34" s="587"/>
      <c r="DK34" s="588"/>
      <c r="DL34" s="592">
        <v>450545</v>
      </c>
      <c r="DM34" s="587"/>
      <c r="DN34" s="587"/>
      <c r="DO34" s="587"/>
      <c r="DP34" s="587"/>
      <c r="DQ34" s="587"/>
      <c r="DR34" s="587"/>
      <c r="DS34" s="587"/>
      <c r="DT34" s="587"/>
      <c r="DU34" s="587"/>
      <c r="DV34" s="588"/>
      <c r="DW34" s="609">
        <v>14.9</v>
      </c>
      <c r="DX34" s="610"/>
      <c r="DY34" s="610"/>
      <c r="DZ34" s="610"/>
      <c r="EA34" s="610"/>
      <c r="EB34" s="610"/>
      <c r="EC34" s="611"/>
    </row>
    <row r="35" spans="2:133" ht="11.25" customHeight="1">
      <c r="B35" s="583" t="s">
        <v>308</v>
      </c>
      <c r="C35" s="584"/>
      <c r="D35" s="584"/>
      <c r="E35" s="584"/>
      <c r="F35" s="584"/>
      <c r="G35" s="584"/>
      <c r="H35" s="584"/>
      <c r="I35" s="584"/>
      <c r="J35" s="584"/>
      <c r="K35" s="584"/>
      <c r="L35" s="584"/>
      <c r="M35" s="584"/>
      <c r="N35" s="584"/>
      <c r="O35" s="584"/>
      <c r="P35" s="584"/>
      <c r="Q35" s="585"/>
      <c r="R35" s="586">
        <v>150931</v>
      </c>
      <c r="S35" s="587"/>
      <c r="T35" s="587"/>
      <c r="U35" s="587"/>
      <c r="V35" s="587"/>
      <c r="W35" s="587"/>
      <c r="X35" s="587"/>
      <c r="Y35" s="588"/>
      <c r="Z35" s="639">
        <v>3</v>
      </c>
      <c r="AA35" s="639"/>
      <c r="AB35" s="639"/>
      <c r="AC35" s="639"/>
      <c r="AD35" s="640" t="s">
        <v>113</v>
      </c>
      <c r="AE35" s="640"/>
      <c r="AF35" s="640"/>
      <c r="AG35" s="640"/>
      <c r="AH35" s="640"/>
      <c r="AI35" s="640"/>
      <c r="AJ35" s="640"/>
      <c r="AK35" s="640"/>
      <c r="AL35" s="609" t="s">
        <v>113</v>
      </c>
      <c r="AM35" s="641"/>
      <c r="AN35" s="641"/>
      <c r="AO35" s="642"/>
      <c r="AP35" s="186"/>
      <c r="AQ35" s="643" t="s">
        <v>309</v>
      </c>
      <c r="AR35" s="644"/>
      <c r="AS35" s="644"/>
      <c r="AT35" s="644"/>
      <c r="AU35" s="644"/>
      <c r="AV35" s="644"/>
      <c r="AW35" s="644"/>
      <c r="AX35" s="644"/>
      <c r="AY35" s="645"/>
      <c r="AZ35" s="636">
        <v>301721</v>
      </c>
      <c r="BA35" s="637"/>
      <c r="BB35" s="637"/>
      <c r="BC35" s="637"/>
      <c r="BD35" s="637"/>
      <c r="BE35" s="637"/>
      <c r="BF35" s="638"/>
      <c r="BG35" s="643" t="s">
        <v>310</v>
      </c>
      <c r="BH35" s="644"/>
      <c r="BI35" s="644"/>
      <c r="BJ35" s="644"/>
      <c r="BK35" s="644"/>
      <c r="BL35" s="644"/>
      <c r="BM35" s="644"/>
      <c r="BN35" s="644"/>
      <c r="BO35" s="644"/>
      <c r="BP35" s="644"/>
      <c r="BQ35" s="644"/>
      <c r="BR35" s="644"/>
      <c r="BS35" s="644"/>
      <c r="BT35" s="644"/>
      <c r="BU35" s="645"/>
      <c r="BV35" s="636">
        <v>5089</v>
      </c>
      <c r="BW35" s="637"/>
      <c r="BX35" s="637"/>
      <c r="BY35" s="637"/>
      <c r="BZ35" s="637"/>
      <c r="CA35" s="637"/>
      <c r="CB35" s="638"/>
      <c r="CD35" s="623" t="s">
        <v>311</v>
      </c>
      <c r="CE35" s="620"/>
      <c r="CF35" s="620"/>
      <c r="CG35" s="620"/>
      <c r="CH35" s="620"/>
      <c r="CI35" s="620"/>
      <c r="CJ35" s="620"/>
      <c r="CK35" s="620"/>
      <c r="CL35" s="620"/>
      <c r="CM35" s="620"/>
      <c r="CN35" s="620"/>
      <c r="CO35" s="620"/>
      <c r="CP35" s="620"/>
      <c r="CQ35" s="621"/>
      <c r="CR35" s="586">
        <v>147668</v>
      </c>
      <c r="CS35" s="605"/>
      <c r="CT35" s="605"/>
      <c r="CU35" s="605"/>
      <c r="CV35" s="605"/>
      <c r="CW35" s="605"/>
      <c r="CX35" s="605"/>
      <c r="CY35" s="606"/>
      <c r="CZ35" s="589">
        <v>3</v>
      </c>
      <c r="DA35" s="607"/>
      <c r="DB35" s="607"/>
      <c r="DC35" s="608"/>
      <c r="DD35" s="592">
        <v>99742</v>
      </c>
      <c r="DE35" s="605"/>
      <c r="DF35" s="605"/>
      <c r="DG35" s="605"/>
      <c r="DH35" s="605"/>
      <c r="DI35" s="605"/>
      <c r="DJ35" s="605"/>
      <c r="DK35" s="606"/>
      <c r="DL35" s="592">
        <v>45243</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312</v>
      </c>
      <c r="C36" s="568"/>
      <c r="D36" s="568"/>
      <c r="E36" s="568"/>
      <c r="F36" s="568"/>
      <c r="G36" s="568"/>
      <c r="H36" s="568"/>
      <c r="I36" s="568"/>
      <c r="J36" s="568"/>
      <c r="K36" s="568"/>
      <c r="L36" s="568"/>
      <c r="M36" s="568"/>
      <c r="N36" s="568"/>
      <c r="O36" s="568"/>
      <c r="P36" s="568"/>
      <c r="Q36" s="569"/>
      <c r="R36" s="570">
        <v>5095426</v>
      </c>
      <c r="S36" s="627"/>
      <c r="T36" s="627"/>
      <c r="U36" s="627"/>
      <c r="V36" s="627"/>
      <c r="W36" s="627"/>
      <c r="X36" s="627"/>
      <c r="Y36" s="630"/>
      <c r="Z36" s="631">
        <v>100</v>
      </c>
      <c r="AA36" s="631"/>
      <c r="AB36" s="631"/>
      <c r="AC36" s="631"/>
      <c r="AD36" s="632">
        <v>2880771</v>
      </c>
      <c r="AE36" s="632"/>
      <c r="AF36" s="632"/>
      <c r="AG36" s="632"/>
      <c r="AH36" s="632"/>
      <c r="AI36" s="632"/>
      <c r="AJ36" s="632"/>
      <c r="AK36" s="632"/>
      <c r="AL36" s="633">
        <v>100</v>
      </c>
      <c r="AM36" s="634"/>
      <c r="AN36" s="634"/>
      <c r="AO36" s="635"/>
      <c r="AQ36" s="612" t="s">
        <v>313</v>
      </c>
      <c r="AR36" s="613"/>
      <c r="AS36" s="613"/>
      <c r="AT36" s="613"/>
      <c r="AU36" s="613"/>
      <c r="AV36" s="613"/>
      <c r="AW36" s="613"/>
      <c r="AX36" s="613"/>
      <c r="AY36" s="614"/>
      <c r="AZ36" s="586">
        <v>83919</v>
      </c>
      <c r="BA36" s="587"/>
      <c r="BB36" s="587"/>
      <c r="BC36" s="587"/>
      <c r="BD36" s="605"/>
      <c r="BE36" s="605"/>
      <c r="BF36" s="615"/>
      <c r="BG36" s="623" t="s">
        <v>314</v>
      </c>
      <c r="BH36" s="620"/>
      <c r="BI36" s="620"/>
      <c r="BJ36" s="620"/>
      <c r="BK36" s="620"/>
      <c r="BL36" s="620"/>
      <c r="BM36" s="620"/>
      <c r="BN36" s="620"/>
      <c r="BO36" s="620"/>
      <c r="BP36" s="620"/>
      <c r="BQ36" s="620"/>
      <c r="BR36" s="620"/>
      <c r="BS36" s="620"/>
      <c r="BT36" s="620"/>
      <c r="BU36" s="621"/>
      <c r="BV36" s="586">
        <v>-1072</v>
      </c>
      <c r="BW36" s="587"/>
      <c r="BX36" s="587"/>
      <c r="BY36" s="587"/>
      <c r="BZ36" s="587"/>
      <c r="CA36" s="587"/>
      <c r="CB36" s="622"/>
      <c r="CD36" s="623" t="s">
        <v>315</v>
      </c>
      <c r="CE36" s="620"/>
      <c r="CF36" s="620"/>
      <c r="CG36" s="620"/>
      <c r="CH36" s="620"/>
      <c r="CI36" s="620"/>
      <c r="CJ36" s="620"/>
      <c r="CK36" s="620"/>
      <c r="CL36" s="620"/>
      <c r="CM36" s="620"/>
      <c r="CN36" s="620"/>
      <c r="CO36" s="620"/>
      <c r="CP36" s="620"/>
      <c r="CQ36" s="621"/>
      <c r="CR36" s="586">
        <v>616767</v>
      </c>
      <c r="CS36" s="587"/>
      <c r="CT36" s="587"/>
      <c r="CU36" s="587"/>
      <c r="CV36" s="587"/>
      <c r="CW36" s="587"/>
      <c r="CX36" s="587"/>
      <c r="CY36" s="588"/>
      <c r="CZ36" s="589">
        <v>12.6</v>
      </c>
      <c r="DA36" s="607"/>
      <c r="DB36" s="607"/>
      <c r="DC36" s="608"/>
      <c r="DD36" s="592">
        <v>392974</v>
      </c>
      <c r="DE36" s="587"/>
      <c r="DF36" s="587"/>
      <c r="DG36" s="587"/>
      <c r="DH36" s="587"/>
      <c r="DI36" s="587"/>
      <c r="DJ36" s="587"/>
      <c r="DK36" s="588"/>
      <c r="DL36" s="592">
        <v>332681</v>
      </c>
      <c r="DM36" s="587"/>
      <c r="DN36" s="587"/>
      <c r="DO36" s="587"/>
      <c r="DP36" s="587"/>
      <c r="DQ36" s="587"/>
      <c r="DR36" s="587"/>
      <c r="DS36" s="587"/>
      <c r="DT36" s="587"/>
      <c r="DU36" s="587"/>
      <c r="DV36" s="588"/>
      <c r="DW36" s="609">
        <v>11</v>
      </c>
      <c r="DX36" s="610"/>
      <c r="DY36" s="610"/>
      <c r="DZ36" s="610"/>
      <c r="EA36" s="610"/>
      <c r="EB36" s="610"/>
      <c r="EC36" s="611"/>
    </row>
    <row r="37" spans="2:133" ht="11.25" customHeight="1">
      <c r="AQ37" s="612" t="s">
        <v>316</v>
      </c>
      <c r="AR37" s="613"/>
      <c r="AS37" s="613"/>
      <c r="AT37" s="613"/>
      <c r="AU37" s="613"/>
      <c r="AV37" s="613"/>
      <c r="AW37" s="613"/>
      <c r="AX37" s="613"/>
      <c r="AY37" s="614"/>
      <c r="AZ37" s="586">
        <v>77646</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446</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234124</v>
      </c>
      <c r="CS37" s="605"/>
      <c r="CT37" s="605"/>
      <c r="CU37" s="605"/>
      <c r="CV37" s="605"/>
      <c r="CW37" s="605"/>
      <c r="CX37" s="605"/>
      <c r="CY37" s="606"/>
      <c r="CZ37" s="589">
        <v>4.8</v>
      </c>
      <c r="DA37" s="607"/>
      <c r="DB37" s="607"/>
      <c r="DC37" s="608"/>
      <c r="DD37" s="592">
        <v>234124</v>
      </c>
      <c r="DE37" s="605"/>
      <c r="DF37" s="605"/>
      <c r="DG37" s="605"/>
      <c r="DH37" s="605"/>
      <c r="DI37" s="605"/>
      <c r="DJ37" s="605"/>
      <c r="DK37" s="606"/>
      <c r="DL37" s="592">
        <v>234124</v>
      </c>
      <c r="DM37" s="605"/>
      <c r="DN37" s="605"/>
      <c r="DO37" s="605"/>
      <c r="DP37" s="605"/>
      <c r="DQ37" s="605"/>
      <c r="DR37" s="605"/>
      <c r="DS37" s="605"/>
      <c r="DT37" s="605"/>
      <c r="DU37" s="605"/>
      <c r="DV37" s="606"/>
      <c r="DW37" s="609">
        <v>7.7</v>
      </c>
      <c r="DX37" s="610"/>
      <c r="DY37" s="610"/>
      <c r="DZ37" s="610"/>
      <c r="EA37" s="610"/>
      <c r="EB37" s="610"/>
      <c r="EC37" s="611"/>
    </row>
    <row r="38" spans="2:133" ht="11.25" customHeight="1">
      <c r="AQ38" s="612" t="s">
        <v>319</v>
      </c>
      <c r="AR38" s="613"/>
      <c r="AS38" s="613"/>
      <c r="AT38" s="613"/>
      <c r="AU38" s="613"/>
      <c r="AV38" s="613"/>
      <c r="AW38" s="613"/>
      <c r="AX38" s="613"/>
      <c r="AY38" s="614"/>
      <c r="AZ38" s="586" t="s">
        <v>320</v>
      </c>
      <c r="BA38" s="587"/>
      <c r="BB38" s="587"/>
      <c r="BC38" s="587"/>
      <c r="BD38" s="605"/>
      <c r="BE38" s="605"/>
      <c r="BF38" s="615"/>
      <c r="BG38" s="623" t="s">
        <v>321</v>
      </c>
      <c r="BH38" s="620"/>
      <c r="BI38" s="620"/>
      <c r="BJ38" s="620"/>
      <c r="BK38" s="620"/>
      <c r="BL38" s="620"/>
      <c r="BM38" s="620"/>
      <c r="BN38" s="620"/>
      <c r="BO38" s="620"/>
      <c r="BP38" s="620"/>
      <c r="BQ38" s="620"/>
      <c r="BR38" s="620"/>
      <c r="BS38" s="620"/>
      <c r="BT38" s="620"/>
      <c r="BU38" s="621"/>
      <c r="BV38" s="586">
        <v>744</v>
      </c>
      <c r="BW38" s="587"/>
      <c r="BX38" s="587"/>
      <c r="BY38" s="587"/>
      <c r="BZ38" s="587"/>
      <c r="CA38" s="587"/>
      <c r="CB38" s="622"/>
      <c r="CD38" s="623" t="s">
        <v>322</v>
      </c>
      <c r="CE38" s="620"/>
      <c r="CF38" s="620"/>
      <c r="CG38" s="620"/>
      <c r="CH38" s="620"/>
      <c r="CI38" s="620"/>
      <c r="CJ38" s="620"/>
      <c r="CK38" s="620"/>
      <c r="CL38" s="620"/>
      <c r="CM38" s="620"/>
      <c r="CN38" s="620"/>
      <c r="CO38" s="620"/>
      <c r="CP38" s="620"/>
      <c r="CQ38" s="621"/>
      <c r="CR38" s="586">
        <v>301721</v>
      </c>
      <c r="CS38" s="587"/>
      <c r="CT38" s="587"/>
      <c r="CU38" s="587"/>
      <c r="CV38" s="587"/>
      <c r="CW38" s="587"/>
      <c r="CX38" s="587"/>
      <c r="CY38" s="588"/>
      <c r="CZ38" s="589">
        <v>6.1</v>
      </c>
      <c r="DA38" s="607"/>
      <c r="DB38" s="607"/>
      <c r="DC38" s="608"/>
      <c r="DD38" s="592">
        <v>282559</v>
      </c>
      <c r="DE38" s="587"/>
      <c r="DF38" s="587"/>
      <c r="DG38" s="587"/>
      <c r="DH38" s="587"/>
      <c r="DI38" s="587"/>
      <c r="DJ38" s="587"/>
      <c r="DK38" s="588"/>
      <c r="DL38" s="592">
        <v>241582</v>
      </c>
      <c r="DM38" s="587"/>
      <c r="DN38" s="587"/>
      <c r="DO38" s="587"/>
      <c r="DP38" s="587"/>
      <c r="DQ38" s="587"/>
      <c r="DR38" s="587"/>
      <c r="DS38" s="587"/>
      <c r="DT38" s="587"/>
      <c r="DU38" s="587"/>
      <c r="DV38" s="588"/>
      <c r="DW38" s="609">
        <v>8</v>
      </c>
      <c r="DX38" s="610"/>
      <c r="DY38" s="610"/>
      <c r="DZ38" s="610"/>
      <c r="EA38" s="610"/>
      <c r="EB38" s="610"/>
      <c r="EC38" s="611"/>
    </row>
    <row r="39" spans="2:133" ht="11.25" customHeight="1">
      <c r="AQ39" s="612" t="s">
        <v>323</v>
      </c>
      <c r="AR39" s="613"/>
      <c r="AS39" s="613"/>
      <c r="AT39" s="613"/>
      <c r="AU39" s="613"/>
      <c r="AV39" s="613"/>
      <c r="AW39" s="613"/>
      <c r="AX39" s="613"/>
      <c r="AY39" s="614"/>
      <c r="AZ39" s="586" t="s">
        <v>320</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82</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55882</v>
      </c>
      <c r="CS39" s="605"/>
      <c r="CT39" s="605"/>
      <c r="CU39" s="605"/>
      <c r="CV39" s="605"/>
      <c r="CW39" s="605"/>
      <c r="CX39" s="605"/>
      <c r="CY39" s="606"/>
      <c r="CZ39" s="589">
        <v>1.1000000000000001</v>
      </c>
      <c r="DA39" s="607"/>
      <c r="DB39" s="607"/>
      <c r="DC39" s="608"/>
      <c r="DD39" s="592">
        <v>50000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38013</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120</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v>39900</v>
      </c>
      <c r="CS40" s="587"/>
      <c r="CT40" s="587"/>
      <c r="CU40" s="587"/>
      <c r="CV40" s="587"/>
      <c r="CW40" s="587"/>
      <c r="CX40" s="587"/>
      <c r="CY40" s="588"/>
      <c r="CZ40" s="589">
        <v>0.8</v>
      </c>
      <c r="DA40" s="607"/>
      <c r="DB40" s="607"/>
      <c r="DC40" s="608"/>
      <c r="DD40" s="592">
        <v>38548</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102143</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343</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333</v>
      </c>
      <c r="CS41" s="605"/>
      <c r="CT41" s="605"/>
      <c r="CU41" s="605"/>
      <c r="CV41" s="605"/>
      <c r="CW41" s="605"/>
      <c r="CX41" s="605"/>
      <c r="CY41" s="606"/>
      <c r="CZ41" s="589" t="s">
        <v>333</v>
      </c>
      <c r="DA41" s="607"/>
      <c r="DB41" s="607"/>
      <c r="DC41" s="608"/>
      <c r="DD41" s="592" t="s">
        <v>333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335</v>
      </c>
      <c r="CE42" s="584"/>
      <c r="CF42" s="584"/>
      <c r="CG42" s="584"/>
      <c r="CH42" s="584"/>
      <c r="CI42" s="584"/>
      <c r="CJ42" s="584"/>
      <c r="CK42" s="584"/>
      <c r="CL42" s="584"/>
      <c r="CM42" s="584"/>
      <c r="CN42" s="584"/>
      <c r="CO42" s="584"/>
      <c r="CP42" s="584"/>
      <c r="CQ42" s="585"/>
      <c r="CR42" s="586">
        <v>1446393</v>
      </c>
      <c r="CS42" s="587"/>
      <c r="CT42" s="587"/>
      <c r="CU42" s="587"/>
      <c r="CV42" s="587"/>
      <c r="CW42" s="587"/>
      <c r="CX42" s="587"/>
      <c r="CY42" s="588"/>
      <c r="CZ42" s="589">
        <v>29.5</v>
      </c>
      <c r="DA42" s="590"/>
      <c r="DB42" s="590"/>
      <c r="DC42" s="591"/>
      <c r="DD42" s="592">
        <v>237542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337</v>
      </c>
      <c r="CE43" s="584"/>
      <c r="CF43" s="584"/>
      <c r="CG43" s="584"/>
      <c r="CH43" s="584"/>
      <c r="CI43" s="584"/>
      <c r="CJ43" s="584"/>
      <c r="CK43" s="584"/>
      <c r="CL43" s="584"/>
      <c r="CM43" s="584"/>
      <c r="CN43" s="584"/>
      <c r="CO43" s="584"/>
      <c r="CP43" s="584"/>
      <c r="CQ43" s="585"/>
      <c r="CR43" s="586">
        <v>47592</v>
      </c>
      <c r="CS43" s="605"/>
      <c r="CT43" s="605"/>
      <c r="CU43" s="605"/>
      <c r="CV43" s="605"/>
      <c r="CW43" s="605"/>
      <c r="CX43" s="605"/>
      <c r="CY43" s="606"/>
      <c r="CZ43" s="589">
        <v>1</v>
      </c>
      <c r="DA43" s="607"/>
      <c r="DB43" s="607"/>
      <c r="DC43" s="608"/>
      <c r="DD43" s="592">
        <v>47592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338</v>
      </c>
      <c r="CD44" s="599" t="s">
        <v>289</v>
      </c>
      <c r="CE44" s="600"/>
      <c r="CF44" s="583" t="s">
        <v>339</v>
      </c>
      <c r="CG44" s="584"/>
      <c r="CH44" s="584"/>
      <c r="CI44" s="584"/>
      <c r="CJ44" s="584"/>
      <c r="CK44" s="584"/>
      <c r="CL44" s="584"/>
      <c r="CM44" s="584"/>
      <c r="CN44" s="584"/>
      <c r="CO44" s="584"/>
      <c r="CP44" s="584"/>
      <c r="CQ44" s="585"/>
      <c r="CR44" s="586">
        <v>1446393</v>
      </c>
      <c r="CS44" s="587"/>
      <c r="CT44" s="587"/>
      <c r="CU44" s="587"/>
      <c r="CV44" s="587"/>
      <c r="CW44" s="587"/>
      <c r="CX44" s="587"/>
      <c r="CY44" s="588"/>
      <c r="CZ44" s="589">
        <v>29.5</v>
      </c>
      <c r="DA44" s="590"/>
      <c r="DB44" s="590"/>
      <c r="DC44" s="591"/>
      <c r="DD44" s="592">
        <v>237542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340</v>
      </c>
      <c r="CG45" s="584"/>
      <c r="CH45" s="584"/>
      <c r="CI45" s="584"/>
      <c r="CJ45" s="584"/>
      <c r="CK45" s="584"/>
      <c r="CL45" s="584"/>
      <c r="CM45" s="584"/>
      <c r="CN45" s="584"/>
      <c r="CO45" s="584"/>
      <c r="CP45" s="584"/>
      <c r="CQ45" s="585"/>
      <c r="CR45" s="586">
        <v>972330</v>
      </c>
      <c r="CS45" s="605"/>
      <c r="CT45" s="605"/>
      <c r="CU45" s="605"/>
      <c r="CV45" s="605"/>
      <c r="CW45" s="605"/>
      <c r="CX45" s="605"/>
      <c r="CY45" s="606"/>
      <c r="CZ45" s="589">
        <v>19.8</v>
      </c>
      <c r="DA45" s="607"/>
      <c r="DB45" s="607"/>
      <c r="DC45" s="608"/>
      <c r="DD45" s="592">
        <v>43989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341</v>
      </c>
      <c r="CG46" s="584"/>
      <c r="CH46" s="584"/>
      <c r="CI46" s="584"/>
      <c r="CJ46" s="584"/>
      <c r="CK46" s="584"/>
      <c r="CL46" s="584"/>
      <c r="CM46" s="584"/>
      <c r="CN46" s="584"/>
      <c r="CO46" s="584"/>
      <c r="CP46" s="584"/>
      <c r="CQ46" s="585"/>
      <c r="CR46" s="586">
        <v>474063</v>
      </c>
      <c r="CS46" s="587"/>
      <c r="CT46" s="587"/>
      <c r="CU46" s="587"/>
      <c r="CV46" s="587"/>
      <c r="CW46" s="587"/>
      <c r="CX46" s="587"/>
      <c r="CY46" s="588"/>
      <c r="CZ46" s="589">
        <v>9.6999999999999993</v>
      </c>
      <c r="DA46" s="590"/>
      <c r="DB46" s="590"/>
      <c r="DC46" s="591"/>
      <c r="DD46" s="592">
        <v>193553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342</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4910889</v>
      </c>
      <c r="CS49" s="571"/>
      <c r="CT49" s="571"/>
      <c r="CU49" s="571"/>
      <c r="CV49" s="571"/>
      <c r="CW49" s="571"/>
      <c r="CX49" s="571"/>
      <c r="CY49" s="572"/>
      <c r="CZ49" s="573">
        <v>100</v>
      </c>
      <c r="DA49" s="574"/>
      <c r="DB49" s="574"/>
      <c r="DC49" s="575"/>
      <c r="DD49" s="576">
        <v>3114750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5095</v>
      </c>
      <c r="R7" s="1099"/>
      <c r="S7" s="1099"/>
      <c r="T7" s="1099"/>
      <c r="U7" s="1099"/>
      <c r="V7" s="1099">
        <v>4911</v>
      </c>
      <c r="W7" s="1099"/>
      <c r="X7" s="1099"/>
      <c r="Y7" s="1099"/>
      <c r="Z7" s="1099"/>
      <c r="AA7" s="1099">
        <v>184</v>
      </c>
      <c r="AB7" s="1099"/>
      <c r="AC7" s="1099"/>
      <c r="AD7" s="1099"/>
      <c r="AE7" s="1100"/>
      <c r="AF7" s="1101">
        <v>112</v>
      </c>
      <c r="AG7" s="1102"/>
      <c r="AH7" s="1102"/>
      <c r="AI7" s="1102"/>
      <c r="AJ7" s="1103"/>
      <c r="AK7" s="1085">
        <v>42</v>
      </c>
      <c r="AL7" s="1086"/>
      <c r="AM7" s="1086"/>
      <c r="AN7" s="1086"/>
      <c r="AO7" s="1086"/>
      <c r="AP7" s="1086">
        <v>6513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531</v>
      </c>
      <c r="BT7" s="1090"/>
      <c r="BU7" s="1090"/>
      <c r="BV7" s="1090"/>
      <c r="BW7" s="1090"/>
      <c r="BX7" s="1090"/>
      <c r="BY7" s="1090"/>
      <c r="BZ7" s="1090"/>
      <c r="CA7" s="1090"/>
      <c r="CB7" s="1090"/>
      <c r="CC7" s="1090"/>
      <c r="CD7" s="1090"/>
      <c r="CE7" s="1090"/>
      <c r="CF7" s="1090"/>
      <c r="CG7" s="1091"/>
      <c r="CH7" s="1082">
        <v>12</v>
      </c>
      <c r="CI7" s="1083"/>
      <c r="CJ7" s="1083"/>
      <c r="CK7" s="1083"/>
      <c r="CL7" s="1084"/>
      <c r="CM7" s="1082">
        <v>-1</v>
      </c>
      <c r="CN7" s="1083"/>
      <c r="CO7" s="1083"/>
      <c r="CP7" s="1083"/>
      <c r="CQ7" s="1084"/>
      <c r="CR7" s="1082">
        <v>23</v>
      </c>
      <c r="CS7" s="1083"/>
      <c r="CT7" s="1083"/>
      <c r="CU7" s="1083"/>
      <c r="CV7" s="1084"/>
      <c r="CW7" s="1082"/>
      <c r="CX7" s="1083"/>
      <c r="CY7" s="1083"/>
      <c r="CZ7" s="1083"/>
      <c r="DA7" s="1084"/>
      <c r="DB7" s="1082">
        <v>36</v>
      </c>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368</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5095</v>
      </c>
      <c r="R23" s="1063"/>
      <c r="S23" s="1063"/>
      <c r="T23" s="1063"/>
      <c r="U23" s="1063"/>
      <c r="V23" s="1063">
        <v>4911</v>
      </c>
      <c r="W23" s="1063"/>
      <c r="X23" s="1063"/>
      <c r="Y23" s="1063"/>
      <c r="Z23" s="1063"/>
      <c r="AA23" s="1063">
        <v>184</v>
      </c>
      <c r="AB23" s="1063"/>
      <c r="AC23" s="1063"/>
      <c r="AD23" s="1063"/>
      <c r="AE23" s="1064"/>
      <c r="AF23" s="1065">
        <v>112</v>
      </c>
      <c r="AG23" s="1063"/>
      <c r="AH23" s="1063"/>
      <c r="AI23" s="1063"/>
      <c r="AJ23" s="1066"/>
      <c r="AK23" s="1067"/>
      <c r="AL23" s="1068"/>
      <c r="AM23" s="1068"/>
      <c r="AN23" s="1068"/>
      <c r="AO23" s="1068"/>
      <c r="AP23" s="1063">
        <v>6513</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388</v>
      </c>
      <c r="R28" s="1048"/>
      <c r="S28" s="1048"/>
      <c r="T28" s="1048"/>
      <c r="U28" s="1048"/>
      <c r="V28" s="1048">
        <v>383</v>
      </c>
      <c r="W28" s="1048"/>
      <c r="X28" s="1048"/>
      <c r="Y28" s="1048"/>
      <c r="Z28" s="1048"/>
      <c r="AA28" s="1048">
        <v>5</v>
      </c>
      <c r="AB28" s="1048"/>
      <c r="AC28" s="1048"/>
      <c r="AD28" s="1048"/>
      <c r="AE28" s="1049"/>
      <c r="AF28" s="1050">
        <v>5</v>
      </c>
      <c r="AG28" s="1048"/>
      <c r="AH28" s="1048"/>
      <c r="AI28" s="1048"/>
      <c r="AJ28" s="1051"/>
      <c r="AK28" s="1052">
        <v>31</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382</v>
      </c>
      <c r="C29" s="1026"/>
      <c r="D29" s="1026"/>
      <c r="E29" s="1026"/>
      <c r="F29" s="1026"/>
      <c r="G29" s="1026"/>
      <c r="H29" s="1026"/>
      <c r="I29" s="1026"/>
      <c r="J29" s="1026"/>
      <c r="K29" s="1026"/>
      <c r="L29" s="1026"/>
      <c r="M29" s="1026"/>
      <c r="N29" s="1026"/>
      <c r="O29" s="1026"/>
      <c r="P29" s="1027"/>
      <c r="Q29" s="1037">
        <v>39</v>
      </c>
      <c r="R29" s="1038"/>
      <c r="S29" s="1038"/>
      <c r="T29" s="1038"/>
      <c r="U29" s="1038"/>
      <c r="V29" s="1038">
        <v>39</v>
      </c>
      <c r="W29" s="1038"/>
      <c r="X29" s="1038"/>
      <c r="Y29" s="1038"/>
      <c r="Z29" s="1038"/>
      <c r="AA29" s="1038">
        <v>0</v>
      </c>
      <c r="AB29" s="1038"/>
      <c r="AC29" s="1038"/>
      <c r="AD29" s="1038"/>
      <c r="AE29" s="1039"/>
      <c r="AF29" s="1031">
        <v>0</v>
      </c>
      <c r="AG29" s="1032"/>
      <c r="AH29" s="1032"/>
      <c r="AI29" s="1032"/>
      <c r="AJ29" s="1033"/>
      <c r="AK29" s="974">
        <v>16</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383</v>
      </c>
      <c r="C30" s="1026"/>
      <c r="D30" s="1026"/>
      <c r="E30" s="1026"/>
      <c r="F30" s="1026"/>
      <c r="G30" s="1026"/>
      <c r="H30" s="1026"/>
      <c r="I30" s="1026"/>
      <c r="J30" s="1026"/>
      <c r="K30" s="1026"/>
      <c r="L30" s="1026"/>
      <c r="M30" s="1026"/>
      <c r="N30" s="1026"/>
      <c r="O30" s="1026"/>
      <c r="P30" s="1027"/>
      <c r="Q30" s="1037">
        <v>259</v>
      </c>
      <c r="R30" s="1038"/>
      <c r="S30" s="1038"/>
      <c r="T30" s="1038"/>
      <c r="U30" s="1038"/>
      <c r="V30" s="1038">
        <v>256</v>
      </c>
      <c r="W30" s="1038"/>
      <c r="X30" s="1038"/>
      <c r="Y30" s="1038"/>
      <c r="Z30" s="1038"/>
      <c r="AA30" s="1038">
        <v>3</v>
      </c>
      <c r="AB30" s="1038"/>
      <c r="AC30" s="1038"/>
      <c r="AD30" s="1038"/>
      <c r="AE30" s="1039"/>
      <c r="AF30" s="1031">
        <v>3</v>
      </c>
      <c r="AG30" s="1032"/>
      <c r="AH30" s="1032"/>
      <c r="AI30" s="1032"/>
      <c r="AJ30" s="1033"/>
      <c r="AK30" s="974">
        <v>40</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158</v>
      </c>
      <c r="R31" s="1038"/>
      <c r="S31" s="1038"/>
      <c r="T31" s="1038"/>
      <c r="U31" s="1038"/>
      <c r="V31" s="1038">
        <v>156</v>
      </c>
      <c r="W31" s="1038"/>
      <c r="X31" s="1038"/>
      <c r="Y31" s="1038"/>
      <c r="Z31" s="1038"/>
      <c r="AA31" s="1038">
        <v>2</v>
      </c>
      <c r="AB31" s="1038"/>
      <c r="AC31" s="1038"/>
      <c r="AD31" s="1038"/>
      <c r="AE31" s="1039"/>
      <c r="AF31" s="1031">
        <v>2</v>
      </c>
      <c r="AG31" s="1032"/>
      <c r="AH31" s="1032"/>
      <c r="AI31" s="1032"/>
      <c r="AJ31" s="1033"/>
      <c r="AK31" s="974">
        <v>78</v>
      </c>
      <c r="AL31" s="965"/>
      <c r="AM31" s="965"/>
      <c r="AN31" s="965"/>
      <c r="AO31" s="965"/>
      <c r="AP31" s="965">
        <v>856</v>
      </c>
      <c r="AQ31" s="965"/>
      <c r="AR31" s="965"/>
      <c r="AS31" s="965"/>
      <c r="AT31" s="965"/>
      <c r="AU31" s="965">
        <v>561</v>
      </c>
      <c r="AV31" s="965"/>
      <c r="AW31" s="965"/>
      <c r="AX31" s="965"/>
      <c r="AY31" s="965"/>
      <c r="AZ31" s="1036"/>
      <c r="BA31" s="1036"/>
      <c r="BB31" s="1036"/>
      <c r="BC31" s="1036"/>
      <c r="BD31" s="1036"/>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130</v>
      </c>
      <c r="R32" s="1038"/>
      <c r="S32" s="1038"/>
      <c r="T32" s="1038"/>
      <c r="U32" s="1038"/>
      <c r="V32" s="1038">
        <v>128</v>
      </c>
      <c r="W32" s="1038"/>
      <c r="X32" s="1038"/>
      <c r="Y32" s="1038"/>
      <c r="Z32" s="1038"/>
      <c r="AA32" s="1038">
        <v>2</v>
      </c>
      <c r="AB32" s="1038"/>
      <c r="AC32" s="1038"/>
      <c r="AD32" s="1038"/>
      <c r="AE32" s="1039"/>
      <c r="AF32" s="1031">
        <v>2</v>
      </c>
      <c r="AG32" s="1032"/>
      <c r="AH32" s="1032"/>
      <c r="AI32" s="1032"/>
      <c r="AJ32" s="1033"/>
      <c r="AK32" s="974">
        <v>84</v>
      </c>
      <c r="AL32" s="965"/>
      <c r="AM32" s="965"/>
      <c r="AN32" s="965"/>
      <c r="AO32" s="965"/>
      <c r="AP32" s="965">
        <v>753</v>
      </c>
      <c r="AQ32" s="965"/>
      <c r="AR32" s="965"/>
      <c r="AS32" s="965"/>
      <c r="AT32" s="965"/>
      <c r="AU32" s="965">
        <v>608</v>
      </c>
      <c r="AV32" s="965"/>
      <c r="AW32" s="965"/>
      <c r="AX32" s="965"/>
      <c r="AY32" s="965"/>
      <c r="AZ32" s="1036"/>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12</v>
      </c>
      <c r="AG63" s="953"/>
      <c r="AH63" s="953"/>
      <c r="AI63" s="953"/>
      <c r="AJ63" s="1018"/>
      <c r="AK63" s="1019"/>
      <c r="AL63" s="957"/>
      <c r="AM63" s="957"/>
      <c r="AN63" s="957"/>
      <c r="AO63" s="957"/>
      <c r="AP63" s="953">
        <v>1609</v>
      </c>
      <c r="AQ63" s="953"/>
      <c r="AR63" s="953"/>
      <c r="AS63" s="953"/>
      <c r="AT63" s="953"/>
      <c r="AU63" s="953">
        <v>1169</v>
      </c>
      <c r="AV63" s="953"/>
      <c r="AW63" s="953"/>
      <c r="AX63" s="953"/>
      <c r="AY63" s="953"/>
      <c r="AZ63" s="1013"/>
      <c r="BA63" s="1013"/>
      <c r="BB63" s="1013"/>
      <c r="BC63" s="1013"/>
      <c r="BD63" s="1013"/>
      <c r="BE63" s="954"/>
      <c r="BF63" s="954"/>
      <c r="BG63" s="954"/>
      <c r="BH63" s="954"/>
      <c r="BI63" s="955"/>
      <c r="BJ63" s="1014" t="s">
        <v>113</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391</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529</v>
      </c>
      <c r="C68" s="980"/>
      <c r="D68" s="980"/>
      <c r="E68" s="980"/>
      <c r="F68" s="980"/>
      <c r="G68" s="980"/>
      <c r="H68" s="980"/>
      <c r="I68" s="980"/>
      <c r="J68" s="980"/>
      <c r="K68" s="980"/>
      <c r="L68" s="980"/>
      <c r="M68" s="980"/>
      <c r="N68" s="980"/>
      <c r="O68" s="980"/>
      <c r="P68" s="981"/>
      <c r="Q68" s="982">
        <v>2322</v>
      </c>
      <c r="R68" s="976"/>
      <c r="S68" s="976"/>
      <c r="T68" s="976"/>
      <c r="U68" s="976"/>
      <c r="V68" s="976">
        <v>2280</v>
      </c>
      <c r="W68" s="976"/>
      <c r="X68" s="976"/>
      <c r="Y68" s="976"/>
      <c r="Z68" s="976"/>
      <c r="AA68" s="976">
        <v>42</v>
      </c>
      <c r="AB68" s="976"/>
      <c r="AC68" s="976"/>
      <c r="AD68" s="976"/>
      <c r="AE68" s="976"/>
      <c r="AF68" s="976">
        <v>42</v>
      </c>
      <c r="AG68" s="976"/>
      <c r="AH68" s="976"/>
      <c r="AI68" s="976"/>
      <c r="AJ68" s="976"/>
      <c r="AK68" s="976"/>
      <c r="AL68" s="976"/>
      <c r="AM68" s="976"/>
      <c r="AN68" s="976"/>
      <c r="AO68" s="976"/>
      <c r="AP68" s="976">
        <v>1067</v>
      </c>
      <c r="AQ68" s="976"/>
      <c r="AR68" s="976"/>
      <c r="AS68" s="976"/>
      <c r="AT68" s="976"/>
      <c r="AU68" s="976">
        <v>73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530</v>
      </c>
      <c r="C69" s="969"/>
      <c r="D69" s="969"/>
      <c r="E69" s="969"/>
      <c r="F69" s="969"/>
      <c r="G69" s="969"/>
      <c r="H69" s="969"/>
      <c r="I69" s="969"/>
      <c r="J69" s="969"/>
      <c r="K69" s="969"/>
      <c r="L69" s="969"/>
      <c r="M69" s="969"/>
      <c r="N69" s="969"/>
      <c r="O69" s="969"/>
      <c r="P69" s="970"/>
      <c r="Q69" s="971">
        <v>35</v>
      </c>
      <c r="R69" s="965"/>
      <c r="S69" s="965"/>
      <c r="T69" s="965"/>
      <c r="U69" s="965"/>
      <c r="V69" s="965">
        <v>33</v>
      </c>
      <c r="W69" s="965"/>
      <c r="X69" s="965"/>
      <c r="Y69" s="965"/>
      <c r="Z69" s="965"/>
      <c r="AA69" s="965">
        <v>1</v>
      </c>
      <c r="AB69" s="965"/>
      <c r="AC69" s="965"/>
      <c r="AD69" s="965"/>
      <c r="AE69" s="965"/>
      <c r="AF69" s="965">
        <v>1</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43</v>
      </c>
      <c r="AG88" s="953"/>
      <c r="AH88" s="953"/>
      <c r="AI88" s="953"/>
      <c r="AJ88" s="953"/>
      <c r="AK88" s="957"/>
      <c r="AL88" s="957"/>
      <c r="AM88" s="957"/>
      <c r="AN88" s="957"/>
      <c r="AO88" s="957"/>
      <c r="AP88" s="953">
        <v>1067</v>
      </c>
      <c r="AQ88" s="953"/>
      <c r="AR88" s="953"/>
      <c r="AS88" s="953"/>
      <c r="AT88" s="953"/>
      <c r="AU88" s="953">
        <v>73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v>
      </c>
      <c r="CS102" s="945"/>
      <c r="CT102" s="945"/>
      <c r="CU102" s="945"/>
      <c r="CV102" s="946"/>
      <c r="CW102" s="944"/>
      <c r="CX102" s="945"/>
      <c r="CY102" s="945"/>
      <c r="CZ102" s="945"/>
      <c r="DA102" s="946"/>
      <c r="DB102" s="944">
        <v>36</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288</v>
      </c>
      <c r="AG109" s="886"/>
      <c r="AH109" s="886"/>
      <c r="AI109" s="886"/>
      <c r="AJ109" s="887"/>
      <c r="AK109" s="888" t="s">
        <v>287</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288</v>
      </c>
      <c r="BW109" s="886"/>
      <c r="BX109" s="886"/>
      <c r="BY109" s="886"/>
      <c r="BZ109" s="887"/>
      <c r="CA109" s="888" t="s">
        <v>287</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288</v>
      </c>
      <c r="DM109" s="886"/>
      <c r="DN109" s="886"/>
      <c r="DO109" s="886"/>
      <c r="DP109" s="887"/>
      <c r="DQ109" s="888" t="s">
        <v>287</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643796</v>
      </c>
      <c r="AB110" s="871"/>
      <c r="AC110" s="871"/>
      <c r="AD110" s="871"/>
      <c r="AE110" s="872"/>
      <c r="AF110" s="873">
        <v>654348</v>
      </c>
      <c r="AG110" s="871"/>
      <c r="AH110" s="871"/>
      <c r="AI110" s="871"/>
      <c r="AJ110" s="872"/>
      <c r="AK110" s="873">
        <v>694442</v>
      </c>
      <c r="AL110" s="871"/>
      <c r="AM110" s="871"/>
      <c r="AN110" s="871"/>
      <c r="AO110" s="872"/>
      <c r="AP110" s="874">
        <v>27.9</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6541921</v>
      </c>
      <c r="BR110" s="798"/>
      <c r="BS110" s="798"/>
      <c r="BT110" s="798"/>
      <c r="BU110" s="798"/>
      <c r="BV110" s="798">
        <v>6352598</v>
      </c>
      <c r="BW110" s="798"/>
      <c r="BX110" s="798"/>
      <c r="BY110" s="798"/>
      <c r="BZ110" s="798"/>
      <c r="CA110" s="798">
        <v>6512920</v>
      </c>
      <c r="CB110" s="798"/>
      <c r="CC110" s="798"/>
      <c r="CD110" s="798"/>
      <c r="CE110" s="798"/>
      <c r="CF110" s="859">
        <v>262</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179954</v>
      </c>
      <c r="BR111" s="769"/>
      <c r="BS111" s="769"/>
      <c r="BT111" s="769"/>
      <c r="BU111" s="769"/>
      <c r="BV111" s="769">
        <v>169918</v>
      </c>
      <c r="BW111" s="769"/>
      <c r="BX111" s="769"/>
      <c r="BY111" s="769"/>
      <c r="BZ111" s="769"/>
      <c r="CA111" s="769">
        <v>158732</v>
      </c>
      <c r="CB111" s="769"/>
      <c r="CC111" s="769"/>
      <c r="CD111" s="769"/>
      <c r="CE111" s="769"/>
      <c r="CF111" s="846">
        <v>6.4</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1366371</v>
      </c>
      <c r="BR112" s="769"/>
      <c r="BS112" s="769"/>
      <c r="BT112" s="769"/>
      <c r="BU112" s="769"/>
      <c r="BV112" s="769">
        <v>1267138</v>
      </c>
      <c r="BW112" s="769"/>
      <c r="BX112" s="769"/>
      <c r="BY112" s="769"/>
      <c r="BZ112" s="769"/>
      <c r="CA112" s="769">
        <v>1168872</v>
      </c>
      <c r="CB112" s="769"/>
      <c r="CC112" s="769"/>
      <c r="CD112" s="769"/>
      <c r="CE112" s="769"/>
      <c r="CF112" s="846">
        <v>47</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107821</v>
      </c>
      <c r="AB113" s="907"/>
      <c r="AC113" s="907"/>
      <c r="AD113" s="907"/>
      <c r="AE113" s="908"/>
      <c r="AF113" s="909">
        <v>106943</v>
      </c>
      <c r="AG113" s="907"/>
      <c r="AH113" s="907"/>
      <c r="AI113" s="907"/>
      <c r="AJ113" s="908"/>
      <c r="AK113" s="909">
        <v>95367</v>
      </c>
      <c r="AL113" s="907"/>
      <c r="AM113" s="907"/>
      <c r="AN113" s="907"/>
      <c r="AO113" s="908"/>
      <c r="AP113" s="910">
        <v>3.8</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100988</v>
      </c>
      <c r="BR113" s="769"/>
      <c r="BS113" s="769"/>
      <c r="BT113" s="769"/>
      <c r="BU113" s="769"/>
      <c r="BV113" s="769">
        <v>85903</v>
      </c>
      <c r="BW113" s="769"/>
      <c r="BX113" s="769"/>
      <c r="BY113" s="769"/>
      <c r="BZ113" s="769"/>
      <c r="CA113" s="769">
        <v>73397</v>
      </c>
      <c r="CB113" s="769"/>
      <c r="CC113" s="769"/>
      <c r="CD113" s="769"/>
      <c r="CE113" s="769"/>
      <c r="CF113" s="846">
        <v>3</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113</v>
      </c>
      <c r="DH113" s="782"/>
      <c r="DI113" s="782"/>
      <c r="DJ113" s="782"/>
      <c r="DK113" s="783"/>
      <c r="DL113" s="784" t="s">
        <v>113</v>
      </c>
      <c r="DM113" s="782"/>
      <c r="DN113" s="782"/>
      <c r="DO113" s="782"/>
      <c r="DP113" s="783"/>
      <c r="DQ113" s="784" t="s">
        <v>113</v>
      </c>
      <c r="DR113" s="782"/>
      <c r="DS113" s="782"/>
      <c r="DT113" s="782"/>
      <c r="DU113" s="783"/>
      <c r="DV113" s="752" t="s">
        <v>113</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16306</v>
      </c>
      <c r="AB114" s="782"/>
      <c r="AC114" s="782"/>
      <c r="AD114" s="782"/>
      <c r="AE114" s="783"/>
      <c r="AF114" s="784">
        <v>16668</v>
      </c>
      <c r="AG114" s="782"/>
      <c r="AH114" s="782"/>
      <c r="AI114" s="782"/>
      <c r="AJ114" s="783"/>
      <c r="AK114" s="784">
        <v>16784</v>
      </c>
      <c r="AL114" s="782"/>
      <c r="AM114" s="782"/>
      <c r="AN114" s="782"/>
      <c r="AO114" s="783"/>
      <c r="AP114" s="752">
        <v>0.7</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605124</v>
      </c>
      <c r="BR114" s="769"/>
      <c r="BS114" s="769"/>
      <c r="BT114" s="769"/>
      <c r="BU114" s="769"/>
      <c r="BV114" s="769">
        <v>596590</v>
      </c>
      <c r="BW114" s="769"/>
      <c r="BX114" s="769"/>
      <c r="BY114" s="769"/>
      <c r="BZ114" s="769"/>
      <c r="CA114" s="769">
        <v>513387</v>
      </c>
      <c r="CB114" s="769"/>
      <c r="CC114" s="769"/>
      <c r="CD114" s="769"/>
      <c r="CE114" s="769"/>
      <c r="CF114" s="846">
        <v>20.7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9184</v>
      </c>
      <c r="DH114" s="782"/>
      <c r="DI114" s="782"/>
      <c r="DJ114" s="782"/>
      <c r="DK114" s="783"/>
      <c r="DL114" s="784">
        <v>4562</v>
      </c>
      <c r="DM114" s="782"/>
      <c r="DN114" s="782"/>
      <c r="DO114" s="782"/>
      <c r="DP114" s="783"/>
      <c r="DQ114" s="784">
        <v>2309</v>
      </c>
      <c r="DR114" s="782"/>
      <c r="DS114" s="782"/>
      <c r="DT114" s="782"/>
      <c r="DU114" s="783"/>
      <c r="DV114" s="752">
        <v>0.1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10720</v>
      </c>
      <c r="AB115" s="907"/>
      <c r="AC115" s="907"/>
      <c r="AD115" s="907"/>
      <c r="AE115" s="908"/>
      <c r="AF115" s="909">
        <v>8910</v>
      </c>
      <c r="AG115" s="907"/>
      <c r="AH115" s="907"/>
      <c r="AI115" s="907"/>
      <c r="AJ115" s="908"/>
      <c r="AK115" s="909">
        <v>17890</v>
      </c>
      <c r="AL115" s="907"/>
      <c r="AM115" s="907"/>
      <c r="AN115" s="907"/>
      <c r="AO115" s="908"/>
      <c r="AP115" s="910">
        <v>0.7</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27207</v>
      </c>
      <c r="BR115" s="769"/>
      <c r="BS115" s="769"/>
      <c r="BT115" s="769"/>
      <c r="BU115" s="769"/>
      <c r="BV115" s="769">
        <v>38738</v>
      </c>
      <c r="BW115" s="769"/>
      <c r="BX115" s="769"/>
      <c r="BY115" s="769"/>
      <c r="BZ115" s="769"/>
      <c r="CA115" s="769" t="s">
        <v>113</v>
      </c>
      <c r="CB115" s="769"/>
      <c r="CC115" s="769"/>
      <c r="CD115" s="769"/>
      <c r="CE115" s="769"/>
      <c r="CF115" s="846" t="s">
        <v>113</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49</v>
      </c>
      <c r="AB116" s="782"/>
      <c r="AC116" s="782"/>
      <c r="AD116" s="782"/>
      <c r="AE116" s="783"/>
      <c r="AF116" s="784">
        <v>49</v>
      </c>
      <c r="AG116" s="782"/>
      <c r="AH116" s="782"/>
      <c r="AI116" s="782"/>
      <c r="AJ116" s="783"/>
      <c r="AK116" s="784">
        <v>65</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170770</v>
      </c>
      <c r="DH116" s="782"/>
      <c r="DI116" s="782"/>
      <c r="DJ116" s="782"/>
      <c r="DK116" s="783"/>
      <c r="DL116" s="784">
        <v>165356</v>
      </c>
      <c r="DM116" s="782"/>
      <c r="DN116" s="782"/>
      <c r="DO116" s="782"/>
      <c r="DP116" s="783"/>
      <c r="DQ116" s="784">
        <v>156423</v>
      </c>
      <c r="DR116" s="782"/>
      <c r="DS116" s="782"/>
      <c r="DT116" s="782"/>
      <c r="DU116" s="783"/>
      <c r="DV116" s="752">
        <v>6.3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778692</v>
      </c>
      <c r="AB117" s="893"/>
      <c r="AC117" s="893"/>
      <c r="AD117" s="893"/>
      <c r="AE117" s="894"/>
      <c r="AF117" s="896">
        <v>786918</v>
      </c>
      <c r="AG117" s="893"/>
      <c r="AH117" s="893"/>
      <c r="AI117" s="893"/>
      <c r="AJ117" s="894"/>
      <c r="AK117" s="896">
        <v>824548</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288</v>
      </c>
      <c r="AG118" s="886"/>
      <c r="AH118" s="886"/>
      <c r="AI118" s="886"/>
      <c r="AJ118" s="887"/>
      <c r="AK118" s="888" t="s">
        <v>287</v>
      </c>
      <c r="AL118" s="886"/>
      <c r="AM118" s="886"/>
      <c r="AN118" s="886"/>
      <c r="AO118" s="887"/>
      <c r="AP118" s="889" t="s">
        <v>402</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430</v>
      </c>
      <c r="BP118" s="836"/>
      <c r="BQ118" s="855">
        <v>8821565</v>
      </c>
      <c r="BR118" s="856"/>
      <c r="BS118" s="856"/>
      <c r="BT118" s="856"/>
      <c r="BU118" s="856"/>
      <c r="BV118" s="856">
        <v>8510885</v>
      </c>
      <c r="BW118" s="856"/>
      <c r="BX118" s="856"/>
      <c r="BY118" s="856"/>
      <c r="BZ118" s="856"/>
      <c r="CA118" s="856">
        <v>8427308</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1497108</v>
      </c>
      <c r="BR119" s="798"/>
      <c r="BS119" s="798"/>
      <c r="BT119" s="798"/>
      <c r="BU119" s="798"/>
      <c r="BV119" s="798">
        <v>1729110</v>
      </c>
      <c r="BW119" s="798"/>
      <c r="BX119" s="798"/>
      <c r="BY119" s="798"/>
      <c r="BZ119" s="798"/>
      <c r="CA119" s="798">
        <v>1836130</v>
      </c>
      <c r="CB119" s="798"/>
      <c r="CC119" s="798"/>
      <c r="CD119" s="798"/>
      <c r="CE119" s="798"/>
      <c r="CF119" s="859">
        <v>73.900000000000006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113</v>
      </c>
      <c r="DH119" s="715"/>
      <c r="DI119" s="715"/>
      <c r="DJ119" s="715"/>
      <c r="DK119" s="716"/>
      <c r="DL119" s="717" t="s">
        <v>113</v>
      </c>
      <c r="DM119" s="715"/>
      <c r="DN119" s="715"/>
      <c r="DO119" s="715"/>
      <c r="DP119" s="716"/>
      <c r="DQ119" s="717" t="s">
        <v>113</v>
      </c>
      <c r="DR119" s="715"/>
      <c r="DS119" s="715"/>
      <c r="DT119" s="715"/>
      <c r="DU119" s="716"/>
      <c r="DV119" s="805" t="s">
        <v>113</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666538</v>
      </c>
      <c r="BR120" s="769"/>
      <c r="BS120" s="769"/>
      <c r="BT120" s="769"/>
      <c r="BU120" s="769"/>
      <c r="BV120" s="769">
        <v>589883</v>
      </c>
      <c r="BW120" s="769"/>
      <c r="BX120" s="769"/>
      <c r="BY120" s="769"/>
      <c r="BZ120" s="769"/>
      <c r="CA120" s="769">
        <v>486269</v>
      </c>
      <c r="CB120" s="769"/>
      <c r="CC120" s="769"/>
      <c r="CD120" s="769"/>
      <c r="CE120" s="769"/>
      <c r="CF120" s="846">
        <v>19.600000000000001</v>
      </c>
      <c r="CG120" s="847"/>
      <c r="CH120" s="847"/>
      <c r="CI120" s="847"/>
      <c r="CJ120" s="847"/>
      <c r="CK120" s="848" t="s">
        <v>436</v>
      </c>
      <c r="CL120" s="808"/>
      <c r="CM120" s="808"/>
      <c r="CN120" s="808"/>
      <c r="CO120" s="809"/>
      <c r="CP120" s="852" t="s">
        <v>386</v>
      </c>
      <c r="CQ120" s="853"/>
      <c r="CR120" s="853"/>
      <c r="CS120" s="853"/>
      <c r="CT120" s="853"/>
      <c r="CU120" s="853"/>
      <c r="CV120" s="853"/>
      <c r="CW120" s="853"/>
      <c r="CX120" s="853"/>
      <c r="CY120" s="853"/>
      <c r="CZ120" s="853"/>
      <c r="DA120" s="853"/>
      <c r="DB120" s="853"/>
      <c r="DC120" s="853"/>
      <c r="DD120" s="853"/>
      <c r="DE120" s="853"/>
      <c r="DF120" s="854"/>
      <c r="DG120" s="797">
        <v>750713</v>
      </c>
      <c r="DH120" s="798"/>
      <c r="DI120" s="798"/>
      <c r="DJ120" s="798"/>
      <c r="DK120" s="798"/>
      <c r="DL120" s="798">
        <v>679730</v>
      </c>
      <c r="DM120" s="798"/>
      <c r="DN120" s="798"/>
      <c r="DO120" s="798"/>
      <c r="DP120" s="798"/>
      <c r="DQ120" s="798">
        <v>607577</v>
      </c>
      <c r="DR120" s="798"/>
      <c r="DS120" s="798"/>
      <c r="DT120" s="798"/>
      <c r="DU120" s="798"/>
      <c r="DV120" s="799">
        <v>24.4</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113</v>
      </c>
      <c r="AB121" s="782"/>
      <c r="AC121" s="782"/>
      <c r="AD121" s="782"/>
      <c r="AE121" s="783"/>
      <c r="AF121" s="784" t="s">
        <v>113</v>
      </c>
      <c r="AG121" s="782"/>
      <c r="AH121" s="782"/>
      <c r="AI121" s="782"/>
      <c r="AJ121" s="783"/>
      <c r="AK121" s="784" t="s">
        <v>113</v>
      </c>
      <c r="AL121" s="782"/>
      <c r="AM121" s="782"/>
      <c r="AN121" s="782"/>
      <c r="AO121" s="783"/>
      <c r="AP121" s="752" t="s">
        <v>113</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5087988</v>
      </c>
      <c r="BR121" s="856"/>
      <c r="BS121" s="856"/>
      <c r="BT121" s="856"/>
      <c r="BU121" s="856"/>
      <c r="BV121" s="856">
        <v>4969551</v>
      </c>
      <c r="BW121" s="856"/>
      <c r="BX121" s="856"/>
      <c r="BY121" s="856"/>
      <c r="BZ121" s="856"/>
      <c r="CA121" s="856">
        <v>5070253</v>
      </c>
      <c r="CB121" s="856"/>
      <c r="CC121" s="856"/>
      <c r="CD121" s="856"/>
      <c r="CE121" s="856"/>
      <c r="CF121" s="857">
        <v>204</v>
      </c>
      <c r="CG121" s="858"/>
      <c r="CH121" s="858"/>
      <c r="CI121" s="858"/>
      <c r="CJ121" s="858"/>
      <c r="CK121" s="849"/>
      <c r="CL121" s="810"/>
      <c r="CM121" s="810"/>
      <c r="CN121" s="810"/>
      <c r="CO121" s="811"/>
      <c r="CP121" s="826" t="s">
        <v>384</v>
      </c>
      <c r="CQ121" s="827"/>
      <c r="CR121" s="827"/>
      <c r="CS121" s="827"/>
      <c r="CT121" s="827"/>
      <c r="CU121" s="827"/>
      <c r="CV121" s="827"/>
      <c r="CW121" s="827"/>
      <c r="CX121" s="827"/>
      <c r="CY121" s="827"/>
      <c r="CZ121" s="827"/>
      <c r="DA121" s="827"/>
      <c r="DB121" s="827"/>
      <c r="DC121" s="827"/>
      <c r="DD121" s="827"/>
      <c r="DE121" s="827"/>
      <c r="DF121" s="828"/>
      <c r="DG121" s="768">
        <v>615658</v>
      </c>
      <c r="DH121" s="769"/>
      <c r="DI121" s="769"/>
      <c r="DJ121" s="769"/>
      <c r="DK121" s="769"/>
      <c r="DL121" s="769">
        <v>587408</v>
      </c>
      <c r="DM121" s="769"/>
      <c r="DN121" s="769"/>
      <c r="DO121" s="769"/>
      <c r="DP121" s="769"/>
      <c r="DQ121" s="769">
        <v>561295</v>
      </c>
      <c r="DR121" s="769"/>
      <c r="DS121" s="769"/>
      <c r="DT121" s="769"/>
      <c r="DU121" s="769"/>
      <c r="DV121" s="821">
        <v>22.6</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113</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439</v>
      </c>
      <c r="BP122" s="836"/>
      <c r="BQ122" s="837">
        <v>7251634</v>
      </c>
      <c r="BR122" s="838"/>
      <c r="BS122" s="838"/>
      <c r="BT122" s="838"/>
      <c r="BU122" s="838"/>
      <c r="BV122" s="838">
        <v>7288544</v>
      </c>
      <c r="BW122" s="838"/>
      <c r="BX122" s="838"/>
      <c r="BY122" s="838"/>
      <c r="BZ122" s="838"/>
      <c r="CA122" s="838">
        <v>7392652</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113</v>
      </c>
      <c r="AB123" s="782"/>
      <c r="AC123" s="782"/>
      <c r="AD123" s="782"/>
      <c r="AE123" s="783"/>
      <c r="AF123" s="784">
        <v>5414</v>
      </c>
      <c r="AG123" s="782"/>
      <c r="AH123" s="782"/>
      <c r="AI123" s="782"/>
      <c r="AJ123" s="783"/>
      <c r="AK123" s="784">
        <v>8932</v>
      </c>
      <c r="AL123" s="782"/>
      <c r="AM123" s="782"/>
      <c r="AN123" s="782"/>
      <c r="AO123" s="783"/>
      <c r="AP123" s="752">
        <v>0.4</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68.5</v>
      </c>
      <c r="BR123" s="830"/>
      <c r="BS123" s="830"/>
      <c r="BT123" s="830"/>
      <c r="BU123" s="830"/>
      <c r="BV123" s="830">
        <v>47.9</v>
      </c>
      <c r="BW123" s="830"/>
      <c r="BX123" s="830"/>
      <c r="BY123" s="830"/>
      <c r="BZ123" s="830"/>
      <c r="CA123" s="830">
        <v>41.6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8361</v>
      </c>
      <c r="AB126" s="782"/>
      <c r="AC126" s="782"/>
      <c r="AD126" s="782"/>
      <c r="AE126" s="783"/>
      <c r="AF126" s="784">
        <v>742</v>
      </c>
      <c r="AG126" s="782"/>
      <c r="AH126" s="782"/>
      <c r="AI126" s="782"/>
      <c r="AJ126" s="783"/>
      <c r="AK126" s="784">
        <v>6551</v>
      </c>
      <c r="AL126" s="782"/>
      <c r="AM126" s="782"/>
      <c r="AN126" s="782"/>
      <c r="AO126" s="783"/>
      <c r="AP126" s="752">
        <v>0.3</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2359</v>
      </c>
      <c r="AB127" s="782"/>
      <c r="AC127" s="782"/>
      <c r="AD127" s="782"/>
      <c r="AE127" s="783"/>
      <c r="AF127" s="784">
        <v>2754</v>
      </c>
      <c r="AG127" s="782"/>
      <c r="AH127" s="782"/>
      <c r="AI127" s="782"/>
      <c r="AJ127" s="783"/>
      <c r="AK127" s="784">
        <v>2407</v>
      </c>
      <c r="AL127" s="782"/>
      <c r="AM127" s="782"/>
      <c r="AN127" s="782"/>
      <c r="AO127" s="783"/>
      <c r="AP127" s="752">
        <v>0.1</v>
      </c>
      <c r="AQ127" s="753"/>
      <c r="AR127" s="753"/>
      <c r="AS127" s="753"/>
      <c r="AT127" s="754"/>
      <c r="AU127" s="233"/>
      <c r="AV127" s="233"/>
      <c r="AW127" s="233"/>
      <c r="AX127" s="755" t="s">
        <v>450</v>
      </c>
      <c r="AY127" s="756"/>
      <c r="AZ127" s="756"/>
      <c r="BA127" s="756"/>
      <c r="BB127" s="756"/>
      <c r="BC127" s="756"/>
      <c r="BD127" s="756"/>
      <c r="BE127" s="757"/>
      <c r="BF127" s="758" t="s">
        <v>113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v>27207</v>
      </c>
      <c r="DH127" s="818"/>
      <c r="DI127" s="818"/>
      <c r="DJ127" s="818"/>
      <c r="DK127" s="818"/>
      <c r="DL127" s="818">
        <v>38738</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53742</v>
      </c>
      <c r="AB128" s="722"/>
      <c r="AC128" s="722"/>
      <c r="AD128" s="722"/>
      <c r="AE128" s="723"/>
      <c r="AF128" s="724">
        <v>54086</v>
      </c>
      <c r="AG128" s="722"/>
      <c r="AH128" s="722"/>
      <c r="AI128" s="722"/>
      <c r="AJ128" s="723"/>
      <c r="AK128" s="724">
        <v>43536</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2795003</v>
      </c>
      <c r="AB129" s="782"/>
      <c r="AC129" s="782"/>
      <c r="AD129" s="782"/>
      <c r="AE129" s="783"/>
      <c r="AF129" s="784">
        <v>3052221</v>
      </c>
      <c r="AG129" s="782"/>
      <c r="AH129" s="782"/>
      <c r="AI129" s="782"/>
      <c r="AJ129" s="783"/>
      <c r="AK129" s="784">
        <v>3027783</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9.4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504728</v>
      </c>
      <c r="AB130" s="782"/>
      <c r="AC130" s="782"/>
      <c r="AD130" s="782"/>
      <c r="AE130" s="783"/>
      <c r="AF130" s="784">
        <v>503939</v>
      </c>
      <c r="AG130" s="782"/>
      <c r="AH130" s="782"/>
      <c r="AI130" s="782"/>
      <c r="AJ130" s="783"/>
      <c r="AK130" s="784">
        <v>542079</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41.6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2290275</v>
      </c>
      <c r="AB131" s="715"/>
      <c r="AC131" s="715"/>
      <c r="AD131" s="715"/>
      <c r="AE131" s="716"/>
      <c r="AF131" s="717">
        <v>2548282</v>
      </c>
      <c r="AG131" s="715"/>
      <c r="AH131" s="715"/>
      <c r="AI131" s="715"/>
      <c r="AJ131" s="716"/>
      <c r="AK131" s="717">
        <v>2485704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9.6155265199999995</v>
      </c>
      <c r="AB132" s="738"/>
      <c r="AC132" s="738"/>
      <c r="AD132" s="738"/>
      <c r="AE132" s="739"/>
      <c r="AF132" s="740">
        <v>8.9822476479999995</v>
      </c>
      <c r="AG132" s="738"/>
      <c r="AH132" s="738"/>
      <c r="AI132" s="738"/>
      <c r="AJ132" s="739"/>
      <c r="AK132" s="740">
        <v>9.6122869009999992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10.6</v>
      </c>
      <c r="AB133" s="747"/>
      <c r="AC133" s="747"/>
      <c r="AD133" s="747"/>
      <c r="AE133" s="748"/>
      <c r="AF133" s="746">
        <v>9.3000000000000007</v>
      </c>
      <c r="AG133" s="747"/>
      <c r="AH133" s="747"/>
      <c r="AI133" s="747"/>
      <c r="AJ133" s="748"/>
      <c r="AK133" s="746">
        <v>9.4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746679</v>
      </c>
      <c r="L9" s="264">
        <v>272113</v>
      </c>
      <c r="M9" s="265">
        <v>183831</v>
      </c>
      <c r="N9" s="266">
        <v>48</v>
      </c>
    </row>
    <row r="10" spans="1:16">
      <c r="A10" s="248"/>
      <c r="B10" s="244"/>
      <c r="C10" s="244"/>
      <c r="D10" s="244"/>
      <c r="E10" s="244"/>
      <c r="F10" s="244"/>
      <c r="G10" s="1131" t="s">
        <v>472</v>
      </c>
      <c r="H10" s="1132"/>
      <c r="I10" s="1132"/>
      <c r="J10" s="1133"/>
      <c r="K10" s="267">
        <v>45955</v>
      </c>
      <c r="L10" s="268">
        <v>16747</v>
      </c>
      <c r="M10" s="269">
        <v>17818</v>
      </c>
      <c r="N10" s="270">
        <v>-6</v>
      </c>
    </row>
    <row r="11" spans="1:16" ht="13.5" customHeight="1">
      <c r="A11" s="248"/>
      <c r="B11" s="244"/>
      <c r="C11" s="244"/>
      <c r="D11" s="244"/>
      <c r="E11" s="244"/>
      <c r="F11" s="244"/>
      <c r="G11" s="1131" t="s">
        <v>473</v>
      </c>
      <c r="H11" s="1132"/>
      <c r="I11" s="1132"/>
      <c r="J11" s="1133"/>
      <c r="K11" s="267">
        <v>131276</v>
      </c>
      <c r="L11" s="268">
        <v>47841</v>
      </c>
      <c r="M11" s="269">
        <v>26667</v>
      </c>
      <c r="N11" s="270">
        <v>79.400000000000006</v>
      </c>
    </row>
    <row r="12" spans="1:16" ht="13.5" customHeight="1">
      <c r="A12" s="248"/>
      <c r="B12" s="244"/>
      <c r="C12" s="244"/>
      <c r="D12" s="244"/>
      <c r="E12" s="244"/>
      <c r="F12" s="244"/>
      <c r="G12" s="1131" t="s">
        <v>474</v>
      </c>
      <c r="H12" s="1132"/>
      <c r="I12" s="1132"/>
      <c r="J12" s="1133"/>
      <c r="K12" s="267" t="s">
        <v>475</v>
      </c>
      <c r="L12" s="268" t="s">
        <v>475</v>
      </c>
      <c r="M12" s="269">
        <v>2490</v>
      </c>
      <c r="N12" s="270" t="s">
        <v>475</v>
      </c>
    </row>
    <row r="13" spans="1:16" ht="13.5" customHeight="1">
      <c r="A13" s="248"/>
      <c r="B13" s="244"/>
      <c r="C13" s="244"/>
      <c r="D13" s="244"/>
      <c r="E13" s="244"/>
      <c r="F13" s="244"/>
      <c r="G13" s="1131" t="s">
        <v>476</v>
      </c>
      <c r="H13" s="1132"/>
      <c r="I13" s="1132"/>
      <c r="J13" s="1133"/>
      <c r="K13" s="267" t="s">
        <v>475</v>
      </c>
      <c r="L13" s="268" t="s">
        <v>475</v>
      </c>
      <c r="M13" s="269" t="s">
        <v>475</v>
      </c>
      <c r="N13" s="270" t="s">
        <v>475</v>
      </c>
    </row>
    <row r="14" spans="1:16" ht="13.5" customHeight="1">
      <c r="A14" s="248"/>
      <c r="B14" s="244"/>
      <c r="C14" s="244"/>
      <c r="D14" s="244"/>
      <c r="E14" s="244"/>
      <c r="F14" s="244"/>
      <c r="G14" s="1131" t="s">
        <v>477</v>
      </c>
      <c r="H14" s="1132"/>
      <c r="I14" s="1132"/>
      <c r="J14" s="1133"/>
      <c r="K14" s="267">
        <v>33187</v>
      </c>
      <c r="L14" s="268">
        <v>12094</v>
      </c>
      <c r="M14" s="269">
        <v>9105</v>
      </c>
      <c r="N14" s="270">
        <v>32.799999999999997</v>
      </c>
    </row>
    <row r="15" spans="1:16" ht="13.5" customHeight="1">
      <c r="A15" s="248"/>
      <c r="B15" s="244"/>
      <c r="C15" s="244"/>
      <c r="D15" s="244"/>
      <c r="E15" s="244"/>
      <c r="F15" s="244"/>
      <c r="G15" s="1131" t="s">
        <v>478</v>
      </c>
      <c r="H15" s="1132"/>
      <c r="I15" s="1132"/>
      <c r="J15" s="1133"/>
      <c r="K15" s="267">
        <v>47592</v>
      </c>
      <c r="L15" s="268">
        <v>17344</v>
      </c>
      <c r="M15" s="269">
        <v>5055</v>
      </c>
      <c r="N15" s="270">
        <v>243.1</v>
      </c>
    </row>
    <row r="16" spans="1:16">
      <c r="A16" s="248"/>
      <c r="B16" s="244"/>
      <c r="C16" s="244"/>
      <c r="D16" s="244"/>
      <c r="E16" s="244"/>
      <c r="F16" s="244"/>
      <c r="G16" s="1134" t="s">
        <v>479</v>
      </c>
      <c r="H16" s="1135"/>
      <c r="I16" s="1135"/>
      <c r="J16" s="1136"/>
      <c r="K16" s="268">
        <v>-90105</v>
      </c>
      <c r="L16" s="268">
        <v>-32837</v>
      </c>
      <c r="M16" s="269">
        <v>-22864</v>
      </c>
      <c r="N16" s="270">
        <v>43.6</v>
      </c>
    </row>
    <row r="17" spans="1:16">
      <c r="A17" s="248"/>
      <c r="B17" s="244"/>
      <c r="C17" s="244"/>
      <c r="D17" s="244"/>
      <c r="E17" s="244"/>
      <c r="F17" s="244"/>
      <c r="G17" s="1134" t="s">
        <v>172</v>
      </c>
      <c r="H17" s="1135"/>
      <c r="I17" s="1135"/>
      <c r="J17" s="1136"/>
      <c r="K17" s="268">
        <v>914584</v>
      </c>
      <c r="L17" s="268">
        <v>333303</v>
      </c>
      <c r="M17" s="269">
        <v>222101</v>
      </c>
      <c r="N17" s="270">
        <v>50.1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30.25</v>
      </c>
      <c r="L21" s="281">
        <v>20.61</v>
      </c>
      <c r="M21" s="282">
        <v>9.64</v>
      </c>
      <c r="N21" s="249"/>
      <c r="O21" s="283"/>
      <c r="P21" s="279"/>
    </row>
    <row r="22" spans="1:16" s="284" customFormat="1">
      <c r="A22" s="279"/>
      <c r="B22" s="249"/>
      <c r="C22" s="249"/>
      <c r="D22" s="249"/>
      <c r="E22" s="249"/>
      <c r="F22" s="249"/>
      <c r="G22" s="1128" t="s">
        <v>485</v>
      </c>
      <c r="H22" s="1129"/>
      <c r="I22" s="1129"/>
      <c r="J22" s="1130"/>
      <c r="K22" s="285">
        <v>98.2</v>
      </c>
      <c r="L22" s="286">
        <v>94.6</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694442</v>
      </c>
      <c r="L32" s="294">
        <v>253077</v>
      </c>
      <c r="M32" s="295">
        <v>144540</v>
      </c>
      <c r="N32" s="296">
        <v>75.099999999999994</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t="s">
        <v>475</v>
      </c>
      <c r="N34" s="296" t="s">
        <v>475</v>
      </c>
    </row>
    <row r="35" spans="1:16" ht="27" customHeight="1">
      <c r="A35" s="248"/>
      <c r="B35" s="244"/>
      <c r="C35" s="244"/>
      <c r="D35" s="244"/>
      <c r="E35" s="244"/>
      <c r="F35" s="244"/>
      <c r="G35" s="1119" t="s">
        <v>492</v>
      </c>
      <c r="H35" s="1120"/>
      <c r="I35" s="1120"/>
      <c r="J35" s="1121"/>
      <c r="K35" s="294">
        <v>95367</v>
      </c>
      <c r="L35" s="294">
        <v>34755</v>
      </c>
      <c r="M35" s="295">
        <v>29964</v>
      </c>
      <c r="N35" s="296">
        <v>16</v>
      </c>
    </row>
    <row r="36" spans="1:16" ht="27" customHeight="1">
      <c r="A36" s="248"/>
      <c r="B36" s="244"/>
      <c r="C36" s="244"/>
      <c r="D36" s="244"/>
      <c r="E36" s="244"/>
      <c r="F36" s="244"/>
      <c r="G36" s="1119" t="s">
        <v>493</v>
      </c>
      <c r="H36" s="1120"/>
      <c r="I36" s="1120"/>
      <c r="J36" s="1121"/>
      <c r="K36" s="294">
        <v>16784</v>
      </c>
      <c r="L36" s="294">
        <v>6117</v>
      </c>
      <c r="M36" s="295">
        <v>6972</v>
      </c>
      <c r="N36" s="296">
        <v>-12.3</v>
      </c>
    </row>
    <row r="37" spans="1:16" ht="13.5" customHeight="1">
      <c r="A37" s="248"/>
      <c r="B37" s="244"/>
      <c r="C37" s="244"/>
      <c r="D37" s="244"/>
      <c r="E37" s="244"/>
      <c r="F37" s="244"/>
      <c r="G37" s="1119" t="s">
        <v>494</v>
      </c>
      <c r="H37" s="1120"/>
      <c r="I37" s="1120"/>
      <c r="J37" s="1121"/>
      <c r="K37" s="294">
        <v>17890</v>
      </c>
      <c r="L37" s="294">
        <v>6520</v>
      </c>
      <c r="M37" s="295">
        <v>2692</v>
      </c>
      <c r="N37" s="296">
        <v>142.19999999999999</v>
      </c>
    </row>
    <row r="38" spans="1:16" ht="27" customHeight="1">
      <c r="A38" s="248"/>
      <c r="B38" s="244"/>
      <c r="C38" s="244"/>
      <c r="D38" s="244"/>
      <c r="E38" s="244"/>
      <c r="F38" s="244"/>
      <c r="G38" s="1122" t="s">
        <v>495</v>
      </c>
      <c r="H38" s="1123"/>
      <c r="I38" s="1123"/>
      <c r="J38" s="1124"/>
      <c r="K38" s="297">
        <v>65</v>
      </c>
      <c r="L38" s="297">
        <v>24</v>
      </c>
      <c r="M38" s="298">
        <v>44</v>
      </c>
      <c r="N38" s="299">
        <v>-45.5</v>
      </c>
      <c r="O38" s="293"/>
    </row>
    <row r="39" spans="1:16">
      <c r="A39" s="248"/>
      <c r="B39" s="244"/>
      <c r="C39" s="244"/>
      <c r="D39" s="244"/>
      <c r="E39" s="244"/>
      <c r="F39" s="244"/>
      <c r="G39" s="1122" t="s">
        <v>496</v>
      </c>
      <c r="H39" s="1123"/>
      <c r="I39" s="1123"/>
      <c r="J39" s="1124"/>
      <c r="K39" s="300">
        <v>-43536</v>
      </c>
      <c r="L39" s="300">
        <v>-15866</v>
      </c>
      <c r="M39" s="301">
        <v>-7752</v>
      </c>
      <c r="N39" s="302">
        <v>104.7</v>
      </c>
      <c r="O39" s="293"/>
    </row>
    <row r="40" spans="1:16" ht="27" customHeight="1">
      <c r="A40" s="248"/>
      <c r="B40" s="244"/>
      <c r="C40" s="244"/>
      <c r="D40" s="244"/>
      <c r="E40" s="244"/>
      <c r="F40" s="244"/>
      <c r="G40" s="1119" t="s">
        <v>497</v>
      </c>
      <c r="H40" s="1120"/>
      <c r="I40" s="1120"/>
      <c r="J40" s="1121"/>
      <c r="K40" s="300">
        <v>-542079</v>
      </c>
      <c r="L40" s="300">
        <v>-197551</v>
      </c>
      <c r="M40" s="301">
        <v>-125847</v>
      </c>
      <c r="N40" s="302">
        <v>57</v>
      </c>
      <c r="O40" s="293"/>
    </row>
    <row r="41" spans="1:16">
      <c r="A41" s="248"/>
      <c r="B41" s="244"/>
      <c r="C41" s="244"/>
      <c r="D41" s="244"/>
      <c r="E41" s="244"/>
      <c r="F41" s="244"/>
      <c r="G41" s="1125" t="s">
        <v>282</v>
      </c>
      <c r="H41" s="1126"/>
      <c r="I41" s="1126"/>
      <c r="J41" s="1127"/>
      <c r="K41" s="294">
        <v>238933</v>
      </c>
      <c r="L41" s="300">
        <v>87075</v>
      </c>
      <c r="M41" s="301">
        <v>50612</v>
      </c>
      <c r="N41" s="302">
        <v>72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3117561</v>
      </c>
      <c r="J51" s="320">
        <v>1082862</v>
      </c>
      <c r="K51" s="321">
        <v>884.7</v>
      </c>
      <c r="L51" s="322">
        <v>262834</v>
      </c>
      <c r="M51" s="323">
        <v>48.9</v>
      </c>
      <c r="N51" s="324">
        <v>835.8</v>
      </c>
    </row>
    <row r="52" spans="1:14">
      <c r="A52" s="248"/>
      <c r="B52" s="244"/>
      <c r="C52" s="244"/>
      <c r="D52" s="244"/>
      <c r="E52" s="244"/>
      <c r="F52" s="244"/>
      <c r="G52" s="325"/>
      <c r="H52" s="326" t="s">
        <v>508</v>
      </c>
      <c r="I52" s="327">
        <v>1194319</v>
      </c>
      <c r="J52" s="328">
        <v>414838</v>
      </c>
      <c r="K52" s="329">
        <v>564</v>
      </c>
      <c r="L52" s="330">
        <v>147509</v>
      </c>
      <c r="M52" s="331">
        <v>95.6</v>
      </c>
      <c r="N52" s="332">
        <v>468.4</v>
      </c>
    </row>
    <row r="53" spans="1:14">
      <c r="A53" s="248"/>
      <c r="B53" s="244"/>
      <c r="C53" s="244"/>
      <c r="D53" s="244"/>
      <c r="E53" s="244"/>
      <c r="F53" s="244"/>
      <c r="G53" s="310" t="s">
        <v>509</v>
      </c>
      <c r="H53" s="311"/>
      <c r="I53" s="319">
        <v>1603338</v>
      </c>
      <c r="J53" s="320">
        <v>562575</v>
      </c>
      <c r="K53" s="321">
        <v>-48</v>
      </c>
      <c r="L53" s="322">
        <v>334234</v>
      </c>
      <c r="M53" s="323">
        <v>27.2</v>
      </c>
      <c r="N53" s="324">
        <v>-75.2</v>
      </c>
    </row>
    <row r="54" spans="1:14">
      <c r="A54" s="248"/>
      <c r="B54" s="244"/>
      <c r="C54" s="244"/>
      <c r="D54" s="244"/>
      <c r="E54" s="244"/>
      <c r="F54" s="244"/>
      <c r="G54" s="325"/>
      <c r="H54" s="326" t="s">
        <v>508</v>
      </c>
      <c r="I54" s="327">
        <v>209511</v>
      </c>
      <c r="J54" s="328">
        <v>73513</v>
      </c>
      <c r="K54" s="329">
        <v>-82.3</v>
      </c>
      <c r="L54" s="330">
        <v>135366</v>
      </c>
      <c r="M54" s="331">
        <v>-8.1999999999999993</v>
      </c>
      <c r="N54" s="332">
        <v>-74.099999999999994</v>
      </c>
    </row>
    <row r="55" spans="1:14">
      <c r="A55" s="248"/>
      <c r="B55" s="244"/>
      <c r="C55" s="244"/>
      <c r="D55" s="244"/>
      <c r="E55" s="244"/>
      <c r="F55" s="244"/>
      <c r="G55" s="310" t="s">
        <v>510</v>
      </c>
      <c r="H55" s="311"/>
      <c r="I55" s="319">
        <v>217967</v>
      </c>
      <c r="J55" s="320">
        <v>76966</v>
      </c>
      <c r="K55" s="321">
        <v>-86.3</v>
      </c>
      <c r="L55" s="322">
        <v>216155</v>
      </c>
      <c r="M55" s="323">
        <v>-35.299999999999997</v>
      </c>
      <c r="N55" s="324">
        <v>-51</v>
      </c>
    </row>
    <row r="56" spans="1:14">
      <c r="A56" s="248"/>
      <c r="B56" s="244"/>
      <c r="C56" s="244"/>
      <c r="D56" s="244"/>
      <c r="E56" s="244"/>
      <c r="F56" s="244"/>
      <c r="G56" s="325"/>
      <c r="H56" s="326" t="s">
        <v>508</v>
      </c>
      <c r="I56" s="327">
        <v>167701</v>
      </c>
      <c r="J56" s="328">
        <v>59216</v>
      </c>
      <c r="K56" s="329">
        <v>-19.399999999999999</v>
      </c>
      <c r="L56" s="330">
        <v>108827</v>
      </c>
      <c r="M56" s="331">
        <v>-19.600000000000001</v>
      </c>
      <c r="N56" s="332">
        <v>0.2</v>
      </c>
    </row>
    <row r="57" spans="1:14">
      <c r="A57" s="248"/>
      <c r="B57" s="244"/>
      <c r="C57" s="244"/>
      <c r="D57" s="244"/>
      <c r="E57" s="244"/>
      <c r="F57" s="244"/>
      <c r="G57" s="310" t="s">
        <v>511</v>
      </c>
      <c r="H57" s="311"/>
      <c r="I57" s="319">
        <v>350564</v>
      </c>
      <c r="J57" s="320">
        <v>126148</v>
      </c>
      <c r="K57" s="321">
        <v>63.9</v>
      </c>
      <c r="L57" s="322">
        <v>228305</v>
      </c>
      <c r="M57" s="323">
        <v>5.6</v>
      </c>
      <c r="N57" s="324">
        <v>58.3</v>
      </c>
    </row>
    <row r="58" spans="1:14">
      <c r="A58" s="248"/>
      <c r="B58" s="244"/>
      <c r="C58" s="244"/>
      <c r="D58" s="244"/>
      <c r="E58" s="244"/>
      <c r="F58" s="244"/>
      <c r="G58" s="325"/>
      <c r="H58" s="326" t="s">
        <v>508</v>
      </c>
      <c r="I58" s="327">
        <v>200385</v>
      </c>
      <c r="J58" s="328">
        <v>72107</v>
      </c>
      <c r="K58" s="329">
        <v>21.8</v>
      </c>
      <c r="L58" s="330">
        <v>86611</v>
      </c>
      <c r="M58" s="331">
        <v>-20.399999999999999</v>
      </c>
      <c r="N58" s="332">
        <v>42.2</v>
      </c>
    </row>
    <row r="59" spans="1:14">
      <c r="A59" s="248"/>
      <c r="B59" s="244"/>
      <c r="C59" s="244"/>
      <c r="D59" s="244"/>
      <c r="E59" s="244"/>
      <c r="F59" s="244"/>
      <c r="G59" s="310" t="s">
        <v>512</v>
      </c>
      <c r="H59" s="311"/>
      <c r="I59" s="319">
        <v>1446393</v>
      </c>
      <c r="J59" s="320">
        <v>527111</v>
      </c>
      <c r="K59" s="321">
        <v>317.89999999999998</v>
      </c>
      <c r="L59" s="322">
        <v>316331</v>
      </c>
      <c r="M59" s="323">
        <v>38.6</v>
      </c>
      <c r="N59" s="324">
        <v>279.3</v>
      </c>
    </row>
    <row r="60" spans="1:14">
      <c r="A60" s="248"/>
      <c r="B60" s="244"/>
      <c r="C60" s="244"/>
      <c r="D60" s="244"/>
      <c r="E60" s="244"/>
      <c r="F60" s="244"/>
      <c r="G60" s="325"/>
      <c r="H60" s="326" t="s">
        <v>508</v>
      </c>
      <c r="I60" s="333">
        <v>474063</v>
      </c>
      <c r="J60" s="328">
        <v>172763</v>
      </c>
      <c r="K60" s="329">
        <v>139.6</v>
      </c>
      <c r="L60" s="330">
        <v>106387</v>
      </c>
      <c r="M60" s="331">
        <v>22.8</v>
      </c>
      <c r="N60" s="332">
        <v>116.8</v>
      </c>
    </row>
    <row r="61" spans="1:14">
      <c r="A61" s="248"/>
      <c r="B61" s="244"/>
      <c r="C61" s="244"/>
      <c r="D61" s="244"/>
      <c r="E61" s="244"/>
      <c r="F61" s="244"/>
      <c r="G61" s="310" t="s">
        <v>513</v>
      </c>
      <c r="H61" s="334"/>
      <c r="I61" s="335">
        <v>1347165</v>
      </c>
      <c r="J61" s="336">
        <v>475132</v>
      </c>
      <c r="K61" s="337">
        <v>226.4</v>
      </c>
      <c r="L61" s="338">
        <v>271572</v>
      </c>
      <c r="M61" s="339">
        <v>17</v>
      </c>
      <c r="N61" s="324">
        <v>209.4</v>
      </c>
    </row>
    <row r="62" spans="1:14">
      <c r="A62" s="248"/>
      <c r="B62" s="244"/>
      <c r="C62" s="244"/>
      <c r="D62" s="244"/>
      <c r="E62" s="244"/>
      <c r="F62" s="244"/>
      <c r="G62" s="325"/>
      <c r="H62" s="326" t="s">
        <v>508</v>
      </c>
      <c r="I62" s="327">
        <v>449196</v>
      </c>
      <c r="J62" s="328">
        <v>158487</v>
      </c>
      <c r="K62" s="329">
        <v>124.7</v>
      </c>
      <c r="L62" s="330">
        <v>116940</v>
      </c>
      <c r="M62" s="331">
        <v>14</v>
      </c>
      <c r="N62" s="332">
        <v>110.7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21.47</v>
      </c>
      <c r="G47" s="12">
        <v>23.49</v>
      </c>
      <c r="H47" s="12">
        <v>23.54</v>
      </c>
      <c r="I47" s="12">
        <v>21.56</v>
      </c>
      <c r="J47" s="13">
        <v>23.39</v>
      </c>
    </row>
    <row r="48" spans="2:10" ht="57.75" customHeight="1">
      <c r="B48" s="14"/>
      <c r="C48" s="1139" t="s">
        <v>4</v>
      </c>
      <c r="D48" s="1139"/>
      <c r="E48" s="1140"/>
      <c r="F48" s="15">
        <v>3.98</v>
      </c>
      <c r="G48" s="16">
        <v>5.49</v>
      </c>
      <c r="H48" s="16">
        <v>6</v>
      </c>
      <c r="I48" s="16">
        <v>3.27</v>
      </c>
      <c r="J48" s="17">
        <v>3.7</v>
      </c>
    </row>
    <row r="49" spans="2:10" ht="57.75" customHeight="1" thickBot="1">
      <c r="B49" s="18"/>
      <c r="C49" s="1141" t="s">
        <v>5</v>
      </c>
      <c r="D49" s="1141"/>
      <c r="E49" s="1142"/>
      <c r="F49" s="19">
        <v>1.88</v>
      </c>
      <c r="G49" s="20">
        <v>1.74</v>
      </c>
      <c r="H49" s="20">
        <v>0.5</v>
      </c>
      <c r="I49" s="20" t="s">
        <v>520</v>
      </c>
      <c r="J49" s="21">
        <v>3.39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3.98</v>
      </c>
      <c r="G34" s="33">
        <v>5.49</v>
      </c>
      <c r="H34" s="33">
        <v>6</v>
      </c>
      <c r="I34" s="33">
        <v>3.27</v>
      </c>
      <c r="J34" s="34">
        <v>3.7</v>
      </c>
      <c r="K34" s="22"/>
      <c r="L34" s="22"/>
      <c r="M34" s="22"/>
      <c r="N34" s="22"/>
      <c r="O34" s="22"/>
      <c r="P34" s="22"/>
    </row>
    <row r="35" spans="1:16" ht="39" customHeight="1">
      <c r="A35" s="22"/>
      <c r="B35" s="35"/>
      <c r="C35" s="1143" t="s">
        <v>522</v>
      </c>
      <c r="D35" s="1144"/>
      <c r="E35" s="1145"/>
      <c r="F35" s="36">
        <v>0.21</v>
      </c>
      <c r="G35" s="37">
        <v>0.18</v>
      </c>
      <c r="H35" s="37">
        <v>0.2</v>
      </c>
      <c r="I35" s="37">
        <v>0.52</v>
      </c>
      <c r="J35" s="38">
        <v>0.17</v>
      </c>
      <c r="K35" s="22"/>
      <c r="L35" s="22"/>
      <c r="M35" s="22"/>
      <c r="N35" s="22"/>
      <c r="O35" s="22"/>
      <c r="P35" s="22"/>
    </row>
    <row r="36" spans="1:16" ht="39" customHeight="1">
      <c r="A36" s="22"/>
      <c r="B36" s="35"/>
      <c r="C36" s="1143" t="s">
        <v>523</v>
      </c>
      <c r="D36" s="1144"/>
      <c r="E36" s="1145"/>
      <c r="F36" s="36">
        <v>0.19</v>
      </c>
      <c r="G36" s="37">
        <v>0.18</v>
      </c>
      <c r="H36" s="37">
        <v>0.11</v>
      </c>
      <c r="I36" s="37">
        <v>0.13</v>
      </c>
      <c r="J36" s="38">
        <v>0.1</v>
      </c>
      <c r="K36" s="22"/>
      <c r="L36" s="22"/>
      <c r="M36" s="22"/>
      <c r="N36" s="22"/>
      <c r="O36" s="22"/>
      <c r="P36" s="22"/>
    </row>
    <row r="37" spans="1:16" ht="39" customHeight="1">
      <c r="A37" s="22"/>
      <c r="B37" s="35"/>
      <c r="C37" s="1143" t="s">
        <v>524</v>
      </c>
      <c r="D37" s="1144"/>
      <c r="E37" s="1145"/>
      <c r="F37" s="36">
        <v>0.11</v>
      </c>
      <c r="G37" s="37">
        <v>0.09</v>
      </c>
      <c r="H37" s="37">
        <v>7.0000000000000007E-2</v>
      </c>
      <c r="I37" s="37">
        <v>7.0000000000000007E-2</v>
      </c>
      <c r="J37" s="38">
        <v>7.0000000000000007E-2</v>
      </c>
      <c r="K37" s="22"/>
      <c r="L37" s="22"/>
      <c r="M37" s="22"/>
      <c r="N37" s="22"/>
      <c r="O37" s="22"/>
      <c r="P37" s="22"/>
    </row>
    <row r="38" spans="1:16" ht="39" customHeight="1">
      <c r="A38" s="22"/>
      <c r="B38" s="35"/>
      <c r="C38" s="1143" t="s">
        <v>525</v>
      </c>
      <c r="D38" s="1144"/>
      <c r="E38" s="1145"/>
      <c r="F38" s="36">
        <v>0.05</v>
      </c>
      <c r="G38" s="37">
        <v>0.05</v>
      </c>
      <c r="H38" s="37">
        <v>0.05</v>
      </c>
      <c r="I38" s="37">
        <v>0.05</v>
      </c>
      <c r="J38" s="38">
        <v>0.06</v>
      </c>
      <c r="K38" s="22"/>
      <c r="L38" s="22"/>
      <c r="M38" s="22"/>
      <c r="N38" s="22"/>
      <c r="O38" s="22"/>
      <c r="P38" s="22"/>
    </row>
    <row r="39" spans="1:16" ht="39" customHeight="1">
      <c r="A39" s="22"/>
      <c r="B39" s="35"/>
      <c r="C39" s="1143" t="s">
        <v>526</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528</v>
      </c>
      <c r="D43" s="1147"/>
      <c r="E43" s="1148"/>
      <c r="F43" s="41">
        <v>0.03</v>
      </c>
      <c r="G43" s="42">
        <v>0</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618</v>
      </c>
      <c r="L45" s="60">
        <v>604</v>
      </c>
      <c r="M45" s="60">
        <v>644</v>
      </c>
      <c r="N45" s="60">
        <v>654</v>
      </c>
      <c r="O45" s="61">
        <v>694</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122</v>
      </c>
      <c r="L48" s="64">
        <v>109</v>
      </c>
      <c r="M48" s="64">
        <v>108</v>
      </c>
      <c r="N48" s="64">
        <v>107</v>
      </c>
      <c r="O48" s="65">
        <v>95</v>
      </c>
      <c r="P48" s="48"/>
      <c r="Q48" s="48"/>
      <c r="R48" s="48"/>
      <c r="S48" s="48"/>
      <c r="T48" s="48"/>
      <c r="U48" s="48"/>
    </row>
    <row r="49" spans="1:21" ht="30.75" customHeight="1">
      <c r="A49" s="48"/>
      <c r="B49" s="1161"/>
      <c r="C49" s="1162"/>
      <c r="D49" s="62"/>
      <c r="E49" s="1153" t="s">
        <v>16</v>
      </c>
      <c r="F49" s="1153"/>
      <c r="G49" s="1153"/>
      <c r="H49" s="1153"/>
      <c r="I49" s="1153"/>
      <c r="J49" s="1154"/>
      <c r="K49" s="63">
        <v>16</v>
      </c>
      <c r="L49" s="64">
        <v>16</v>
      </c>
      <c r="M49" s="64">
        <v>16</v>
      </c>
      <c r="N49" s="64">
        <v>17</v>
      </c>
      <c r="O49" s="65">
        <v>17</v>
      </c>
      <c r="P49" s="48"/>
      <c r="Q49" s="48"/>
      <c r="R49" s="48"/>
      <c r="S49" s="48"/>
      <c r="T49" s="48"/>
      <c r="U49" s="48"/>
    </row>
    <row r="50" spans="1:21" ht="30.75" customHeight="1">
      <c r="A50" s="48"/>
      <c r="B50" s="1161"/>
      <c r="C50" s="1162"/>
      <c r="D50" s="62"/>
      <c r="E50" s="1153" t="s">
        <v>17</v>
      </c>
      <c r="F50" s="1153"/>
      <c r="G50" s="1153"/>
      <c r="H50" s="1153"/>
      <c r="I50" s="1153"/>
      <c r="J50" s="1154"/>
      <c r="K50" s="63">
        <v>58</v>
      </c>
      <c r="L50" s="64">
        <v>18</v>
      </c>
      <c r="M50" s="64">
        <v>11</v>
      </c>
      <c r="N50" s="64">
        <v>9</v>
      </c>
      <c r="O50" s="65">
        <v>18</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527</v>
      </c>
      <c r="L52" s="64">
        <v>517</v>
      </c>
      <c r="M52" s="64">
        <v>559</v>
      </c>
      <c r="N52" s="64">
        <v>558</v>
      </c>
      <c r="O52" s="65">
        <v>586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287</v>
      </c>
      <c r="L53" s="69">
        <v>230</v>
      </c>
      <c r="M53" s="69">
        <v>220</v>
      </c>
      <c r="N53" s="69">
        <v>229</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6636</v>
      </c>
      <c r="J41" s="83">
        <v>6739</v>
      </c>
      <c r="K41" s="83">
        <v>6542</v>
      </c>
      <c r="L41" s="83">
        <v>6353</v>
      </c>
      <c r="M41" s="84">
        <v>6513</v>
      </c>
    </row>
    <row r="42" spans="2:13" ht="27.75" customHeight="1">
      <c r="B42" s="1169"/>
      <c r="C42" s="1170"/>
      <c r="D42" s="85"/>
      <c r="E42" s="1173" t="s">
        <v>26</v>
      </c>
      <c r="F42" s="1173"/>
      <c r="G42" s="1173"/>
      <c r="H42" s="1174"/>
      <c r="I42" s="86">
        <v>19</v>
      </c>
      <c r="J42" s="87">
        <v>15</v>
      </c>
      <c r="K42" s="87">
        <v>180</v>
      </c>
      <c r="L42" s="87">
        <v>170</v>
      </c>
      <c r="M42" s="88">
        <v>159</v>
      </c>
    </row>
    <row r="43" spans="2:13" ht="27.75" customHeight="1">
      <c r="B43" s="1169"/>
      <c r="C43" s="1170"/>
      <c r="D43" s="85"/>
      <c r="E43" s="1173" t="s">
        <v>27</v>
      </c>
      <c r="F43" s="1173"/>
      <c r="G43" s="1173"/>
      <c r="H43" s="1174"/>
      <c r="I43" s="86">
        <v>1450</v>
      </c>
      <c r="J43" s="87">
        <v>1355</v>
      </c>
      <c r="K43" s="87">
        <v>1366</v>
      </c>
      <c r="L43" s="87">
        <v>1267</v>
      </c>
      <c r="M43" s="88">
        <v>1169</v>
      </c>
    </row>
    <row r="44" spans="2:13" ht="27.75" customHeight="1">
      <c r="B44" s="1169"/>
      <c r="C44" s="1170"/>
      <c r="D44" s="85"/>
      <c r="E44" s="1173" t="s">
        <v>28</v>
      </c>
      <c r="F44" s="1173"/>
      <c r="G44" s="1173"/>
      <c r="H44" s="1174"/>
      <c r="I44" s="86">
        <v>130</v>
      </c>
      <c r="J44" s="87">
        <v>116</v>
      </c>
      <c r="K44" s="87">
        <v>101</v>
      </c>
      <c r="L44" s="87">
        <v>86</v>
      </c>
      <c r="M44" s="88">
        <v>73</v>
      </c>
    </row>
    <row r="45" spans="2:13" ht="27.75" customHeight="1">
      <c r="B45" s="1169"/>
      <c r="C45" s="1170"/>
      <c r="D45" s="85"/>
      <c r="E45" s="1173" t="s">
        <v>29</v>
      </c>
      <c r="F45" s="1173"/>
      <c r="G45" s="1173"/>
      <c r="H45" s="1174"/>
      <c r="I45" s="86">
        <v>797</v>
      </c>
      <c r="J45" s="87">
        <v>875</v>
      </c>
      <c r="K45" s="87">
        <v>605</v>
      </c>
      <c r="L45" s="87">
        <v>597</v>
      </c>
      <c r="M45" s="88">
        <v>513</v>
      </c>
    </row>
    <row r="46" spans="2:13" ht="27.75" customHeight="1">
      <c r="B46" s="1169"/>
      <c r="C46" s="1170"/>
      <c r="D46" s="85"/>
      <c r="E46" s="1173" t="s">
        <v>30</v>
      </c>
      <c r="F46" s="1173"/>
      <c r="G46" s="1173"/>
      <c r="H46" s="1174"/>
      <c r="I46" s="86">
        <v>1</v>
      </c>
      <c r="J46" s="87">
        <v>20</v>
      </c>
      <c r="K46" s="87">
        <v>27</v>
      </c>
      <c r="L46" s="87">
        <v>39</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1102</v>
      </c>
      <c r="J49" s="87">
        <v>1294</v>
      </c>
      <c r="K49" s="87">
        <v>1497</v>
      </c>
      <c r="L49" s="87">
        <v>1729</v>
      </c>
      <c r="M49" s="88">
        <v>1836</v>
      </c>
    </row>
    <row r="50" spans="2:13" ht="27.75" customHeight="1">
      <c r="B50" s="1169"/>
      <c r="C50" s="1170"/>
      <c r="D50" s="85"/>
      <c r="E50" s="1173" t="s">
        <v>35</v>
      </c>
      <c r="F50" s="1173"/>
      <c r="G50" s="1173"/>
      <c r="H50" s="1174"/>
      <c r="I50" s="86">
        <v>831</v>
      </c>
      <c r="J50" s="87">
        <v>729</v>
      </c>
      <c r="K50" s="87">
        <v>667</v>
      </c>
      <c r="L50" s="87">
        <v>590</v>
      </c>
      <c r="M50" s="88">
        <v>486</v>
      </c>
    </row>
    <row r="51" spans="2:13" ht="27.75" customHeight="1">
      <c r="B51" s="1171"/>
      <c r="C51" s="1172"/>
      <c r="D51" s="85"/>
      <c r="E51" s="1173" t="s">
        <v>36</v>
      </c>
      <c r="F51" s="1173"/>
      <c r="G51" s="1173"/>
      <c r="H51" s="1174"/>
      <c r="I51" s="86">
        <v>5080</v>
      </c>
      <c r="J51" s="87">
        <v>5146</v>
      </c>
      <c r="K51" s="87">
        <v>5088</v>
      </c>
      <c r="L51" s="87">
        <v>4970</v>
      </c>
      <c r="M51" s="88">
        <v>5070</v>
      </c>
    </row>
    <row r="52" spans="2:13" ht="27.75" customHeight="1" thickBot="1">
      <c r="B52" s="1175" t="s">
        <v>37</v>
      </c>
      <c r="C52" s="1176"/>
      <c r="D52" s="90"/>
      <c r="E52" s="1177" t="s">
        <v>38</v>
      </c>
      <c r="F52" s="1177"/>
      <c r="G52" s="1177"/>
      <c r="H52" s="1178"/>
      <c r="I52" s="91">
        <v>2022</v>
      </c>
      <c r="J52" s="92">
        <v>1950</v>
      </c>
      <c r="K52" s="92">
        <v>1570</v>
      </c>
      <c r="L52" s="92">
        <v>1222</v>
      </c>
      <c r="M52" s="93">
        <v>1035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1082862</v>
      </c>
      <c r="E3" s="116"/>
      <c r="F3" s="117">
        <v>262834</v>
      </c>
      <c r="G3" s="118"/>
      <c r="H3" s="119"/>
    </row>
    <row r="4" spans="1:8">
      <c r="A4" s="120"/>
      <c r="B4" s="121"/>
      <c r="C4" s="122"/>
      <c r="D4" s="123">
        <v>414838</v>
      </c>
      <c r="E4" s="124"/>
      <c r="F4" s="125">
        <v>147509</v>
      </c>
      <c r="G4" s="126"/>
      <c r="H4" s="127"/>
    </row>
    <row r="5" spans="1:8">
      <c r="A5" s="108" t="s">
        <v>509</v>
      </c>
      <c r="B5" s="113"/>
      <c r="C5" s="114"/>
      <c r="D5" s="115">
        <v>562575</v>
      </c>
      <c r="E5" s="116"/>
      <c r="F5" s="117">
        <v>334234</v>
      </c>
      <c r="G5" s="118"/>
      <c r="H5" s="119"/>
    </row>
    <row r="6" spans="1:8">
      <c r="A6" s="120"/>
      <c r="B6" s="121"/>
      <c r="C6" s="122"/>
      <c r="D6" s="123">
        <v>73513</v>
      </c>
      <c r="E6" s="124"/>
      <c r="F6" s="125">
        <v>135366</v>
      </c>
      <c r="G6" s="126"/>
      <c r="H6" s="127"/>
    </row>
    <row r="7" spans="1:8">
      <c r="A7" s="108" t="s">
        <v>510</v>
      </c>
      <c r="B7" s="113"/>
      <c r="C7" s="114"/>
      <c r="D7" s="115">
        <v>76966</v>
      </c>
      <c r="E7" s="116"/>
      <c r="F7" s="117">
        <v>216155</v>
      </c>
      <c r="G7" s="118"/>
      <c r="H7" s="119"/>
    </row>
    <row r="8" spans="1:8">
      <c r="A8" s="120"/>
      <c r="B8" s="121"/>
      <c r="C8" s="122"/>
      <c r="D8" s="123">
        <v>59216</v>
      </c>
      <c r="E8" s="124"/>
      <c r="F8" s="125">
        <v>108827</v>
      </c>
      <c r="G8" s="126"/>
      <c r="H8" s="127"/>
    </row>
    <row r="9" spans="1:8">
      <c r="A9" s="108" t="s">
        <v>511</v>
      </c>
      <c r="B9" s="113"/>
      <c r="C9" s="114"/>
      <c r="D9" s="115">
        <v>126148</v>
      </c>
      <c r="E9" s="116"/>
      <c r="F9" s="117">
        <v>228305</v>
      </c>
      <c r="G9" s="118"/>
      <c r="H9" s="119"/>
    </row>
    <row r="10" spans="1:8">
      <c r="A10" s="120"/>
      <c r="B10" s="121"/>
      <c r="C10" s="122"/>
      <c r="D10" s="123">
        <v>72107</v>
      </c>
      <c r="E10" s="124"/>
      <c r="F10" s="125">
        <v>86611</v>
      </c>
      <c r="G10" s="126"/>
      <c r="H10" s="127"/>
    </row>
    <row r="11" spans="1:8">
      <c r="A11" s="108" t="s">
        <v>512</v>
      </c>
      <c r="B11" s="113"/>
      <c r="C11" s="114"/>
      <c r="D11" s="115">
        <v>527111</v>
      </c>
      <c r="E11" s="116"/>
      <c r="F11" s="117">
        <v>316331</v>
      </c>
      <c r="G11" s="118"/>
      <c r="H11" s="119"/>
    </row>
    <row r="12" spans="1:8">
      <c r="A12" s="120"/>
      <c r="B12" s="121"/>
      <c r="C12" s="128"/>
      <c r="D12" s="123">
        <v>172763</v>
      </c>
      <c r="E12" s="124"/>
      <c r="F12" s="125">
        <v>106387</v>
      </c>
      <c r="G12" s="126"/>
      <c r="H12" s="127"/>
    </row>
    <row r="13" spans="1:8">
      <c r="A13" s="108"/>
      <c r="B13" s="113"/>
      <c r="C13" s="129"/>
      <c r="D13" s="130">
        <v>475132</v>
      </c>
      <c r="E13" s="131"/>
      <c r="F13" s="132">
        <v>271572</v>
      </c>
      <c r="G13" s="133"/>
      <c r="H13" s="119"/>
    </row>
    <row r="14" spans="1:8">
      <c r="A14" s="120"/>
      <c r="B14" s="121"/>
      <c r="C14" s="122"/>
      <c r="D14" s="123">
        <v>158487</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3.98</v>
      </c>
      <c r="C19" s="134">
        <f>ROUND(VALUE(SUBSTITUTE(実質収支比率等に係る経年分析!G$48,"▲","-")),2)</f>
        <v>5.49</v>
      </c>
      <c r="D19" s="134">
        <f>ROUND(VALUE(SUBSTITUTE(実質収支比率等に係る経年分析!H$48,"▲","-")),2)</f>
        <v>6</v>
      </c>
      <c r="E19" s="134">
        <f>ROUND(VALUE(SUBSTITUTE(実質収支比率等に係る経年分析!I$48,"▲","-")),2)</f>
        <v>3.27</v>
      </c>
      <c r="F19" s="134">
        <f>ROUND(VALUE(SUBSTITUTE(実質収支比率等に係る経年分析!J$48,"▲","-")),2)</f>
        <v>3.7</v>
      </c>
    </row>
    <row r="20" spans="1:11">
      <c r="A20" s="134" t="s">
        <v>43</v>
      </c>
      <c r="B20" s="134">
        <f>ROUND(VALUE(SUBSTITUTE(実質収支比率等に係る経年分析!F$47,"▲","-")),2)</f>
        <v>21.47</v>
      </c>
      <c r="C20" s="134">
        <f>ROUND(VALUE(SUBSTITUTE(実質収支比率等に係る経年分析!G$47,"▲","-")),2)</f>
        <v>23.49</v>
      </c>
      <c r="D20" s="134">
        <f>ROUND(VALUE(SUBSTITUTE(実質収支比率等に係る経年分析!H$47,"▲","-")),2)</f>
        <v>23.54</v>
      </c>
      <c r="E20" s="134">
        <f>ROUND(VALUE(SUBSTITUTE(実質収支比率等に係る経年分析!I$47,"▲","-")),2)</f>
        <v>21.56</v>
      </c>
      <c r="F20" s="134">
        <f>ROUND(VALUE(SUBSTITUTE(実質収支比率等に係る経年分析!J$47,"▲","-")),2)</f>
        <v>23.39</v>
      </c>
    </row>
    <row r="21" spans="1:11">
      <c r="A21" s="134" t="s">
        <v>44</v>
      </c>
      <c r="B21" s="134">
        <f>IF(ISNUMBER(VALUE(SUBSTITUTE(実質収支比率等に係る経年分析!F$49,"▲","-"))),ROUND(VALUE(SUBSTITUTE(実質収支比率等に係る経年分析!F$49,"▲","-")),2),NA())</f>
        <v>1.88</v>
      </c>
      <c r="C21" s="134">
        <f>IF(ISNUMBER(VALUE(SUBSTITUTE(実質収支比率等に係る経年分析!G$49,"▲","-"))),ROUND(VALUE(SUBSTITUTE(実質収支比率等に係る経年分析!G$49,"▲","-")),2),NA())</f>
        <v>1.74</v>
      </c>
      <c r="D21" s="134">
        <f>IF(ISNUMBER(VALUE(SUBSTITUTE(実質収支比率等に係る経年分析!H$49,"▲","-"))),ROUND(VALUE(SUBSTITUTE(実質収支比率等に係る経年分析!H$49,"▲","-")),2),NA())</f>
        <v>0.5</v>
      </c>
      <c r="E21" s="134">
        <f>IF(ISNUMBER(VALUE(SUBSTITUTE(実質収支比率等に係る経年分析!I$49,"▲","-"))),ROUND(VALUE(SUBSTITUTE(実質収支比率等に係る経年分析!I$49,"▲","-")),2),NA())</f>
        <v>-2.2200000000000002</v>
      </c>
      <c r="F21" s="134">
        <f>IF(ISNUMBER(VALUE(SUBSTITUTE(実質収支比率等に係る経年分析!J$49,"▲","-"))),ROUND(VALUE(SUBSTITUTE(実質収支比率等に係る経年分析!J$49,"▲","-")),2),NA())</f>
        <v>3.39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527</v>
      </c>
      <c r="E42" s="136"/>
      <c r="F42" s="136"/>
      <c r="G42" s="136">
        <f>'実質公債費比率（分子）の構造'!L$52</f>
        <v>517</v>
      </c>
      <c r="H42" s="136"/>
      <c r="I42" s="136"/>
      <c r="J42" s="136">
        <f>'実質公債費比率（分子）の構造'!M$52</f>
        <v>559</v>
      </c>
      <c r="K42" s="136"/>
      <c r="L42" s="136"/>
      <c r="M42" s="136">
        <f>'実質公債費比率（分子）の構造'!N$52</f>
        <v>558</v>
      </c>
      <c r="N42" s="136"/>
      <c r="O42" s="136"/>
      <c r="P42" s="136">
        <f>'実質公債費比率（分子）の構造'!O$52</f>
        <v>586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58</v>
      </c>
      <c r="C44" s="136"/>
      <c r="D44" s="136"/>
      <c r="E44" s="136">
        <f>'実質公債費比率（分子）の構造'!L$50</f>
        <v>18</v>
      </c>
      <c r="F44" s="136"/>
      <c r="G44" s="136"/>
      <c r="H44" s="136">
        <f>'実質公債費比率（分子）の構造'!M$50</f>
        <v>11</v>
      </c>
      <c r="I44" s="136"/>
      <c r="J44" s="136"/>
      <c r="K44" s="136">
        <f>'実質公債費比率（分子）の構造'!N$50</f>
        <v>9</v>
      </c>
      <c r="L44" s="136"/>
      <c r="M44" s="136"/>
      <c r="N44" s="136">
        <f>'実質公債費比率（分子）の構造'!O$50</f>
        <v>18</v>
      </c>
      <c r="O44" s="136"/>
      <c r="P44" s="136"/>
    </row>
    <row r="45" spans="1:16">
      <c r="A45" s="136" t="s">
        <v>54</v>
      </c>
      <c r="B45" s="136">
        <f>'実質公債費比率（分子）の構造'!K$49</f>
        <v>16</v>
      </c>
      <c r="C45" s="136"/>
      <c r="D45" s="136"/>
      <c r="E45" s="136">
        <f>'実質公債費比率（分子）の構造'!L$49</f>
        <v>16</v>
      </c>
      <c r="F45" s="136"/>
      <c r="G45" s="136"/>
      <c r="H45" s="136">
        <f>'実質公債費比率（分子）の構造'!M$49</f>
        <v>16</v>
      </c>
      <c r="I45" s="136"/>
      <c r="J45" s="136"/>
      <c r="K45" s="136">
        <f>'実質公債費比率（分子）の構造'!N$49</f>
        <v>17</v>
      </c>
      <c r="L45" s="136"/>
      <c r="M45" s="136"/>
      <c r="N45" s="136">
        <f>'実質公債費比率（分子）の構造'!O$49</f>
        <v>17</v>
      </c>
      <c r="O45" s="136"/>
      <c r="P45" s="136"/>
    </row>
    <row r="46" spans="1:16">
      <c r="A46" s="136" t="s">
        <v>55</v>
      </c>
      <c r="B46" s="136">
        <f>'実質公債費比率（分子）の構造'!K$48</f>
        <v>122</v>
      </c>
      <c r="C46" s="136"/>
      <c r="D46" s="136"/>
      <c r="E46" s="136">
        <f>'実質公債費比率（分子）の構造'!L$48</f>
        <v>109</v>
      </c>
      <c r="F46" s="136"/>
      <c r="G46" s="136"/>
      <c r="H46" s="136">
        <f>'実質公債費比率（分子）の構造'!M$48</f>
        <v>108</v>
      </c>
      <c r="I46" s="136"/>
      <c r="J46" s="136"/>
      <c r="K46" s="136">
        <f>'実質公債費比率（分子）の構造'!N$48</f>
        <v>107</v>
      </c>
      <c r="L46" s="136"/>
      <c r="M46" s="136"/>
      <c r="N46" s="136">
        <f>'実質公債費比率（分子）の構造'!O$48</f>
        <v>95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618</v>
      </c>
      <c r="C49" s="136"/>
      <c r="D49" s="136"/>
      <c r="E49" s="136">
        <f>'実質公債費比率（分子）の構造'!L$45</f>
        <v>604</v>
      </c>
      <c r="F49" s="136"/>
      <c r="G49" s="136"/>
      <c r="H49" s="136">
        <f>'実質公債費比率（分子）の構造'!M$45</f>
        <v>644</v>
      </c>
      <c r="I49" s="136"/>
      <c r="J49" s="136"/>
      <c r="K49" s="136">
        <f>'実質公債費比率（分子）の構造'!N$45</f>
        <v>654</v>
      </c>
      <c r="L49" s="136"/>
      <c r="M49" s="136"/>
      <c r="N49" s="136">
        <f>'実質公債費比率（分子）の構造'!O$45</f>
        <v>694</v>
      </c>
      <c r="O49" s="136"/>
      <c r="P49" s="136"/>
    </row>
    <row r="50" spans="1:16">
      <c r="A50" s="136" t="s">
        <v>59</v>
      </c>
      <c r="B50" s="136" t="e">
        <f>NA()</f>
        <v>#N/A</v>
      </c>
      <c r="C50" s="136">
        <f>IF(ISNUMBER('実質公債費比率（分子）の構造'!K$53),'実質公債費比率（分子）の構造'!K$53,NA())</f>
        <v>287</v>
      </c>
      <c r="D50" s="136" t="e">
        <f>NA()</f>
        <v>#N/A</v>
      </c>
      <c r="E50" s="136" t="e">
        <f>NA()</f>
        <v>#N/A</v>
      </c>
      <c r="F50" s="136">
        <f>IF(ISNUMBER('実質公債費比率（分子）の構造'!L$53),'実質公債費比率（分子）の構造'!L$53,NA())</f>
        <v>230</v>
      </c>
      <c r="G50" s="136" t="e">
        <f>NA()</f>
        <v>#N/A</v>
      </c>
      <c r="H50" s="136" t="e">
        <f>NA()</f>
        <v>#N/A</v>
      </c>
      <c r="I50" s="136">
        <f>IF(ISNUMBER('実質公債費比率（分子）の構造'!M$53),'実質公債費比率（分子）の構造'!M$53,NA())</f>
        <v>220</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238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5080</v>
      </c>
      <c r="E56" s="135"/>
      <c r="F56" s="135"/>
      <c r="G56" s="135">
        <f>'将来負担比率（分子）の構造'!J$51</f>
        <v>5146</v>
      </c>
      <c r="H56" s="135"/>
      <c r="I56" s="135"/>
      <c r="J56" s="135">
        <f>'将来負担比率（分子）の構造'!K$51</f>
        <v>5088</v>
      </c>
      <c r="K56" s="135"/>
      <c r="L56" s="135"/>
      <c r="M56" s="135">
        <f>'将来負担比率（分子）の構造'!L$51</f>
        <v>4970</v>
      </c>
      <c r="N56" s="135"/>
      <c r="O56" s="135"/>
      <c r="P56" s="135">
        <f>'将来負担比率（分子）の構造'!M$51</f>
        <v>5070</v>
      </c>
    </row>
    <row r="57" spans="1:16">
      <c r="A57" s="135" t="s">
        <v>35</v>
      </c>
      <c r="B57" s="135"/>
      <c r="C57" s="135"/>
      <c r="D57" s="135">
        <f>'将来負担比率（分子）の構造'!I$50</f>
        <v>831</v>
      </c>
      <c r="E57" s="135"/>
      <c r="F57" s="135"/>
      <c r="G57" s="135">
        <f>'将来負担比率（分子）の構造'!J$50</f>
        <v>729</v>
      </c>
      <c r="H57" s="135"/>
      <c r="I57" s="135"/>
      <c r="J57" s="135">
        <f>'将来負担比率（分子）の構造'!K$50</f>
        <v>667</v>
      </c>
      <c r="K57" s="135"/>
      <c r="L57" s="135"/>
      <c r="M57" s="135">
        <f>'将来負担比率（分子）の構造'!L$50</f>
        <v>590</v>
      </c>
      <c r="N57" s="135"/>
      <c r="O57" s="135"/>
      <c r="P57" s="135">
        <f>'将来負担比率（分子）の構造'!M$50</f>
        <v>486</v>
      </c>
    </row>
    <row r="58" spans="1:16">
      <c r="A58" s="135" t="s">
        <v>34</v>
      </c>
      <c r="B58" s="135"/>
      <c r="C58" s="135"/>
      <c r="D58" s="135">
        <f>'将来負担比率（分子）の構造'!I$49</f>
        <v>1102</v>
      </c>
      <c r="E58" s="135"/>
      <c r="F58" s="135"/>
      <c r="G58" s="135">
        <f>'将来負担比率（分子）の構造'!J$49</f>
        <v>1294</v>
      </c>
      <c r="H58" s="135"/>
      <c r="I58" s="135"/>
      <c r="J58" s="135">
        <f>'将来負担比率（分子）の構造'!K$49</f>
        <v>1497</v>
      </c>
      <c r="K58" s="135"/>
      <c r="L58" s="135"/>
      <c r="M58" s="135">
        <f>'将来負担比率（分子）の構造'!L$49</f>
        <v>1729</v>
      </c>
      <c r="N58" s="135"/>
      <c r="O58" s="135"/>
      <c r="P58" s="135">
        <f>'将来負担比率（分子）の構造'!M$49</f>
        <v>1836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20</v>
      </c>
      <c r="F61" s="135"/>
      <c r="G61" s="135"/>
      <c r="H61" s="135">
        <f>'将来負担比率（分子）の構造'!K$46</f>
        <v>27</v>
      </c>
      <c r="I61" s="135"/>
      <c r="J61" s="135"/>
      <c r="K61" s="135">
        <f>'将来負担比率（分子）の構造'!L$46</f>
        <v>39</v>
      </c>
      <c r="L61" s="135"/>
      <c r="M61" s="135"/>
      <c r="N61" s="135" t="str">
        <f>'将来負担比率（分子）の構造'!M$46</f>
        <v>-</v>
      </c>
      <c r="O61" s="135"/>
      <c r="P61" s="135"/>
    </row>
    <row r="62" spans="1:16">
      <c r="A62" s="135" t="s">
        <v>29</v>
      </c>
      <c r="B62" s="135">
        <f>'将来負担比率（分子）の構造'!I$45</f>
        <v>797</v>
      </c>
      <c r="C62" s="135"/>
      <c r="D62" s="135"/>
      <c r="E62" s="135">
        <f>'将来負担比率（分子）の構造'!J$45</f>
        <v>875</v>
      </c>
      <c r="F62" s="135"/>
      <c r="G62" s="135"/>
      <c r="H62" s="135">
        <f>'将来負担比率（分子）の構造'!K$45</f>
        <v>605</v>
      </c>
      <c r="I62" s="135"/>
      <c r="J62" s="135"/>
      <c r="K62" s="135">
        <f>'将来負担比率（分子）の構造'!L$45</f>
        <v>597</v>
      </c>
      <c r="L62" s="135"/>
      <c r="M62" s="135"/>
      <c r="N62" s="135">
        <f>'将来負担比率（分子）の構造'!M$45</f>
        <v>513</v>
      </c>
      <c r="O62" s="135"/>
      <c r="P62" s="135"/>
    </row>
    <row r="63" spans="1:16">
      <c r="A63" s="135" t="s">
        <v>28</v>
      </c>
      <c r="B63" s="135">
        <f>'将来負担比率（分子）の構造'!I$44</f>
        <v>130</v>
      </c>
      <c r="C63" s="135"/>
      <c r="D63" s="135"/>
      <c r="E63" s="135">
        <f>'将来負担比率（分子）の構造'!J$44</f>
        <v>116</v>
      </c>
      <c r="F63" s="135"/>
      <c r="G63" s="135"/>
      <c r="H63" s="135">
        <f>'将来負担比率（分子）の構造'!K$44</f>
        <v>101</v>
      </c>
      <c r="I63" s="135"/>
      <c r="J63" s="135"/>
      <c r="K63" s="135">
        <f>'将来負担比率（分子）の構造'!L$44</f>
        <v>86</v>
      </c>
      <c r="L63" s="135"/>
      <c r="M63" s="135"/>
      <c r="N63" s="135">
        <f>'将来負担比率（分子）の構造'!M$44</f>
        <v>73</v>
      </c>
      <c r="O63" s="135"/>
      <c r="P63" s="135"/>
    </row>
    <row r="64" spans="1:16">
      <c r="A64" s="135" t="s">
        <v>27</v>
      </c>
      <c r="B64" s="135">
        <f>'将来負担比率（分子）の構造'!I$43</f>
        <v>1450</v>
      </c>
      <c r="C64" s="135"/>
      <c r="D64" s="135"/>
      <c r="E64" s="135">
        <f>'将来負担比率（分子）の構造'!J$43</f>
        <v>1355</v>
      </c>
      <c r="F64" s="135"/>
      <c r="G64" s="135"/>
      <c r="H64" s="135">
        <f>'将来負担比率（分子）の構造'!K$43</f>
        <v>1366</v>
      </c>
      <c r="I64" s="135"/>
      <c r="J64" s="135"/>
      <c r="K64" s="135">
        <f>'将来負担比率（分子）の構造'!L$43</f>
        <v>1267</v>
      </c>
      <c r="L64" s="135"/>
      <c r="M64" s="135"/>
      <c r="N64" s="135">
        <f>'将来負担比率（分子）の構造'!M$43</f>
        <v>1169</v>
      </c>
      <c r="O64" s="135"/>
      <c r="P64" s="135"/>
    </row>
    <row r="65" spans="1:16">
      <c r="A65" s="135" t="s">
        <v>26</v>
      </c>
      <c r="B65" s="135">
        <f>'将来負担比率（分子）の構造'!I$42</f>
        <v>19</v>
      </c>
      <c r="C65" s="135"/>
      <c r="D65" s="135"/>
      <c r="E65" s="135">
        <f>'将来負担比率（分子）の構造'!J$42</f>
        <v>15</v>
      </c>
      <c r="F65" s="135"/>
      <c r="G65" s="135"/>
      <c r="H65" s="135">
        <f>'将来負担比率（分子）の構造'!K$42</f>
        <v>180</v>
      </c>
      <c r="I65" s="135"/>
      <c r="J65" s="135"/>
      <c r="K65" s="135">
        <f>'将来負担比率（分子）の構造'!L$42</f>
        <v>170</v>
      </c>
      <c r="L65" s="135"/>
      <c r="M65" s="135"/>
      <c r="N65" s="135">
        <f>'将来負担比率（分子）の構造'!M$42</f>
        <v>159</v>
      </c>
      <c r="O65" s="135"/>
      <c r="P65" s="135"/>
    </row>
    <row r="66" spans="1:16">
      <c r="A66" s="135" t="s">
        <v>25</v>
      </c>
      <c r="B66" s="135">
        <f>'将来負担比率（分子）の構造'!I$41</f>
        <v>6636</v>
      </c>
      <c r="C66" s="135"/>
      <c r="D66" s="135"/>
      <c r="E66" s="135">
        <f>'将来負担比率（分子）の構造'!J$41</f>
        <v>6739</v>
      </c>
      <c r="F66" s="135"/>
      <c r="G66" s="135"/>
      <c r="H66" s="135">
        <f>'将来負担比率（分子）の構造'!K$41</f>
        <v>6542</v>
      </c>
      <c r="I66" s="135"/>
      <c r="J66" s="135"/>
      <c r="K66" s="135">
        <f>'将来負担比率（分子）の構造'!L$41</f>
        <v>6353</v>
      </c>
      <c r="L66" s="135"/>
      <c r="M66" s="135"/>
      <c r="N66" s="135">
        <f>'将来負担比率（分子）の構造'!M$41</f>
        <v>6513</v>
      </c>
      <c r="O66" s="135"/>
      <c r="P66" s="135"/>
    </row>
    <row r="67" spans="1:16">
      <c r="A67" s="135" t="s">
        <v>63</v>
      </c>
      <c r="B67" s="135" t="e">
        <f>NA()</f>
        <v>#N/A</v>
      </c>
      <c r="C67" s="135">
        <f>IF(ISNUMBER('将来負担比率（分子）の構造'!I$52), IF('将来負担比率（分子）の構造'!I$52 &lt; 0, 0, '将来負担比率（分子）の構造'!I$52), NA())</f>
        <v>2022</v>
      </c>
      <c r="D67" s="135" t="e">
        <f>NA()</f>
        <v>#N/A</v>
      </c>
      <c r="E67" s="135" t="e">
        <f>NA()</f>
        <v>#N/A</v>
      </c>
      <c r="F67" s="135">
        <f>IF(ISNUMBER('将来負担比率（分子）の構造'!J$52), IF('将来負担比率（分子）の構造'!J$52 &lt; 0, 0, '将来負担比率（分子）の構造'!J$52), NA())</f>
        <v>1950</v>
      </c>
      <c r="G67" s="135" t="e">
        <f>NA()</f>
        <v>#N/A</v>
      </c>
      <c r="H67" s="135" t="e">
        <f>NA()</f>
        <v>#N/A</v>
      </c>
      <c r="I67" s="135">
        <f>IF(ISNUMBER('将来負担比率（分子）の構造'!K$52), IF('将来負担比率（分子）の構造'!K$52 &lt; 0, 0, '将来負担比率（分子）の構造'!K$52), NA())</f>
        <v>1570</v>
      </c>
      <c r="J67" s="135" t="e">
        <f>NA()</f>
        <v>#N/A</v>
      </c>
      <c r="K67" s="135" t="e">
        <f>NA()</f>
        <v>#N/A</v>
      </c>
      <c r="L67" s="135">
        <f>IF(ISNUMBER('将来負担比率（分子）の構造'!L$52), IF('将来負担比率（分子）の構造'!L$52 &lt; 0, 0, '将来負担比率（分子）の構造'!L$52), NA())</f>
        <v>1222</v>
      </c>
      <c r="M67" s="135" t="e">
        <f>NA()</f>
        <v>#N/A</v>
      </c>
      <c r="N67" s="135" t="e">
        <f>NA()</f>
        <v>#N/A</v>
      </c>
      <c r="O67" s="135">
        <f>IF(ISNUMBER('将来負担比率（分子）の構造'!M$52), IF('将来負担比率（分子）の構造'!M$52 &lt; 0, 0, '将来負担比率（分子）の構造'!M$52), NA())</f>
        <v>1035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nanpu zaisei</cp:lastModifiedBy>
  <cp:lastPrinted>2015-04-14T06:36:25Z</cp:lastPrinted>
  <dcterms:created xsi:type="dcterms:W3CDTF">2015-02-17T05:49:10Z</dcterms:created>
  <dcterms:modified xsi:type="dcterms:W3CDTF">2015-04-27T07:50:11Z</dcterms:modified>
  <cp:category/>
</cp:coreProperties>
</file>