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202007003\Documents\財政係（係長）\公会計制度\HP掲載データ\R1\"/>
    </mc:Choice>
  </mc:AlternateContent>
  <xr:revisionPtr revIDLastSave="0" documentId="13_ncr:1_{E6C9FE6A-F806-41E4-9A6F-B6062EB920E4}" xr6:coauthVersionLast="44" xr6:coauthVersionMax="44" xr10:uidLastSave="{00000000-0000-0000-0000-000000000000}"/>
  <bookViews>
    <workbookView xWindow="-120" yWindow="-120" windowWidth="29040" windowHeight="15840" tabRatio="908" firstSheet="1" activeTab="1" xr2:uid="{00000000-000D-0000-FFFF-FFFF00000000}"/>
  </bookViews>
  <sheets>
    <sheet name="対象範囲" sheetId="13" state="hidden" r:id="rId1"/>
    <sheet name="貸借対照表（BS） (全体)" sheetId="31" r:id="rId2"/>
    <sheet name="行政コスト計算書（PL)(全体）" sheetId="35" r:id="rId3"/>
    <sheet name="純資産変動計算書（NW）（全体）" sheetId="34" r:id="rId4"/>
    <sheet name="資金収支計算書（CF） (全体）" sheetId="33" r:id="rId5"/>
    <sheet name="Sheet1" sheetId="32" r:id="rId6"/>
  </sheets>
  <definedNames>
    <definedName name="_xlnm.Print_Area" localSheetId="2">'行政コスト計算書（PL)(全体）'!$A$1:$F$26</definedName>
    <definedName name="_xlnm.Print_Area" localSheetId="4">'資金収支計算書（CF） (全体）'!$A$1:$F$45</definedName>
    <definedName name="_xlnm.Print_Area" localSheetId="3">'純資産変動計算書（NW）（全体）'!$A$1:$C$26</definedName>
    <definedName name="_xlnm.Print_Area" localSheetId="1">'貸借対照表（BS） (全体)'!$A$1:$F$63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6" i="33" l="1"/>
  <c r="F6" i="33"/>
  <c r="C7" i="33"/>
  <c r="F7" i="33"/>
  <c r="C8" i="33"/>
  <c r="F8" i="33"/>
  <c r="C9" i="33"/>
  <c r="F9" i="33"/>
  <c r="C10" i="33"/>
  <c r="F10" i="33"/>
  <c r="C11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<sst xmlns="http://schemas.openxmlformats.org/spreadsheetml/2006/main" count="252" uniqueCount="190">
  <si>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</si>
  <si>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</si>
  <si>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</si>
  <si>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</si>
  <si>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</si>
  <si>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</si>
  <si>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</si>
  <si>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</si>
  <si>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</si>
  <si>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</si>
  <si>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</si>
  <si>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</si>
  <si>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</si>
  <si>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</si>
  <si>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</si>
  <si>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</si>
  <si>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</si>
  <si>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</si>
  <si>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</si>
  <si>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</si>
  <si>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</si>
  <si>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</si>
  <si>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</si>
  <si>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</si>
  <si>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</si>
  <si>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</si>
  <si>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</si>
  <si>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</si>
  <si>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</si>
  <si>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</si>
  <si>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</si>
  <si>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</si>
  <si>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</si>
  <si>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</si>
  <si>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</si>
  <si>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</si>
  <si>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</si>
  <si>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</si>
  <si>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</si>
  <si>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</si>
  <si>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</si>
  <si>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</si>
  <si>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</si>
  <si>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</si>
  <si>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</si>
  <si>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</si>
  <si>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</si>
  <si>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</si>
  <si>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</si>
  <si>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</si>
  <si>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</si>
  <si>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</si>
  <si>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</si>
  <si>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</si>
  <si>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</si>
  <si>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</si>
  <si>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</si>
  <si>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</si>
  <si>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</si>
  <si>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</si>
  <si>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</si>
  <si>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</si>
  <si>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</si>
  <si>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</si>
  <si>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</si>
  <si>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</si>
  <si>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</si>
  <si>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</si>
  <si>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</si>
  <si>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</si>
  <si>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</si>
  <si>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</si>
  <si>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</si>
  <si>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</si>
  <si>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</si>
  <si>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</si>
  <si>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</si>
  <si>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</si>
  <si>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</si>
  <si>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</si>
  <si>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</si>
  <si>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</si>
  <si>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</si>
  <si>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</si>
  <si>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</si>
  <si>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</si>
  <si>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</si>
  <si>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</si>
  <si>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</si>
  <si>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</si>
  <si>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</si>
  <si>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</si>
  <si>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</si>
  <si>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</si>
  <si>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</si>
  <si>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</si>
  <si>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</si>
  <si>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</si>
  <si>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</si>
  <si>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</si>
  <si>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</si>
  <si>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</si>
  <si>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</si>
  <si>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</si>
  <si>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</si>
  <si>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</si>
  <si>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</si>
  <si>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</si>
  <si>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</si>
  <si>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</si>
  <si>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</si>
  <si>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</si>
  <si>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</si>
  <si>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</si>
  <si>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</si>
  <si>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</si>
  <si>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</si>
  <si>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</si>
  <si>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</si>
  <si>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</si>
  <si>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</si>
  <si>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</si>
  <si>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</si>
  <si>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</si>
  <si>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</si>
  <si>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</si>
  <si>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</si>
  <si>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</si>
  <si>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</si>
  <si>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</si>
  <si>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</si>
  <si>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</si>
  <si>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</si>
  <si>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</si>
  <si>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</si>
  <si>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</si>
  <si>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</si>
  <si>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</si>
  <si>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</si>
  <si>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</si>
  <si>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</si>
  <si>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</si>
  <si>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</si>
  <si>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</si>
  <si>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</si>
  <si>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</si>
  <si>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</si>
  <si>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</si>
  <si>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</si>
  <si>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</si>
  <si>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</si>
  <si>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</si>
  <si>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</si>
  <si>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</si>
  <si>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</si>
  <si>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</si>
  <si>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</si>
  <si>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</si>
  <si>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</si>
  <si>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</si>
  <si>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</si>
  <si>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</si>
  <si>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</si>
  <si>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</si>
  <si>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</si>
  <si>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</si>
  <si>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</si>
  <si>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</si>
  <si>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</si>
  <si>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</si>
  <si>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</si>
  <si>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</si>
  <si>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</si>
  <si>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</si>
  <si>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</si>
  <si>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</si>
  <si>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</si>
  <si>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</si>
  <si>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</si>
  <si>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</si>
  <si>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</si>
  <si>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</si>
  <si>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</si>
  <si>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</si>
  <si>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令和元年度　南富良野町　貸借対照表</t>
    <rPh sb="0" eb="5">
      <t>レイワガンネンド</t>
    </rPh>
    <rPh sb="3" eb="4">
      <t>ネン</t>
    </rPh>
    <rPh sb="4" eb="5">
      <t>ド</t>
    </rPh>
    <rPh sb="6" eb="7">
      <t>ミナミ</t>
    </rPh>
    <rPh sb="7" eb="11">
      <t>フラノチョウ</t>
    </rPh>
    <rPh sb="12" eb="14">
      <t>タイシャク</t>
    </rPh>
    <rPh sb="14" eb="16">
      <t>タイショウ</t>
    </rPh>
    <rPh sb="16" eb="17">
      <t>ヒョウ</t>
    </rPh>
    <phoneticPr fontId="1"/>
  </si>
  <si>
    <t>令和元年度　南富良野町　行政コスト計算書</t>
    <rPh sb="0" eb="5">
      <t>レイワガンネンド</t>
    </rPh>
    <rPh sb="3" eb="4">
      <t>ネン</t>
    </rPh>
    <rPh sb="4" eb="5">
      <t>ド</t>
    </rPh>
    <rPh sb="6" eb="7">
      <t>ミナミ</t>
    </rPh>
    <rPh sb="7" eb="11">
      <t>フラノチョウ</t>
    </rPh>
    <rPh sb="12" eb="14">
      <t>ギョウセイ</t>
    </rPh>
    <rPh sb="17" eb="20">
      <t>ケイサンショ</t>
    </rPh>
    <phoneticPr fontId="1"/>
  </si>
  <si>
    <t>令和元年度　南富良野町　純資産変動計算書</t>
    <rPh sb="0" eb="5">
      <t>レイワガンネンド</t>
    </rPh>
    <rPh sb="3" eb="4">
      <t>ネン</t>
    </rPh>
    <rPh sb="4" eb="5">
      <t>ド</t>
    </rPh>
    <rPh sb="6" eb="7">
      <t>ミナミ</t>
    </rPh>
    <rPh sb="7" eb="11">
      <t>フラノチョウ</t>
    </rPh>
    <rPh sb="12" eb="13">
      <t>ジュン</t>
    </rPh>
    <rPh sb="13" eb="15">
      <t>シサン</t>
    </rPh>
    <rPh sb="15" eb="17">
      <t>ヘンドウ</t>
    </rPh>
    <rPh sb="17" eb="20">
      <t>ケイサンショ</t>
    </rPh>
    <phoneticPr fontId="1"/>
  </si>
  <si>
    <t>令和元年度　南富良野町　資金収支計算書</t>
    <rPh sb="0" eb="5">
      <t>レイワガンネンド</t>
    </rPh>
    <rPh sb="3" eb="4">
      <t>ネン</t>
    </rPh>
    <rPh sb="4" eb="5">
      <t>ド</t>
    </rPh>
    <rPh sb="6" eb="7">
      <t>ミナミ</t>
    </rPh>
    <rPh sb="7" eb="11">
      <t>フラノチョウ</t>
    </rPh>
    <rPh sb="12" eb="14">
      <t>シキン</t>
    </rPh>
    <rPh sb="14" eb="16">
      <t>シュウシ</t>
    </rPh>
    <rPh sb="16" eb="19">
      <t>ケイサンショ</t>
    </rPh>
    <phoneticPr fontId="1"/>
  </si>
  <si>
    <t>期間：令和2年3月31日現在</t>
    <rPh sb="0" eb="2">
      <t>キカン</t>
    </rPh>
    <rPh sb="3" eb="5">
      <t>レイワ</t>
    </rPh>
    <rPh sb="6" eb="7">
      <t>ネン</t>
    </rPh>
    <rPh sb="8" eb="9">
      <t>ガツ</t>
    </rPh>
    <rPh sb="11" eb="12">
      <t>ヒ</t>
    </rPh>
    <rPh sb="12" eb="14">
      <t>ゲンザイ</t>
    </rPh>
    <phoneticPr fontId="1"/>
  </si>
  <si>
    <t>令和元年度末人口　2,404人</t>
    <rPh sb="0" eb="2">
      <t>レイワ</t>
    </rPh>
    <rPh sb="2" eb="3">
      <t>ガン</t>
    </rPh>
    <rPh sb="3" eb="4">
      <t>ネン</t>
    </rPh>
    <rPh sb="4" eb="5">
      <t>ド</t>
    </rPh>
    <rPh sb="5" eb="6">
      <t>マツ</t>
    </rPh>
    <rPh sb="6" eb="8">
      <t>ジンコウ</t>
    </rPh>
    <rPh sb="14" eb="1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</si>
</sst>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" fontId="4" fillId="0" borderId="1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Fill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4" t="s">
        <v>69</v>
      </c>
      <c r="C4" s="2" t="s">
        <v>0</v>
      </c>
    </row>
    <row r="5" spans="2:3" ht="18.75" customHeight="1" x14ac:dyDescent="0.15">
      <c r="B5" s="34"/>
      <c r="C5" s="3" t="s">
        <v>70</v>
      </c>
    </row>
    <row r="6" spans="2:3" ht="18.75" customHeight="1" x14ac:dyDescent="0.15">
      <c r="B6" s="35" t="s">
        <v>71</v>
      </c>
      <c r="C6" s="4" t="s">
        <v>69</v>
      </c>
    </row>
    <row r="7" spans="2:3" ht="18.75" customHeight="1" x14ac:dyDescent="0.15">
      <c r="B7" s="35"/>
      <c r="C7" s="5" t="s">
        <v>72</v>
      </c>
    </row>
    <row r="8" spans="2:3" ht="18.75" customHeight="1" x14ac:dyDescent="0.15">
      <c r="B8" s="36" t="s">
        <v>73</v>
      </c>
      <c r="C8" s="4" t="s">
        <v>71</v>
      </c>
    </row>
    <row r="9" spans="2:3" ht="18.75" customHeight="1" x14ac:dyDescent="0.15">
      <c r="B9" s="36"/>
      <c r="C9" s="6" t="s">
        <v>74</v>
      </c>
    </row>
    <row r="10" spans="2:3" ht="18.75" customHeight="1" x14ac:dyDescent="0.15">
      <c r="B10" s="36"/>
      <c r="C10" s="4" t="s">
        <v>75</v>
      </c>
    </row>
    <row r="11" spans="2:3" ht="18.75" customHeight="1" x14ac:dyDescent="0.15">
      <c r="B11" s="36"/>
      <c r="C11" s="6" t="s">
        <v>76</v>
      </c>
    </row>
    <row r="12" spans="2:3" ht="18.75" customHeight="1" x14ac:dyDescent="0.15">
      <c r="B12" s="36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7" t="s">
        <v>71</v>
      </c>
      <c r="C17" s="11" t="s">
        <v>69</v>
      </c>
    </row>
    <row r="18" spans="2:3" ht="16.5" customHeight="1" x14ac:dyDescent="0.15">
      <c r="B18" s="37"/>
      <c r="C18" s="12" t="s">
        <v>81</v>
      </c>
    </row>
    <row r="19" spans="2:3" ht="16.5" customHeight="1" x14ac:dyDescent="0.15">
      <c r="B19" s="37"/>
      <c r="C19" s="13" t="s">
        <v>80</v>
      </c>
    </row>
    <row r="20" spans="2:3" ht="16.5" customHeight="1" x14ac:dyDescent="0.15">
      <c r="B20" s="37"/>
      <c r="C20" s="12" t="s">
        <v>82</v>
      </c>
    </row>
    <row r="21" spans="2:3" ht="16.5" customHeight="1" x14ac:dyDescent="0.15">
      <c r="B21" s="37"/>
      <c r="C21" s="13" t="s">
        <v>83</v>
      </c>
    </row>
    <row r="22" spans="2:3" ht="16.5" customHeight="1" x14ac:dyDescent="0.15">
      <c r="B22" s="37"/>
      <c r="C22" s="12" t="s">
        <v>84</v>
      </c>
    </row>
    <row r="23" spans="2:3" ht="14.25" x14ac:dyDescent="0.15">
      <c r="B23" s="37"/>
      <c r="C23" s="13" t="s">
        <v>85</v>
      </c>
    </row>
    <row r="24" spans="2:3" ht="14.25" x14ac:dyDescent="0.15">
      <c r="B24" s="37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activeCell="C17" sqref="C17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40" t="s">
        <v>184</v>
      </c>
      <c r="B1" s="40"/>
      <c r="C1" s="40"/>
      <c r="D1" s="40"/>
      <c r="E1" s="40"/>
      <c r="F1" s="40"/>
      <c r="G1" s="17"/>
    </row>
    <row r="2" spans="1:9" ht="13.5" x14ac:dyDescent="0.15">
      <c r="A2" s="18" t="s">
        <v>183</v>
      </c>
      <c r="G2" s="17"/>
      <c r="I2" s="17"/>
    </row>
    <row r="3" spans="1:9" ht="13.5" x14ac:dyDescent="0.15">
      <c r="A3" s="18" t="s">
        <v>188</v>
      </c>
      <c r="F3" s="19" t="s">
        <v>90</v>
      </c>
      <c r="G3" s="17"/>
      <c r="I3" s="17"/>
    </row>
    <row r="4" spans="1:9" ht="13.5" x14ac:dyDescent="0.15">
      <c r="A4" s="38" t="s">
        <v>88</v>
      </c>
      <c r="B4" s="38"/>
      <c r="C4" s="38"/>
      <c r="D4" s="39" t="s">
        <v>89</v>
      </c>
      <c r="E4" s="39"/>
      <c r="F4" s="39"/>
      <c r="G4" s="17"/>
      <c r="H4" s="16" t="s">
        <v>91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17656476</v>
      </c>
      <c r="C7" s="22">
        <f t="shared" ref="C7:C38" si="0">ROUND(B7/$F$66,3)</f>
        <v>7344.6239999999998</v>
      </c>
      <c r="D7" s="21" t="s">
        <v>48</v>
      </c>
      <c r="E7" s="1">
        <v>7336325</v>
      </c>
      <c r="F7" s="22">
        <f t="shared" ref="F7:F22" si="1">ROUND(E7/$F$66,3)</f>
        <v>3051.7159999999999</v>
      </c>
    </row>
    <row r="8" spans="1:9" ht="12" x14ac:dyDescent="0.15">
      <c r="A8" s="15" t="s">
        <v>3</v>
      </c>
      <c r="B8" s="23">
        <v>15449427</v>
      </c>
      <c r="C8" s="24">
        <f t="shared" si="0"/>
        <v>6426.55</v>
      </c>
      <c r="D8" s="15" t="s">
        <v>49</v>
      </c>
      <c r="E8" s="23">
        <v>7022438</v>
      </c>
      <c r="F8" s="24">
        <f t="shared" si="1"/>
        <v>2921.1469999999999</v>
      </c>
    </row>
    <row r="9" spans="1:9" ht="12" x14ac:dyDescent="0.15">
      <c r="A9" s="21" t="s">
        <v>4</v>
      </c>
      <c r="B9" s="1">
        <v>7585682</v>
      </c>
      <c r="C9" s="22">
        <f t="shared" si="0"/>
        <v>3155.442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907355</v>
      </c>
      <c r="C10" s="24">
        <f t="shared" si="0"/>
        <v>377.43599999999998</v>
      </c>
      <c r="D10" s="15" t="s">
        <v>51</v>
      </c>
      <c r="E10" s="23">
        <v>313887</v>
      </c>
      <c r="F10" s="24">
        <f t="shared" si="1"/>
        <v>130.56899999999999</v>
      </c>
    </row>
    <row r="11" spans="1:9" ht="12" x14ac:dyDescent="0.15">
      <c r="A11" s="21" t="s">
        <v>6</v>
      </c>
      <c r="B11" s="1">
        <v>165676</v>
      </c>
      <c r="C11" s="22">
        <f t="shared" si="0"/>
        <v>68.917000000000002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19379339</v>
      </c>
      <c r="C12" s="24">
        <f t="shared" si="0"/>
        <v>8061.2889999999998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-13020545</v>
      </c>
      <c r="C13" s="22">
        <f t="shared" si="0"/>
        <v>-5416.2</v>
      </c>
      <c r="D13" s="21" t="s">
        <v>53</v>
      </c>
      <c r="E13" s="1">
        <v>171386</v>
      </c>
      <c r="F13" s="22">
        <f t="shared" si="1"/>
        <v>71.292000000000002</v>
      </c>
    </row>
    <row r="14" spans="1:9" ht="12" x14ac:dyDescent="0.15">
      <c r="A14" s="15" t="s">
        <v>9</v>
      </c>
      <c r="B14" s="23">
        <v>641903</v>
      </c>
      <c r="C14" s="24">
        <f t="shared" si="0"/>
        <v>267.01499999999999</v>
      </c>
      <c r="D14" s="15" t="s">
        <v>54</v>
      </c>
      <c r="E14" s="23">
        <v>113360</v>
      </c>
      <c r="F14" s="24">
        <f t="shared" si="1"/>
        <v>47.155000000000001</v>
      </c>
    </row>
    <row r="15" spans="1:9" ht="12" x14ac:dyDescent="0.15">
      <c r="A15" s="21" t="s">
        <v>10</v>
      </c>
      <c r="B15" s="1">
        <v>-488045</v>
      </c>
      <c r="C15" s="22">
        <f t="shared" si="0"/>
        <v>-203.01400000000001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 t="shared" si="0"/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58026</v>
      </c>
      <c r="F19" s="22">
        <f t="shared" si="1"/>
        <v>24.137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7507711</v>
      </c>
      <c r="F22" s="24">
        <f t="shared" si="1"/>
        <v>3123.0079999999998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0</v>
      </c>
      <c r="C24" s="24">
        <f t="shared" si="0"/>
        <v>0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7681338</v>
      </c>
      <c r="C25" s="22">
        <f t="shared" si="0"/>
        <v>3195.232</v>
      </c>
      <c r="D25" s="21" t="s">
        <v>63</v>
      </c>
      <c r="E25" s="1">
        <v>18310676</v>
      </c>
      <c r="F25" s="22">
        <f>ROUND(E25/$F$66,3)</f>
        <v>7616.7539999999999</v>
      </c>
    </row>
    <row r="26" spans="1:6" ht="12" x14ac:dyDescent="0.15">
      <c r="A26" s="15" t="s">
        <v>5</v>
      </c>
      <c r="B26" s="23">
        <v>53858</v>
      </c>
      <c r="C26" s="24">
        <f t="shared" si="0"/>
        <v>22.402999999999999</v>
      </c>
      <c r="D26" s="15" t="s">
        <v>64</v>
      </c>
      <c r="E26" s="23">
        <v>-7414570</v>
      </c>
      <c r="F26" s="24">
        <f>ROUND(E26/$F$66,3)</f>
        <v>-3084.2640000000001</v>
      </c>
    </row>
    <row r="27" spans="1:6" ht="12" x14ac:dyDescent="0.15">
      <c r="A27" s="21" t="s">
        <v>7</v>
      </c>
      <c r="B27" s="1">
        <v>4351497</v>
      </c>
      <c r="C27" s="22">
        <f t="shared" si="0"/>
        <v>1810.107</v>
      </c>
      <c r="D27" s="21" t="s">
        <v>65</v>
      </c>
      <c r="E27" s="1">
        <v>10896106</v>
      </c>
      <c r="F27" s="22">
        <f>ROUND(E27/$F$66,3)</f>
        <v>4532.49</v>
      </c>
    </row>
    <row r="28" spans="1:6" ht="12" x14ac:dyDescent="0.15">
      <c r="A28" s="15" t="s">
        <v>8</v>
      </c>
      <c r="B28" s="23">
        <v>-2805712</v>
      </c>
      <c r="C28" s="24">
        <f t="shared" si="0"/>
        <v>-1167.1010000000001</v>
      </c>
      <c r="D28" s="15"/>
      <c r="E28" s="23"/>
      <c r="F28" s="24"/>
    </row>
    <row r="29" spans="1:6" ht="12" x14ac:dyDescent="0.15">
      <c r="A29" s="21" t="s">
        <v>9</v>
      </c>
      <c r="B29" s="1">
        <v>23256252</v>
      </c>
      <c r="C29" s="22">
        <f t="shared" si="0"/>
        <v>9673.982</v>
      </c>
      <c r="D29" s="22"/>
      <c r="E29" s="22"/>
      <c r="F29" s="22"/>
    </row>
    <row r="30" spans="1:6" ht="12" x14ac:dyDescent="0.15">
      <c r="A30" s="15" t="s">
        <v>10</v>
      </c>
      <c r="B30" s="23">
        <v>-17174557</v>
      </c>
      <c r="C30" s="24">
        <f t="shared" si="0"/>
        <v>-7144.1580000000004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0</v>
      </c>
      <c r="C33" s="22">
        <f t="shared" si="0"/>
        <v>0</v>
      </c>
      <c r="D33" s="22"/>
      <c r="E33" s="22"/>
      <c r="F33" s="22"/>
    </row>
    <row r="34" spans="1:6" ht="12" x14ac:dyDescent="0.15">
      <c r="A34" s="15" t="s">
        <v>21</v>
      </c>
      <c r="B34" s="23">
        <v>767218</v>
      </c>
      <c r="C34" s="24">
        <f t="shared" si="0"/>
        <v>319.142</v>
      </c>
      <c r="D34" s="24"/>
      <c r="E34" s="24"/>
      <c r="F34" s="24"/>
    </row>
    <row r="35" spans="1:6" ht="12" x14ac:dyDescent="0.15">
      <c r="A35" s="21" t="s">
        <v>22</v>
      </c>
      <c r="B35" s="1">
        <v>-584811</v>
      </c>
      <c r="C35" s="22">
        <f t="shared" si="0"/>
        <v>-243.26599999999999</v>
      </c>
      <c r="D35" s="22"/>
      <c r="E35" s="22"/>
      <c r="F35" s="22"/>
    </row>
    <row r="36" spans="1:6" ht="12" x14ac:dyDescent="0.15">
      <c r="A36" s="15" t="s">
        <v>23</v>
      </c>
      <c r="B36" s="23">
        <v>45234</v>
      </c>
      <c r="C36" s="24">
        <f t="shared" si="0"/>
        <v>18.815999999999999</v>
      </c>
      <c r="D36" s="24"/>
      <c r="E36" s="24"/>
      <c r="F36" s="24"/>
    </row>
    <row r="37" spans="1:6" ht="12" x14ac:dyDescent="0.15">
      <c r="A37" s="21" t="s">
        <v>24</v>
      </c>
      <c r="B37" s="1">
        <v>45234</v>
      </c>
      <c r="C37" s="22">
        <f t="shared" si="0"/>
        <v>18.815999999999999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2161815</v>
      </c>
      <c r="C39" s="22">
        <f t="shared" ref="C39:C62" si="2">ROUND(B39/$F$66,3)</f>
        <v>899.25699999999995</v>
      </c>
      <c r="D39" s="22"/>
      <c r="E39" s="22"/>
      <c r="F39" s="22"/>
    </row>
    <row r="40" spans="1:6" ht="12" x14ac:dyDescent="0.15">
      <c r="A40" s="15" t="s">
        <v>27</v>
      </c>
      <c r="B40" s="23">
        <v>125379</v>
      </c>
      <c r="C40" s="24">
        <f t="shared" si="2"/>
        <v>52.154000000000003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25.739000000000001</v>
      </c>
      <c r="D41" s="22"/>
      <c r="E41" s="22"/>
      <c r="F41" s="22"/>
    </row>
    <row r="42" spans="1:6" ht="12" x14ac:dyDescent="0.15">
      <c r="A42" s="15" t="s">
        <v>29</v>
      </c>
      <c r="B42" s="23">
        <v>63502</v>
      </c>
      <c r="C42" s="24">
        <f t="shared" si="2"/>
        <v>26.414999999999999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2759</v>
      </c>
      <c r="C45" s="22">
        <f t="shared" si="2"/>
        <v>1.1479999999999999</v>
      </c>
      <c r="D45" s="22"/>
      <c r="E45" s="22"/>
      <c r="F45" s="22"/>
    </row>
    <row r="46" spans="1:6" ht="12" x14ac:dyDescent="0.15">
      <c r="A46" s="15" t="s">
        <v>32</v>
      </c>
      <c r="B46" s="23">
        <v>63650</v>
      </c>
      <c r="C46" s="24">
        <f t="shared" si="2"/>
        <v>26.477</v>
      </c>
      <c r="D46" s="24"/>
      <c r="E46" s="24"/>
      <c r="F46" s="24"/>
    </row>
    <row r="47" spans="1:6" ht="12" x14ac:dyDescent="0.15">
      <c r="A47" s="21" t="s">
        <v>33</v>
      </c>
      <c r="B47" s="1">
        <v>1970879</v>
      </c>
      <c r="C47" s="22">
        <f t="shared" si="2"/>
        <v>819.83299999999997</v>
      </c>
      <c r="D47" s="22"/>
      <c r="E47" s="22"/>
      <c r="F47" s="22"/>
    </row>
    <row r="48" spans="1:6" ht="12" x14ac:dyDescent="0.15">
      <c r="A48" s="15" t="s">
        <v>34</v>
      </c>
      <c r="B48" s="23">
        <v>3068</v>
      </c>
      <c r="C48" s="24">
        <f t="shared" si="2"/>
        <v>1.276</v>
      </c>
      <c r="D48" s="24"/>
      <c r="E48" s="24"/>
      <c r="F48" s="24"/>
    </row>
    <row r="49" spans="1:6" ht="12" x14ac:dyDescent="0.15">
      <c r="A49" s="21" t="s">
        <v>17</v>
      </c>
      <c r="B49" s="1">
        <v>1967811</v>
      </c>
      <c r="C49" s="22">
        <f t="shared" si="2"/>
        <v>818.55700000000002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-852</v>
      </c>
      <c r="C51" s="22">
        <f t="shared" si="2"/>
        <v>-0.35399999999999998</v>
      </c>
      <c r="D51" s="22"/>
      <c r="E51" s="22"/>
      <c r="F51" s="22"/>
    </row>
    <row r="52" spans="1:6" ht="12" x14ac:dyDescent="0.15">
      <c r="A52" s="15" t="s">
        <v>36</v>
      </c>
      <c r="B52" s="23">
        <v>747340</v>
      </c>
      <c r="C52" s="24">
        <f t="shared" si="2"/>
        <v>310.87400000000002</v>
      </c>
      <c r="D52" s="24"/>
      <c r="E52" s="24"/>
      <c r="F52" s="24"/>
    </row>
    <row r="53" spans="1:6" ht="12" x14ac:dyDescent="0.15">
      <c r="A53" s="21" t="s">
        <v>37</v>
      </c>
      <c r="B53" s="1">
        <v>87837</v>
      </c>
      <c r="C53" s="22">
        <f t="shared" si="2"/>
        <v>36.537999999999997</v>
      </c>
      <c r="D53" s="22"/>
      <c r="E53" s="22"/>
      <c r="F53" s="22"/>
    </row>
    <row r="54" spans="1:6" ht="12" x14ac:dyDescent="0.15">
      <c r="A54" s="15" t="s">
        <v>38</v>
      </c>
      <c r="B54" s="23">
        <v>5311</v>
      </c>
      <c r="C54" s="24">
        <f t="shared" si="2"/>
        <v>2.2090000000000001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654199</v>
      </c>
      <c r="C56" s="24">
        <f t="shared" si="2"/>
        <v>272.12900000000002</v>
      </c>
      <c r="D56" s="24"/>
      <c r="E56" s="24"/>
      <c r="F56" s="24"/>
    </row>
    <row r="57" spans="1:6" ht="12" x14ac:dyDescent="0.15">
      <c r="A57" s="21" t="s">
        <v>41</v>
      </c>
      <c r="B57" s="1">
        <v>654199</v>
      </c>
      <c r="C57" s="22">
        <f t="shared" si="2"/>
        <v>272.12900000000002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-7</v>
      </c>
      <c r="C61" s="22">
        <f t="shared" si="2"/>
        <v>-3.0000000000000001E-3</v>
      </c>
      <c r="D61" s="22"/>
      <c r="E61" s="22"/>
      <c r="F61" s="22"/>
    </row>
    <row r="62" spans="1:6" ht="12" x14ac:dyDescent="0.15">
      <c r="A62" s="21" t="s">
        <v>46</v>
      </c>
      <c r="B62" s="1">
        <v>18403816</v>
      </c>
      <c r="C62" s="22">
        <f t="shared" si="2"/>
        <v>7655.4979999999996</v>
      </c>
      <c r="D62" s="21" t="s">
        <v>66</v>
      </c>
      <c r="E62" s="1">
        <v>18403816</v>
      </c>
      <c r="F62" s="22">
        <f t="shared" ref="F62" si="3">ROUND(E62/$F$66,3)</f>
        <v>7655.4979999999996</v>
      </c>
    </row>
    <row r="63" spans="1:6" x14ac:dyDescent="0.15">
      <c r="E63" s="16" t="s">
        <v>189</v>
      </c>
    </row>
    <row r="66" spans="6:6" x14ac:dyDescent="0.15">
      <c r="F66" s="16">
        <v>2404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E40" sqref="E40"/>
    </sheetView>
  </sheetViews>
  <sheetFormatPr defaultColWidth="8.875" defaultRowHeight="11.25" x14ac:dyDescent="0.15"/>
  <cols>
    <col min="1" max="1" width="23" style="27" customWidth="1"/>
    <col min="2" max="2" width="10.625" style="27" customWidth="1"/>
    <col min="3" max="3" width="11.625" style="27" bestFit="1" customWidth="1"/>
    <col min="4" max="4" width="22.625" style="27" bestFit="1" customWidth="1"/>
    <col min="5" max="5" width="10.625" style="27" customWidth="1"/>
    <col min="6" max="6" width="11.625" style="27" bestFit="1" customWidth="1"/>
    <col min="7" max="16384" width="8.875" style="27"/>
  </cols>
  <sheetData>
    <row r="1" spans="1:7" x14ac:dyDescent="0.15">
      <c r="A1" s="41" t="s">
        <v>185</v>
      </c>
      <c r="B1" s="41"/>
      <c r="C1" s="41"/>
      <c r="D1" s="41"/>
      <c r="E1" s="41"/>
      <c r="F1" s="41"/>
    </row>
    <row r="2" spans="1:7" x14ac:dyDescent="0.15">
      <c r="A2" s="18" t="s">
        <v>183</v>
      </c>
    </row>
    <row r="3" spans="1:7" x14ac:dyDescent="0.15">
      <c r="A3" s="18" t="s">
        <v>188</v>
      </c>
      <c r="F3" s="32" t="s">
        <v>153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154</v>
      </c>
      <c r="B5" s="23">
        <v>4155243</v>
      </c>
      <c r="C5" s="24">
        <f>ROUND(B5/$F$29,3)</f>
        <v>1728.47</v>
      </c>
      <c r="D5" s="15" t="s">
        <v>155</v>
      </c>
      <c r="E5" s="23">
        <v>279811</v>
      </c>
      <c r="F5" s="24">
        <f t="shared" ref="F5:F17" si="0">ROUND(E5/$F$29,3)</f>
        <v>116.39400000000001</v>
      </c>
    </row>
    <row r="6" spans="1:7" ht="12" x14ac:dyDescent="0.15">
      <c r="A6" s="21" t="s">
        <v>156</v>
      </c>
      <c r="B6" s="1">
        <v>2810576</v>
      </c>
      <c r="C6" s="22">
        <f t="shared" ref="C6:C25" si="1">ROUND(B6/$F$29,3)</f>
        <v>1169.125</v>
      </c>
      <c r="D6" s="21" t="s">
        <v>157</v>
      </c>
      <c r="E6" s="1">
        <v>196501</v>
      </c>
      <c r="F6" s="22">
        <f t="shared" si="0"/>
        <v>81.739000000000004</v>
      </c>
    </row>
    <row r="7" spans="1:7" ht="12" x14ac:dyDescent="0.15">
      <c r="A7" s="15" t="s">
        <v>158</v>
      </c>
      <c r="B7" s="23">
        <v>938137</v>
      </c>
      <c r="C7" s="24">
        <f t="shared" si="1"/>
        <v>390.24</v>
      </c>
      <c r="D7" s="15" t="s">
        <v>44</v>
      </c>
      <c r="E7" s="23">
        <v>83310</v>
      </c>
      <c r="F7" s="24">
        <f t="shared" si="0"/>
        <v>34.655000000000001</v>
      </c>
    </row>
    <row r="8" spans="1:7" ht="12" x14ac:dyDescent="0.15">
      <c r="A8" s="21" t="s">
        <v>159</v>
      </c>
      <c r="B8" s="1">
        <v>630625</v>
      </c>
      <c r="C8" s="22">
        <f t="shared" si="1"/>
        <v>262.32299999999998</v>
      </c>
      <c r="D8" s="21" t="s">
        <v>160</v>
      </c>
      <c r="E8" s="1">
        <v>3875433</v>
      </c>
      <c r="F8" s="22">
        <f t="shared" si="0"/>
        <v>1612.077</v>
      </c>
    </row>
    <row r="9" spans="1:7" ht="12" x14ac:dyDescent="0.15">
      <c r="A9" s="15" t="s">
        <v>161</v>
      </c>
      <c r="B9" s="23">
        <v>58026</v>
      </c>
      <c r="C9" s="24">
        <f t="shared" si="1"/>
        <v>24.137</v>
      </c>
      <c r="D9" s="15" t="s">
        <v>162</v>
      </c>
      <c r="E9" s="23">
        <v>3448</v>
      </c>
      <c r="F9" s="24">
        <f t="shared" si="0"/>
        <v>1.4339999999999999</v>
      </c>
    </row>
    <row r="10" spans="1:7" ht="12" x14ac:dyDescent="0.15">
      <c r="A10" s="21" t="s">
        <v>163</v>
      </c>
      <c r="B10" s="1">
        <v>6371</v>
      </c>
      <c r="C10" s="22">
        <f t="shared" si="1"/>
        <v>2.65</v>
      </c>
      <c r="D10" s="21" t="s">
        <v>164</v>
      </c>
      <c r="E10" s="1">
        <v>3448</v>
      </c>
      <c r="F10" s="22">
        <f t="shared" si="0"/>
        <v>1.4339999999999999</v>
      </c>
    </row>
    <row r="11" spans="1:7" ht="12" x14ac:dyDescent="0.15">
      <c r="A11" s="15" t="s">
        <v>17</v>
      </c>
      <c r="B11" s="23">
        <v>243115</v>
      </c>
      <c r="C11" s="24">
        <f t="shared" si="1"/>
        <v>101.129</v>
      </c>
      <c r="D11" s="15" t="s">
        <v>165</v>
      </c>
      <c r="E11" s="23">
        <v>0</v>
      </c>
      <c r="F11" s="24">
        <f t="shared" si="0"/>
        <v>0</v>
      </c>
    </row>
    <row r="12" spans="1:7" ht="12" x14ac:dyDescent="0.15">
      <c r="A12" s="21" t="s">
        <v>166</v>
      </c>
      <c r="B12" s="1">
        <v>1820984</v>
      </c>
      <c r="C12" s="22">
        <f t="shared" si="1"/>
        <v>757.48099999999999</v>
      </c>
      <c r="D12" s="21" t="s">
        <v>167</v>
      </c>
      <c r="E12" s="1">
        <v>0</v>
      </c>
      <c r="F12" s="22">
        <f t="shared" si="0"/>
        <v>0</v>
      </c>
    </row>
    <row r="13" spans="1:7" ht="12" x14ac:dyDescent="0.15">
      <c r="A13" s="15" t="s">
        <v>168</v>
      </c>
      <c r="B13" s="23">
        <v>813832</v>
      </c>
      <c r="C13" s="24">
        <f t="shared" si="1"/>
        <v>338.53199999999998</v>
      </c>
      <c r="D13" s="15" t="s">
        <v>169</v>
      </c>
      <c r="E13" s="23">
        <v>0</v>
      </c>
      <c r="F13" s="24">
        <f t="shared" si="0"/>
        <v>0</v>
      </c>
    </row>
    <row r="14" spans="1:7" ht="12" x14ac:dyDescent="0.15">
      <c r="A14" s="21" t="s">
        <v>170</v>
      </c>
      <c r="B14" s="1">
        <v>99293</v>
      </c>
      <c r="C14" s="22">
        <f t="shared" si="1"/>
        <v>41.302999999999997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171</v>
      </c>
      <c r="B15" s="23">
        <v>898058</v>
      </c>
      <c r="C15" s="24">
        <f t="shared" si="1"/>
        <v>373.56799999999998</v>
      </c>
      <c r="D15" s="15" t="s">
        <v>172</v>
      </c>
      <c r="E15" s="23">
        <v>45</v>
      </c>
      <c r="F15" s="24">
        <f t="shared" si="0"/>
        <v>1.9E-2</v>
      </c>
      <c r="G15" s="33"/>
    </row>
    <row r="16" spans="1:7" ht="12" x14ac:dyDescent="0.15">
      <c r="A16" s="21" t="s">
        <v>17</v>
      </c>
      <c r="B16" s="1">
        <v>9801</v>
      </c>
      <c r="C16" s="22">
        <f t="shared" si="1"/>
        <v>4.077</v>
      </c>
      <c r="D16" s="21" t="s">
        <v>173</v>
      </c>
      <c r="E16" s="1">
        <v>45</v>
      </c>
      <c r="F16" s="22">
        <f t="shared" si="0"/>
        <v>1.9E-2</v>
      </c>
    </row>
    <row r="17" spans="1:6" ht="12" x14ac:dyDescent="0.15">
      <c r="A17" s="15" t="s">
        <v>174</v>
      </c>
      <c r="B17" s="23">
        <v>51455</v>
      </c>
      <c r="C17" s="24">
        <f t="shared" si="1"/>
        <v>21.404</v>
      </c>
      <c r="D17" s="15" t="s">
        <v>175</v>
      </c>
      <c r="E17" s="23">
        <v>0</v>
      </c>
      <c r="F17" s="24">
        <f t="shared" si="0"/>
        <v>0</v>
      </c>
    </row>
    <row r="18" spans="1:6" ht="12" x14ac:dyDescent="0.15">
      <c r="A18" s="21" t="s">
        <v>176</v>
      </c>
      <c r="B18" s="1">
        <v>51487</v>
      </c>
      <c r="C18" s="22">
        <f t="shared" si="1"/>
        <v>21.417000000000002</v>
      </c>
      <c r="D18" s="22"/>
      <c r="E18" s="22"/>
      <c r="F18" s="22"/>
    </row>
    <row r="19" spans="1:6" ht="12" x14ac:dyDescent="0.15">
      <c r="A19" s="15" t="s">
        <v>177</v>
      </c>
      <c r="B19" s="23">
        <v>-32</v>
      </c>
      <c r="C19" s="24">
        <f t="shared" si="1"/>
        <v>-1.2999999999999999E-2</v>
      </c>
      <c r="D19" s="24"/>
      <c r="E19" s="24"/>
      <c r="F19" s="24"/>
    </row>
    <row r="20" spans="1:6" ht="12" x14ac:dyDescent="0.15">
      <c r="A20" s="21" t="s">
        <v>17</v>
      </c>
      <c r="B20" s="1">
        <v>0</v>
      </c>
      <c r="C20" s="22">
        <f t="shared" si="1"/>
        <v>0</v>
      </c>
      <c r="D20" s="22"/>
      <c r="E20" s="22"/>
      <c r="F20" s="22"/>
    </row>
    <row r="21" spans="1:6" ht="12" x14ac:dyDescent="0.15">
      <c r="A21" s="15" t="s">
        <v>178</v>
      </c>
      <c r="B21" s="23">
        <v>1344667</v>
      </c>
      <c r="C21" s="24">
        <f t="shared" si="1"/>
        <v>559.346</v>
      </c>
      <c r="D21" s="24"/>
      <c r="E21" s="24"/>
      <c r="F21" s="24"/>
    </row>
    <row r="22" spans="1:6" ht="12" x14ac:dyDescent="0.15">
      <c r="A22" s="21" t="s">
        <v>179</v>
      </c>
      <c r="B22" s="1">
        <v>1137071</v>
      </c>
      <c r="C22" s="22">
        <f t="shared" si="1"/>
        <v>472.99099999999999</v>
      </c>
      <c r="D22" s="22"/>
      <c r="E22" s="22"/>
      <c r="F22" s="22"/>
    </row>
    <row r="23" spans="1:6" ht="12" x14ac:dyDescent="0.15">
      <c r="A23" s="15" t="s">
        <v>180</v>
      </c>
      <c r="B23" s="23">
        <v>169599</v>
      </c>
      <c r="C23" s="24">
        <f t="shared" si="1"/>
        <v>70.549000000000007</v>
      </c>
      <c r="D23" s="24"/>
      <c r="E23" s="24"/>
      <c r="F23" s="24"/>
    </row>
    <row r="24" spans="1:6" ht="12" x14ac:dyDescent="0.15">
      <c r="A24" s="21" t="s">
        <v>181</v>
      </c>
      <c r="B24" s="1">
        <v>0</v>
      </c>
      <c r="C24" s="22">
        <f t="shared" si="1"/>
        <v>0</v>
      </c>
      <c r="D24" s="22"/>
      <c r="E24" s="22"/>
      <c r="F24" s="22"/>
    </row>
    <row r="25" spans="1:6" ht="12" x14ac:dyDescent="0.15">
      <c r="A25" s="15" t="s">
        <v>25</v>
      </c>
      <c r="B25" s="23">
        <v>37997</v>
      </c>
      <c r="C25" s="24">
        <f t="shared" si="1"/>
        <v>15.805999999999999</v>
      </c>
      <c r="D25" s="15" t="s">
        <v>182</v>
      </c>
      <c r="E25" s="23">
        <v>3878836</v>
      </c>
      <c r="F25" s="24">
        <f>ROUND(E25/$F$29,3)</f>
        <v>1613.4929999999999</v>
      </c>
    </row>
    <row r="26" spans="1:6" x14ac:dyDescent="0.15">
      <c r="A26" s="16"/>
      <c r="B26" s="16"/>
      <c r="C26" s="16"/>
      <c r="D26" s="16"/>
      <c r="E26" s="16" t="s">
        <v>189</v>
      </c>
      <c r="F26" s="16"/>
    </row>
    <row r="27" spans="1:6" x14ac:dyDescent="0.15">
      <c r="E27" s="16"/>
      <c r="F27" s="16"/>
    </row>
    <row r="28" spans="1:6" x14ac:dyDescent="0.15">
      <c r="E28" s="16"/>
      <c r="F28" s="16"/>
    </row>
    <row r="29" spans="1:6" x14ac:dyDescent="0.15">
      <c r="E29" s="16"/>
      <c r="F29" s="16">
        <v>2404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E40" sqref="E40"/>
    </sheetView>
  </sheetViews>
  <sheetFormatPr defaultColWidth="8.875" defaultRowHeight="11.25" x14ac:dyDescent="0.15"/>
  <cols>
    <col min="1" max="1" width="25.25" style="27" bestFit="1" customWidth="1"/>
    <col min="2" max="3" width="19.625" style="27" customWidth="1"/>
    <col min="4" max="16384" width="8.875" style="27"/>
  </cols>
  <sheetData>
    <row r="1" spans="1:3" ht="13.5" customHeight="1" x14ac:dyDescent="0.15">
      <c r="A1" s="42" t="s">
        <v>186</v>
      </c>
      <c r="B1" s="42"/>
      <c r="C1" s="42"/>
    </row>
    <row r="2" spans="1:3" ht="13.5" x14ac:dyDescent="0.15">
      <c r="A2" s="18" t="s">
        <v>183</v>
      </c>
      <c r="B2" s="30"/>
    </row>
    <row r="3" spans="1:3" x14ac:dyDescent="0.15">
      <c r="A3" s="18" t="s">
        <v>188</v>
      </c>
      <c r="B3" s="16"/>
      <c r="C3" s="19" t="s">
        <v>90</v>
      </c>
    </row>
    <row r="4" spans="1:3" s="16" customFormat="1" ht="12" x14ac:dyDescent="0.15">
      <c r="A4" s="20" t="s">
        <v>78</v>
      </c>
      <c r="B4" s="25" t="s">
        <v>79</v>
      </c>
      <c r="C4" s="31" t="s">
        <v>87</v>
      </c>
    </row>
    <row r="5" spans="1:3" ht="12" x14ac:dyDescent="0.15">
      <c r="A5" s="15" t="s">
        <v>134</v>
      </c>
      <c r="B5" s="23">
        <v>10900810</v>
      </c>
      <c r="C5" s="24">
        <f>ROUND(B5/$D$27,3)</f>
        <v>4534.4470000000001</v>
      </c>
    </row>
    <row r="6" spans="1:3" ht="12" x14ac:dyDescent="0.15">
      <c r="A6" s="21" t="s">
        <v>135</v>
      </c>
      <c r="B6" s="1">
        <v>-3878836</v>
      </c>
      <c r="C6" s="22">
        <f t="shared" ref="C6:C23" si="0">ROUND(B6/$D$27,3)</f>
        <v>-1613.4929999999999</v>
      </c>
    </row>
    <row r="7" spans="1:3" ht="12" x14ac:dyDescent="0.15">
      <c r="A7" s="15" t="s">
        <v>136</v>
      </c>
      <c r="B7" s="23">
        <v>3849954</v>
      </c>
      <c r="C7" s="24">
        <f t="shared" si="0"/>
        <v>1601.4780000000001</v>
      </c>
    </row>
    <row r="8" spans="1:3" ht="12" x14ac:dyDescent="0.15">
      <c r="A8" s="21" t="s">
        <v>137</v>
      </c>
      <c r="B8" s="1">
        <v>3193265</v>
      </c>
      <c r="C8" s="22">
        <f t="shared" si="0"/>
        <v>1328.3130000000001</v>
      </c>
    </row>
    <row r="9" spans="1:3" ht="12" x14ac:dyDescent="0.15">
      <c r="A9" s="15" t="s">
        <v>138</v>
      </c>
      <c r="B9" s="23">
        <v>656689</v>
      </c>
      <c r="C9" s="24">
        <f t="shared" si="0"/>
        <v>273.16500000000002</v>
      </c>
    </row>
    <row r="10" spans="1:3" ht="12" x14ac:dyDescent="0.15">
      <c r="A10" s="21" t="s">
        <v>139</v>
      </c>
      <c r="B10" s="1">
        <v>-28882</v>
      </c>
      <c r="C10" s="22">
        <f t="shared" si="0"/>
        <v>-12.013999999999999</v>
      </c>
    </row>
    <row r="11" spans="1:3" ht="12" x14ac:dyDescent="0.15">
      <c r="A11" s="15" t="s">
        <v>140</v>
      </c>
      <c r="B11" s="23">
        <v>0</v>
      </c>
      <c r="C11" s="24">
        <f t="shared" si="0"/>
        <v>0</v>
      </c>
    </row>
    <row r="12" spans="1:3" ht="12" x14ac:dyDescent="0.15">
      <c r="A12" s="21" t="s">
        <v>141</v>
      </c>
      <c r="B12" s="1">
        <v>0</v>
      </c>
      <c r="C12" s="22">
        <f t="shared" si="0"/>
        <v>0</v>
      </c>
    </row>
    <row r="13" spans="1:3" ht="12" x14ac:dyDescent="0.15">
      <c r="A13" s="15" t="s">
        <v>142</v>
      </c>
      <c r="B13" s="23">
        <v>0</v>
      </c>
      <c r="C13" s="24">
        <f t="shared" si="0"/>
        <v>0</v>
      </c>
    </row>
    <row r="14" spans="1:3" ht="12" x14ac:dyDescent="0.15">
      <c r="A14" s="21" t="s">
        <v>143</v>
      </c>
      <c r="B14" s="1">
        <v>0</v>
      </c>
      <c r="C14" s="22">
        <f t="shared" si="0"/>
        <v>0</v>
      </c>
    </row>
    <row r="15" spans="1:3" ht="12" x14ac:dyDescent="0.15">
      <c r="A15" s="15" t="s">
        <v>144</v>
      </c>
      <c r="B15" s="23">
        <v>0</v>
      </c>
      <c r="C15" s="24">
        <f t="shared" si="0"/>
        <v>0</v>
      </c>
    </row>
    <row r="16" spans="1:3" ht="12" x14ac:dyDescent="0.15">
      <c r="A16" s="21" t="s">
        <v>145</v>
      </c>
      <c r="B16" s="1">
        <v>0</v>
      </c>
      <c r="C16" s="22">
        <f t="shared" si="0"/>
        <v>0</v>
      </c>
    </row>
    <row r="17" spans="1:4" ht="12" x14ac:dyDescent="0.15">
      <c r="A17" s="15" t="s">
        <v>146</v>
      </c>
      <c r="B17" s="23">
        <v>24178</v>
      </c>
      <c r="C17" s="24">
        <f t="shared" si="0"/>
        <v>10.057</v>
      </c>
    </row>
    <row r="18" spans="1:4" ht="12" x14ac:dyDescent="0.15">
      <c r="A18" s="21" t="s">
        <v>147</v>
      </c>
      <c r="B18" s="1">
        <v>0</v>
      </c>
      <c r="C18" s="22">
        <f t="shared" si="0"/>
        <v>0</v>
      </c>
    </row>
    <row r="19" spans="1:4" ht="12" x14ac:dyDescent="0.15">
      <c r="A19" s="15" t="s">
        <v>148</v>
      </c>
      <c r="B19" s="23">
        <v>0</v>
      </c>
      <c r="C19" s="24">
        <f t="shared" si="0"/>
        <v>0</v>
      </c>
    </row>
    <row r="20" spans="1:4" ht="12" x14ac:dyDescent="0.15">
      <c r="A20" s="21" t="s">
        <v>149</v>
      </c>
      <c r="B20" s="1">
        <v>0</v>
      </c>
      <c r="C20" s="22">
        <f t="shared" si="0"/>
        <v>0</v>
      </c>
    </row>
    <row r="21" spans="1:4" ht="12" x14ac:dyDescent="0.15">
      <c r="A21" s="15" t="s">
        <v>150</v>
      </c>
      <c r="B21" s="23">
        <v>0</v>
      </c>
      <c r="C21" s="24">
        <f t="shared" si="0"/>
        <v>0</v>
      </c>
    </row>
    <row r="22" spans="1:4" ht="12" x14ac:dyDescent="0.15">
      <c r="A22" s="21" t="s">
        <v>151</v>
      </c>
      <c r="B22" s="1">
        <v>-4704</v>
      </c>
      <c r="C22" s="22">
        <f t="shared" si="0"/>
        <v>-1.9570000000000001</v>
      </c>
    </row>
    <row r="23" spans="1:4" ht="12" x14ac:dyDescent="0.15">
      <c r="A23" s="15" t="s">
        <v>152</v>
      </c>
      <c r="B23" s="23">
        <v>10896106</v>
      </c>
      <c r="C23" s="24">
        <f t="shared" si="0"/>
        <v>4532.49</v>
      </c>
    </row>
    <row r="24" spans="1:4" x14ac:dyDescent="0.15">
      <c r="C24" s="16" t="s">
        <v>189</v>
      </c>
      <c r="D24" s="16"/>
    </row>
    <row r="25" spans="1:4" x14ac:dyDescent="0.15">
      <c r="C25" s="16"/>
      <c r="D25" s="16"/>
    </row>
    <row r="26" spans="1:4" x14ac:dyDescent="0.15">
      <c r="C26" s="16"/>
      <c r="D26" s="16"/>
    </row>
    <row r="27" spans="1:4" x14ac:dyDescent="0.15">
      <c r="C27" s="16"/>
      <c r="D27" s="16">
        <v>2404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5" activePane="bottomLeft" state="frozen"/>
      <selection activeCell="E40" sqref="E40"/>
      <selection pane="bottomLeft" activeCell="E40" sqref="E40"/>
    </sheetView>
  </sheetViews>
  <sheetFormatPr defaultColWidth="8.875" defaultRowHeight="11.25" x14ac:dyDescent="0.15"/>
  <cols>
    <col min="1" max="1" width="24.125" style="27" bestFit="1" customWidth="1"/>
    <col min="2" max="3" width="13.375" style="27" customWidth="1"/>
    <col min="4" max="4" width="21.125" style="27" bestFit="1" customWidth="1"/>
    <col min="5" max="6" width="13.375" style="27" customWidth="1"/>
    <col min="7" max="16384" width="8.875" style="27"/>
  </cols>
  <sheetData>
    <row r="1" spans="1:6" x14ac:dyDescent="0.15">
      <c r="A1" s="42" t="s">
        <v>187</v>
      </c>
      <c r="B1" s="41"/>
      <c r="C1" s="41"/>
      <c r="D1" s="41"/>
      <c r="E1" s="41"/>
      <c r="F1" s="41"/>
    </row>
    <row r="2" spans="1:6" ht="13.5" x14ac:dyDescent="0.15">
      <c r="A2" s="18" t="s">
        <v>183</v>
      </c>
      <c r="B2" s="30"/>
    </row>
    <row r="3" spans="1:6" x14ac:dyDescent="0.15">
      <c r="A3" s="18" t="s">
        <v>188</v>
      </c>
      <c r="B3" s="16"/>
      <c r="F3" s="19" t="s">
        <v>90</v>
      </c>
    </row>
    <row r="4" spans="1:6" ht="12" x14ac:dyDescent="0.15">
      <c r="A4" s="20" t="s">
        <v>78</v>
      </c>
      <c r="B4" s="25" t="s">
        <v>79</v>
      </c>
      <c r="C4" s="29" t="s">
        <v>87</v>
      </c>
      <c r="D4" s="26" t="s">
        <v>78</v>
      </c>
      <c r="E4" s="25" t="s">
        <v>79</v>
      </c>
      <c r="F4" s="29" t="s">
        <v>87</v>
      </c>
    </row>
    <row r="5" spans="1:6" ht="12" x14ac:dyDescent="0.15">
      <c r="A5" s="15" t="s">
        <v>133</v>
      </c>
      <c r="B5" s="23"/>
      <c r="C5" s="24"/>
      <c r="D5" s="24"/>
      <c r="E5" s="24"/>
      <c r="F5" s="24"/>
    </row>
    <row r="6" spans="1:6" ht="12" x14ac:dyDescent="0.15">
      <c r="A6" s="21" t="s">
        <v>132</v>
      </c>
      <c r="B6" s="1">
        <v>3252554</v>
      </c>
      <c r="C6" s="1">
        <f t="shared" ref="C6:C16" si="0">ROUND(B6/$F$48,3)</f>
        <v>1352.9760000000001</v>
      </c>
      <c r="D6" s="21" t="s">
        <v>131</v>
      </c>
      <c r="E6" s="1">
        <v>4015830</v>
      </c>
      <c r="F6" s="22">
        <f>ROUND(E6/$F$48,3)</f>
        <v>1670.4780000000001</v>
      </c>
    </row>
    <row r="7" spans="1:6" ht="12" x14ac:dyDescent="0.15">
      <c r="A7" s="15" t="s">
        <v>130</v>
      </c>
      <c r="B7" s="23">
        <v>1907886</v>
      </c>
      <c r="C7" s="23">
        <f t="shared" si="0"/>
        <v>793.63</v>
      </c>
      <c r="D7" s="15" t="s">
        <v>129</v>
      </c>
      <c r="E7" s="23">
        <v>3194405</v>
      </c>
      <c r="F7" s="24">
        <f>ROUND(E7/$F$48,3)</f>
        <v>1328.787</v>
      </c>
    </row>
    <row r="8" spans="1:6" ht="12" x14ac:dyDescent="0.15">
      <c r="A8" s="21" t="s">
        <v>128</v>
      </c>
      <c r="B8" s="1">
        <v>933473</v>
      </c>
      <c r="C8" s="1">
        <f t="shared" si="0"/>
        <v>388.3</v>
      </c>
      <c r="D8" s="21" t="s">
        <v>111</v>
      </c>
      <c r="E8" s="1">
        <v>546232</v>
      </c>
      <c r="F8" s="22">
        <f>ROUND(E8/$F$48,3)</f>
        <v>227.21799999999999</v>
      </c>
    </row>
    <row r="9" spans="1:6" ht="12" x14ac:dyDescent="0.15">
      <c r="A9" s="15" t="s">
        <v>127</v>
      </c>
      <c r="B9" s="23">
        <v>922927</v>
      </c>
      <c r="C9" s="23">
        <f t="shared" si="0"/>
        <v>383.91300000000001</v>
      </c>
      <c r="D9" s="15" t="s">
        <v>126</v>
      </c>
      <c r="E9" s="23">
        <v>195943</v>
      </c>
      <c r="F9" s="24">
        <f>ROUND(E9/$F$48,3)</f>
        <v>81.507000000000005</v>
      </c>
    </row>
    <row r="10" spans="1:6" ht="12" x14ac:dyDescent="0.15">
      <c r="A10" s="21" t="s">
        <v>125</v>
      </c>
      <c r="B10" s="1">
        <v>51487</v>
      </c>
      <c r="C10" s="1">
        <f t="shared" si="0"/>
        <v>21.417000000000002</v>
      </c>
      <c r="D10" s="21" t="s">
        <v>97</v>
      </c>
      <c r="E10" s="1">
        <v>79249</v>
      </c>
      <c r="F10" s="22">
        <f>ROUND(E10/$F$48,3)</f>
        <v>32.965000000000003</v>
      </c>
    </row>
    <row r="11" spans="1:6" ht="12" x14ac:dyDescent="0.15">
      <c r="A11" s="15" t="s">
        <v>120</v>
      </c>
      <c r="B11" s="23">
        <v>0</v>
      </c>
      <c r="C11" s="23">
        <f t="shared" si="0"/>
        <v>0</v>
      </c>
      <c r="D11" s="24"/>
      <c r="E11" s="24"/>
      <c r="F11" s="24"/>
    </row>
    <row r="12" spans="1:6" ht="12" x14ac:dyDescent="0.15">
      <c r="A12" s="21" t="s">
        <v>124</v>
      </c>
      <c r="B12" s="1">
        <v>1344667</v>
      </c>
      <c r="C12" s="1">
        <f t="shared" si="0"/>
        <v>559.346</v>
      </c>
      <c r="D12" s="22"/>
      <c r="E12" s="22"/>
      <c r="F12" s="22"/>
    </row>
    <row r="13" spans="1:6" ht="12" x14ac:dyDescent="0.15">
      <c r="A13" s="15" t="s">
        <v>123</v>
      </c>
      <c r="B13" s="23">
        <v>1137071</v>
      </c>
      <c r="C13" s="23">
        <f t="shared" si="0"/>
        <v>472.99099999999999</v>
      </c>
      <c r="D13" s="24"/>
      <c r="E13" s="24"/>
      <c r="F13" s="24"/>
    </row>
    <row r="14" spans="1:6" ht="12" x14ac:dyDescent="0.15">
      <c r="A14" s="21" t="s">
        <v>122</v>
      </c>
      <c r="B14" s="1">
        <v>169599</v>
      </c>
      <c r="C14" s="1">
        <f t="shared" si="0"/>
        <v>70.549000000000007</v>
      </c>
      <c r="D14" s="22"/>
      <c r="E14" s="22"/>
      <c r="F14" s="22"/>
    </row>
    <row r="15" spans="1:6" ht="12" x14ac:dyDescent="0.15">
      <c r="A15" s="15" t="s">
        <v>121</v>
      </c>
      <c r="B15" s="23">
        <v>0</v>
      </c>
      <c r="C15" s="23">
        <f t="shared" si="0"/>
        <v>0</v>
      </c>
      <c r="D15" s="24"/>
      <c r="E15" s="24"/>
      <c r="F15" s="24"/>
    </row>
    <row r="16" spans="1:6" ht="12" x14ac:dyDescent="0.15">
      <c r="A16" s="21" t="s">
        <v>120</v>
      </c>
      <c r="B16" s="1">
        <v>37997</v>
      </c>
      <c r="C16" s="1">
        <f t="shared" si="0"/>
        <v>15.805999999999999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119</v>
      </c>
      <c r="B18" s="1">
        <v>3448</v>
      </c>
      <c r="C18" s="1">
        <f t="shared" ref="C18:C23" si="1">ROUND(B18/$F$48,3)</f>
        <v>1.4339999999999999</v>
      </c>
      <c r="D18" s="21" t="s">
        <v>118</v>
      </c>
      <c r="E18" s="1">
        <v>826</v>
      </c>
      <c r="F18" s="1">
        <f>ROUND(E18/$F$48,3)</f>
        <v>0.34399999999999997</v>
      </c>
    </row>
    <row r="19" spans="1:6" ht="12" x14ac:dyDescent="0.15">
      <c r="A19" s="15" t="s">
        <v>117</v>
      </c>
      <c r="B19" s="23">
        <v>3448</v>
      </c>
      <c r="C19" s="23">
        <f t="shared" si="1"/>
        <v>1.4339999999999999</v>
      </c>
      <c r="D19" s="24"/>
      <c r="E19" s="24"/>
      <c r="F19" s="24"/>
    </row>
    <row r="20" spans="1:6" ht="12" x14ac:dyDescent="0.15">
      <c r="A20" s="21" t="s">
        <v>98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116</v>
      </c>
      <c r="B22" s="1">
        <v>760654</v>
      </c>
      <c r="C22" s="1">
        <f t="shared" si="1"/>
        <v>316.41199999999998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115</v>
      </c>
      <c r="B24" s="1"/>
      <c r="C24" s="1"/>
      <c r="D24" s="22"/>
      <c r="E24" s="22"/>
      <c r="F24" s="22"/>
    </row>
    <row r="25" spans="1:6" ht="12" x14ac:dyDescent="0.15">
      <c r="A25" s="15" t="s">
        <v>114</v>
      </c>
      <c r="B25" s="23">
        <v>364177</v>
      </c>
      <c r="C25" s="23">
        <f t="shared" ref="C25:C30" si="2">ROUND(B25/$F$48,3)</f>
        <v>151.488</v>
      </c>
      <c r="D25" s="15" t="s">
        <v>113</v>
      </c>
      <c r="E25" s="23">
        <v>191470</v>
      </c>
      <c r="F25" s="23">
        <f t="shared" ref="F25:F30" si="3">ROUND(E25/$F$48,3)</f>
        <v>79.646000000000001</v>
      </c>
    </row>
    <row r="26" spans="1:6" ht="12" x14ac:dyDescent="0.15">
      <c r="A26" s="21" t="s">
        <v>112</v>
      </c>
      <c r="B26" s="1">
        <v>281923</v>
      </c>
      <c r="C26" s="1">
        <f t="shared" si="2"/>
        <v>117.27200000000001</v>
      </c>
      <c r="D26" s="21" t="s">
        <v>111</v>
      </c>
      <c r="E26" s="1">
        <v>111207</v>
      </c>
      <c r="F26" s="1">
        <f t="shared" si="3"/>
        <v>46.259</v>
      </c>
    </row>
    <row r="27" spans="1:6" ht="12" x14ac:dyDescent="0.15">
      <c r="A27" s="15" t="s">
        <v>110</v>
      </c>
      <c r="B27" s="23">
        <v>79134</v>
      </c>
      <c r="C27" s="23">
        <f t="shared" si="2"/>
        <v>32.917999999999999</v>
      </c>
      <c r="D27" s="15" t="s">
        <v>109</v>
      </c>
      <c r="E27" s="23">
        <v>63959</v>
      </c>
      <c r="F27" s="23">
        <f t="shared" si="3"/>
        <v>26.605</v>
      </c>
    </row>
    <row r="28" spans="1:6" ht="12" x14ac:dyDescent="0.15">
      <c r="A28" s="21" t="s">
        <v>108</v>
      </c>
      <c r="B28" s="1">
        <v>0</v>
      </c>
      <c r="C28" s="1">
        <f t="shared" si="2"/>
        <v>0</v>
      </c>
      <c r="D28" s="21" t="s">
        <v>107</v>
      </c>
      <c r="E28" s="1">
        <v>13082</v>
      </c>
      <c r="F28" s="1">
        <f t="shared" si="3"/>
        <v>5.4420000000000002</v>
      </c>
    </row>
    <row r="29" spans="1:6" ht="12" x14ac:dyDescent="0.15">
      <c r="A29" s="15" t="s">
        <v>106</v>
      </c>
      <c r="B29" s="23">
        <v>3120</v>
      </c>
      <c r="C29" s="23">
        <f t="shared" si="2"/>
        <v>1.298</v>
      </c>
      <c r="D29" s="15" t="s">
        <v>105</v>
      </c>
      <c r="E29" s="23">
        <v>3222</v>
      </c>
      <c r="F29" s="23">
        <f t="shared" si="3"/>
        <v>1.34</v>
      </c>
    </row>
    <row r="30" spans="1:6" ht="12" x14ac:dyDescent="0.15">
      <c r="A30" s="21" t="s">
        <v>98</v>
      </c>
      <c r="B30" s="1">
        <v>0</v>
      </c>
      <c r="C30" s="1">
        <f t="shared" si="2"/>
        <v>0</v>
      </c>
      <c r="D30" s="21" t="s">
        <v>97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104</v>
      </c>
      <c r="B32" s="1">
        <v>-172707</v>
      </c>
      <c r="C32" s="1">
        <f>ROUND(B32/$F$48,3)</f>
        <v>-71.841999999999999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103</v>
      </c>
      <c r="B34" s="1"/>
      <c r="C34" s="1"/>
      <c r="E34" s="22"/>
    </row>
    <row r="35" spans="1:6" ht="12" x14ac:dyDescent="0.15">
      <c r="A35" s="15" t="s">
        <v>102</v>
      </c>
      <c r="B35" s="23">
        <v>931117</v>
      </c>
      <c r="C35" s="23">
        <f>ROUND(B35/$F$48,3)</f>
        <v>387.32</v>
      </c>
      <c r="D35" s="15" t="s">
        <v>101</v>
      </c>
      <c r="E35" s="23">
        <v>345975</v>
      </c>
      <c r="F35" s="23">
        <f>ROUND(E35/$F$48,3)</f>
        <v>143.916</v>
      </c>
    </row>
    <row r="36" spans="1:6" ht="12" x14ac:dyDescent="0.15">
      <c r="A36" s="21" t="s">
        <v>100</v>
      </c>
      <c r="B36" s="1">
        <v>931117</v>
      </c>
      <c r="C36" s="1">
        <f>ROUND(B36/$F$48,3)</f>
        <v>387.32</v>
      </c>
      <c r="D36" s="21" t="s">
        <v>99</v>
      </c>
      <c r="E36" s="1">
        <v>345975</v>
      </c>
      <c r="F36" s="1">
        <f>ROUND(E36/$F$48,3)</f>
        <v>143.916</v>
      </c>
    </row>
    <row r="37" spans="1:6" ht="12" x14ac:dyDescent="0.15">
      <c r="A37" s="15" t="s">
        <v>98</v>
      </c>
      <c r="B37" s="23">
        <v>0</v>
      </c>
      <c r="C37" s="23">
        <f>ROUND(B37/$F$48,3)</f>
        <v>0</v>
      </c>
      <c r="D37" s="15" t="s">
        <v>97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96</v>
      </c>
      <c r="B39" s="23">
        <v>-585142</v>
      </c>
      <c r="C39" s="23">
        <f t="shared" ref="C39:C44" si="4">ROUND(B39/$F$48,3)</f>
        <v>-243.40299999999999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95</v>
      </c>
      <c r="B41" s="23">
        <v>2805</v>
      </c>
      <c r="C41" s="23">
        <f t="shared" si="4"/>
        <v>1.167</v>
      </c>
      <c r="D41" s="24"/>
      <c r="E41" s="24"/>
      <c r="F41" s="24"/>
    </row>
    <row r="42" spans="1:6" ht="12" x14ac:dyDescent="0.15">
      <c r="A42" s="21" t="s">
        <v>94</v>
      </c>
      <c r="B42" s="1">
        <v>85032</v>
      </c>
      <c r="C42" s="1">
        <f t="shared" si="4"/>
        <v>35.371000000000002</v>
      </c>
      <c r="D42" s="22"/>
      <c r="E42" s="22"/>
      <c r="F42" s="22"/>
    </row>
    <row r="43" spans="1:6" ht="12" x14ac:dyDescent="0.15">
      <c r="A43" s="15" t="s">
        <v>93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92</v>
      </c>
      <c r="B44" s="1">
        <v>87837</v>
      </c>
      <c r="C44" s="1">
        <f t="shared" si="4"/>
        <v>36.537999999999997</v>
      </c>
      <c r="D44" s="22"/>
      <c r="E44" s="22"/>
      <c r="F44" s="22"/>
    </row>
    <row r="45" spans="1:6" x14ac:dyDescent="0.15">
      <c r="F45" s="28" t="s">
        <v>189</v>
      </c>
    </row>
    <row r="46" spans="1:6" x14ac:dyDescent="0.15">
      <c r="E46" s="16"/>
      <c r="F46" s="16"/>
    </row>
    <row r="47" spans="1:6" x14ac:dyDescent="0.15">
      <c r="E47" s="16"/>
      <c r="F47" s="16"/>
    </row>
    <row r="48" spans="1:6" x14ac:dyDescent="0.15">
      <c r="E48" s="16"/>
      <c r="F48" s="16">
        <v>2404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対象範囲</vt:lpstr>
      <vt:lpstr>貸借対照表（BS） (全体)</vt:lpstr>
      <vt:lpstr>行政コスト計算書（PL)(全体）</vt:lpstr>
      <vt:lpstr>純資産変動計算書（NW）（全体）</vt:lpstr>
      <vt:lpstr>資金収支計算書（CF） (全体）</vt:lpstr>
      <vt:lpstr>Sheet1</vt:lpstr>
      <vt:lpstr>'行政コスト計算書（PL)(全体）'!Print_Area</vt:lpstr>
      <vt:lpstr>'資金収支計算書（CF） (全体）'!Print_Area</vt:lpstr>
      <vt:lpstr>'純資産変動計算書（NW）（全体）'!Print_Area</vt:lpstr>
      <vt:lpstr>'貸借対照表（BS）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2021-09-02T09:17:56Z</cp:lastPrinted>
  <dcterms:created xsi:type="dcterms:W3CDTF">2016-12-12T23:36:52Z</dcterms:created>
  <dcterms:modified xsi:type="dcterms:W3CDTF">2021-09-02T09:21:00Z</dcterms:modified>
</cp:coreProperties>
</file>