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npu zaisei\Desktop\"/>
    </mc:Choice>
  </mc:AlternateContent>
  <bookViews>
    <workbookView xWindow="0" yWindow="0" windowWidth="13680" windowHeight="7770" tabRatio="908" firstSheet="1" activeTab="1"/>
  </bookViews>
  <sheets>
    <sheet name="対象範囲" sheetId="13" state="hidden" r:id="rId1"/>
    <sheet name="貸借対照表（BS） (一般)" sheetId="31" r:id="rId2"/>
    <sheet name="資金収支計算書（CF） (一般）" sheetId="33" r:id="rId3"/>
    <sheet name="純資産変動計算書（NW）（一般）" sheetId="34" r:id="rId4"/>
    <sheet name="行政コスト計算書（PL)(一般）" sheetId="35" r:id="rId5"/>
    <sheet name="Sheet1" sheetId="32" r:id="rId6"/>
  </sheets>
  <definedNames>
    <definedName name="_xlnm.Print_Area" localSheetId="2">'資金収支計算書（CF） (一般）'!$A$1:$F$45</definedName>
    <definedName name="_xlnm.Print_Area" localSheetId="3">'純資産変動計算書（NW）（一般）'!$A$1:$C$32</definedName>
    <definedName name="_xlnm.Print_Area" localSheetId="1">'貸借対照表（BS） (一般)'!$A$1:$F$66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35" l="1"/>
  <c r="C25" i="35"/>
  <c r="C24" i="35"/>
  <c r="C23" i="35"/>
  <c r="C22" i="35"/>
  <c r="C21" i="35"/>
  <c r="C20" i="35"/>
  <c r="C19" i="35"/>
  <c r="C18" i="35"/>
  <c r="F17" i="35"/>
  <c r="C17" i="35"/>
  <c r="F16" i="35"/>
  <c r="C16" i="35"/>
  <c r="F15" i="35"/>
  <c r="C15" i="35"/>
  <c r="F14" i="35"/>
  <c r="C14" i="35"/>
  <c r="F13" i="35"/>
  <c r="C13" i="35"/>
  <c r="F12" i="35"/>
  <c r="C12" i="35"/>
  <c r="F11" i="35"/>
  <c r="C11" i="35"/>
  <c r="F10" i="35"/>
  <c r="C10" i="35"/>
  <c r="F9" i="35"/>
  <c r="C9" i="35"/>
  <c r="F8" i="35"/>
  <c r="C8" i="35"/>
  <c r="F7" i="35"/>
  <c r="C7" i="35"/>
  <c r="F6" i="35"/>
  <c r="C6" i="35"/>
  <c r="F5" i="35"/>
  <c r="C5" i="35"/>
  <c r="C23" i="34" l="1"/>
  <c r="C22" i="34"/>
  <c r="C21" i="34"/>
  <c r="C20" i="34"/>
  <c r="C19" i="34"/>
  <c r="C18" i="34"/>
  <c r="C17" i="34"/>
  <c r="C16" i="34"/>
  <c r="C15" i="34"/>
  <c r="C14" i="34"/>
  <c r="C13" i="34"/>
  <c r="C12" i="34"/>
  <c r="C11" i="34"/>
  <c r="C10" i="34"/>
  <c r="C9" i="34"/>
  <c r="C8" i="34"/>
  <c r="C7" i="34"/>
  <c r="C6" i="34"/>
  <c r="C5" i="34"/>
  <c r="C6" i="33" l="1"/>
  <c r="F6" i="33"/>
  <c r="C7" i="33"/>
  <c r="F7" i="33"/>
  <c r="C8" i="33"/>
  <c r="F8" i="33"/>
  <c r="C9" i="33"/>
  <c r="F9" i="33"/>
  <c r="C10" i="33"/>
  <c r="F10" i="33"/>
  <c r="C11" i="33"/>
  <c r="C12" i="33"/>
  <c r="C13" i="33"/>
  <c r="C14" i="33"/>
  <c r="C15" i="33"/>
  <c r="C16" i="33"/>
  <c r="C18" i="33"/>
  <c r="F18" i="33"/>
  <c r="C19" i="33"/>
  <c r="C20" i="33"/>
  <c r="C21" i="33"/>
  <c r="C22" i="33"/>
  <c r="C23" i="33"/>
  <c r="C25" i="33"/>
  <c r="F25" i="33"/>
  <c r="C26" i="33"/>
  <c r="F26" i="33"/>
  <c r="C27" i="33"/>
  <c r="F27" i="33"/>
  <c r="C28" i="33"/>
  <c r="F28" i="33"/>
  <c r="C29" i="33"/>
  <c r="F29" i="33"/>
  <c r="C30" i="33"/>
  <c r="F30" i="33"/>
  <c r="C32" i="33"/>
  <c r="C35" i="33"/>
  <c r="F35" i="33"/>
  <c r="C36" i="33"/>
  <c r="F36" i="33"/>
  <c r="C37" i="33"/>
  <c r="F37" i="33"/>
  <c r="C39" i="33"/>
  <c r="C40" i="33"/>
  <c r="C41" i="33"/>
  <c r="C42" i="33"/>
  <c r="C43" i="33"/>
  <c r="C44" i="33"/>
  <c r="F62" i="31" l="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4" i="31"/>
  <c r="F25" i="31"/>
  <c r="F26" i="31"/>
  <c r="F7" i="31"/>
  <c r="C8" i="31"/>
  <c r="C9" i="3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7" i="31"/>
</calcChain>
</file>

<file path=xl/sharedStrings.xml><?xml version="1.0" encoding="utf-8"?>
<sst xmlns="http://schemas.openxmlformats.org/spreadsheetml/2006/main" count="252" uniqueCount="191">
  <si>
    <t>一般会計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</si>
  <si>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</si>
  <si>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</si>
  <si>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</si>
  <si>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</si>
  <si>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</si>
  <si>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</si>
  <si>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</si>
  <si>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</si>
  <si>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</si>
  <si>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</si>
  <si>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</si>
  <si>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</si>
  <si>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</si>
  <si>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</si>
  <si>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</si>
  <si>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</si>
  <si>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</si>
  <si>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</si>
  <si>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</si>
  <si>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</si>
  <si>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</si>
  <si>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</si>
  <si>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</si>
  <si>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</si>
  <si>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</si>
  <si>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</si>
  <si>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</si>
  <si>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</si>
  <si>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</si>
  <si>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</si>
  <si>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</si>
  <si>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</si>
  <si>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</si>
  <si>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</si>
  <si>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</si>
  <si>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</si>
  <si>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</si>
  <si>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</si>
  <si>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</si>
  <si>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</si>
  <si>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</si>
  <si>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</si>
  <si>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</si>
  <si>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</si>
  <si>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</si>
  <si>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</si>
  <si>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</si>
  <si>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</si>
  <si>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</si>
  <si>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</si>
  <si>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</si>
  <si>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</si>
  <si>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</si>
  <si>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</si>
  <si>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</si>
  <si>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</si>
  <si>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</si>
  <si>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</si>
  <si>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</si>
  <si>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</si>
  <si>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</si>
  <si>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</si>
  <si>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</si>
  <si>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</si>
  <si>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>純資産合計</t>
  </si>
  <si>
    <t>負債及び純資産合計</t>
  </si>
  <si>
    <t>財務書類名称</t>
  </si>
  <si>
    <t>対象会計範囲</t>
  </si>
  <si>
    <t>一般会計等財務書類</t>
  </si>
  <si>
    <t>財政健全化法において対象としている範囲</t>
  </si>
  <si>
    <t>全体財務書類</t>
  </si>
  <si>
    <t>特別会計（一般会計等に含まない会計）</t>
  </si>
  <si>
    <t>連結財務書類</t>
  </si>
  <si>
    <t>一部事務組合</t>
  </si>
  <si>
    <t>広域連合</t>
  </si>
  <si>
    <t>地方公社</t>
  </si>
  <si>
    <t>第三セクター</t>
  </si>
  <si>
    <t>科目</t>
    <rPh sb="0" eb="2">
      <t>カモク</t>
    </rPh>
    <phoneticPr fontId="1"/>
  </si>
  <si>
    <t>金額</t>
    <rPh sb="0" eb="2">
      <t>キンガク</t>
    </rPh>
    <phoneticPr fontId="1"/>
  </si>
  <si>
    <t>後期高齢者医療特別会計</t>
  </si>
  <si>
    <t>国民健康保険事業特別会計</t>
  </si>
  <si>
    <t>介護保険事業勘定特別会計</t>
  </si>
  <si>
    <t>介護サービス事業勘定特別会計</t>
  </si>
  <si>
    <t>簡易水道事業特別会計</t>
  </si>
  <si>
    <t>下水道事業特別会計</t>
  </si>
  <si>
    <t>個別排水処理事業特別会計</t>
  </si>
  <si>
    <t>住民一人当たり</t>
    <rPh sb="0" eb="2">
      <t>ジュウミン</t>
    </rPh>
    <rPh sb="2" eb="4">
      <t>ヒトリ</t>
    </rPh>
    <rPh sb="4" eb="5">
      <t>ア</t>
    </rPh>
    <phoneticPr fontId="1"/>
  </si>
  <si>
    <t>借方</t>
    <rPh sb="0" eb="2">
      <t>カリカタ</t>
    </rPh>
    <phoneticPr fontId="1"/>
  </si>
  <si>
    <t>貸方</t>
    <rPh sb="0" eb="2">
      <t>カシカタ</t>
    </rPh>
    <phoneticPr fontId="1"/>
  </si>
  <si>
    <t>（単位：千円）</t>
    <rPh sb="4" eb="5">
      <t>セン</t>
    </rPh>
    <phoneticPr fontId="1"/>
  </si>
  <si>
    <t>会計：一般会計等</t>
    <rPh sb="0" eb="2">
      <t>カイケイ</t>
    </rPh>
    <rPh sb="3" eb="5">
      <t>イッパン</t>
    </rPh>
    <rPh sb="5" eb="7">
      <t>カイケイ</t>
    </rPh>
    <rPh sb="7" eb="8">
      <t>ナド</t>
    </rPh>
    <phoneticPr fontId="1"/>
  </si>
  <si>
    <t>平成28年度　南富良野町　貸借対照表</t>
    <rPh sb="0" eb="2">
      <t>ヘイセイ</t>
    </rPh>
    <rPh sb="4" eb="5">
      <t>ネン</t>
    </rPh>
    <rPh sb="5" eb="6">
      <t>ド</t>
    </rPh>
    <rPh sb="7" eb="8">
      <t>ミナミ</t>
    </rPh>
    <rPh sb="8" eb="12">
      <t>フラノチョウ</t>
    </rPh>
    <rPh sb="13" eb="15">
      <t>タイシャク</t>
    </rPh>
    <rPh sb="15" eb="17">
      <t>タイショウ</t>
    </rPh>
    <rPh sb="17" eb="18">
      <t>ヒョウ</t>
    </rPh>
    <phoneticPr fontId="1"/>
  </si>
  <si>
    <t>期間：平成29年3月31日現在</t>
    <rPh sb="0" eb="2">
      <t>キカン</t>
    </rPh>
    <rPh sb="3" eb="5">
      <t>ヘイセイ</t>
    </rPh>
    <rPh sb="7" eb="8">
      <t>ネン</t>
    </rPh>
    <rPh sb="9" eb="10">
      <t>ガツ</t>
    </rPh>
    <rPh sb="12" eb="13">
      <t>ヒ</t>
    </rPh>
    <rPh sb="13" eb="15">
      <t>ゲンザイ</t>
    </rPh>
    <phoneticPr fontId="1"/>
  </si>
  <si>
    <t>平成28年度末人口　2,560人</t>
    <rPh sb="0" eb="2">
      <t>ヘイセイ</t>
    </rPh>
    <rPh sb="4" eb="5">
      <t>ネン</t>
    </rPh>
    <rPh sb="5" eb="6">
      <t>ド</t>
    </rPh>
    <rPh sb="6" eb="7">
      <t>マツ</t>
    </rPh>
    <rPh sb="7" eb="9">
      <t>ジンコウ</t>
    </rPh>
    <rPh sb="15" eb="16">
      <t>ニン</t>
    </rPh>
    <phoneticPr fontId="1"/>
  </si>
  <si>
    <t>ＯＫ</t>
    <phoneticPr fontId="1"/>
  </si>
  <si>
    <t>本年度末資金残高</t>
  </si>
  <si>
    <t>比例連結割合変更に伴う差額</t>
  </si>
  <si>
    <t>前年度末資金残高</t>
  </si>
  <si>
    <t>本年度資金収支額</t>
  </si>
  <si>
    <t>財務活動収支</t>
  </si>
  <si>
    <t xml:space="preserve">    その他の収入</t>
  </si>
  <si>
    <t xml:space="preserve">    その他の支出</t>
  </si>
  <si>
    <t xml:space="preserve">    地方債等発行収入</t>
  </si>
  <si>
    <t xml:space="preserve">    地方債等償還支出</t>
  </si>
  <si>
    <t xml:space="preserve">  財務活動収入</t>
  </si>
  <si>
    <t xml:space="preserve">  財務活動支出</t>
  </si>
  <si>
    <t>【財務活動収支】</t>
  </si>
  <si>
    <t>投資活動収支</t>
  </si>
  <si>
    <t xml:space="preserve">    資産売却収入</t>
  </si>
  <si>
    <t xml:space="preserve">    貸付金支出</t>
  </si>
  <si>
    <t xml:space="preserve">    貸付金元金回収収入</t>
  </si>
  <si>
    <t xml:space="preserve">    投資及び出資金支出</t>
  </si>
  <si>
    <t xml:space="preserve">    基金取崩収入</t>
  </si>
  <si>
    <t xml:space="preserve">    基金積立金支出</t>
  </si>
  <si>
    <t xml:space="preserve">    国県等補助金収入</t>
  </si>
  <si>
    <t xml:space="preserve">    公共施設等整備費支出</t>
  </si>
  <si>
    <t xml:space="preserve">  投資活動収入</t>
  </si>
  <si>
    <t xml:space="preserve">  投資活動支出</t>
  </si>
  <si>
    <t>【投資活動収支】</t>
  </si>
  <si>
    <t>業務活動収支</t>
  </si>
  <si>
    <t xml:space="preserve">    災害復旧事業費支出</t>
  </si>
  <si>
    <t xml:space="preserve">  臨時収入</t>
  </si>
  <si>
    <t xml:space="preserve">  臨時支出</t>
  </si>
  <si>
    <t xml:space="preserve">      その他の支出</t>
  </si>
  <si>
    <t xml:space="preserve">      他会計への繰出支出</t>
  </si>
  <si>
    <t xml:space="preserve">      社会保障給付支出</t>
  </si>
  <si>
    <t xml:space="preserve">      補助金等支出</t>
  </si>
  <si>
    <t xml:space="preserve">    移転費用支出</t>
  </si>
  <si>
    <t xml:space="preserve">      支払利息支出</t>
  </si>
  <si>
    <t xml:space="preserve">    使用料及び手数料収入</t>
  </si>
  <si>
    <t xml:space="preserve">      物件費等支出</t>
  </si>
  <si>
    <t xml:space="preserve">      人件費支出</t>
  </si>
  <si>
    <t xml:space="preserve">    税収等収入</t>
  </si>
  <si>
    <t xml:space="preserve">    業務費用支出</t>
  </si>
  <si>
    <t xml:space="preserve">  業務収入</t>
  </si>
  <si>
    <t xml:space="preserve">  業務支出</t>
  </si>
  <si>
    <t>【業務活動収支】</t>
  </si>
  <si>
    <t>平成28年度　南富良野町　資金収支計算書</t>
    <rPh sb="0" eb="2">
      <t>ヘイセイ</t>
    </rPh>
    <rPh sb="4" eb="5">
      <t>ネン</t>
    </rPh>
    <rPh sb="5" eb="6">
      <t>ド</t>
    </rPh>
    <rPh sb="7" eb="8">
      <t>ミナミ</t>
    </rPh>
    <rPh sb="8" eb="12">
      <t>フラノチョウ</t>
    </rPh>
    <rPh sb="13" eb="15">
      <t>シキン</t>
    </rPh>
    <rPh sb="15" eb="17">
      <t>シュウシ</t>
    </rPh>
    <rPh sb="17" eb="20">
      <t>ケイサンショ</t>
    </rPh>
    <phoneticPr fontId="1"/>
  </si>
  <si>
    <t>平成28年度末人口　2,560人</t>
    <rPh sb="0" eb="2">
      <t>ヘイセイ</t>
    </rPh>
    <rPh sb="4" eb="5">
      <t>ネン</t>
    </rPh>
    <rPh sb="5" eb="6">
      <t>ド</t>
    </rPh>
    <rPh sb="6" eb="7">
      <t>マツ</t>
    </rPh>
    <rPh sb="7" eb="9">
      <t>ジンコウ</t>
    </rPh>
    <rPh sb="11" eb="16">
      <t>５６０ニン</t>
    </rPh>
    <phoneticPr fontId="1"/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</si>
  <si>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</si>
  <si>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</si>
  <si>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</si>
  <si>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</si>
  <si>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</si>
  <si>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</si>
  <si>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</si>
  <si>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</si>
  <si>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</si>
  <si>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</si>
  <si>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</si>
  <si>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</si>
  <si>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</si>
  <si>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</si>
  <si>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</si>
  <si>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</si>
  <si>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</si>
  <si>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</si>
  <si>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</si>
  <si>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平成28年度　南富良野町　純資産変動計算書</t>
    <rPh sb="0" eb="2">
      <t>ヘイセイ</t>
    </rPh>
    <rPh sb="4" eb="5">
      <t>ネン</t>
    </rPh>
    <rPh sb="5" eb="6">
      <t>ド</t>
    </rPh>
    <rPh sb="7" eb="8">
      <t>ミナミ</t>
    </rPh>
    <rPh sb="8" eb="12">
      <t>フラノチョウ</t>
    </rPh>
    <rPh sb="13" eb="14">
      <t>ジュン</t>
    </rPh>
    <rPh sb="14" eb="16">
      <t>シサン</t>
    </rPh>
    <rPh sb="16" eb="18">
      <t>ヘンドウ</t>
    </rPh>
    <rPh sb="18" eb="21">
      <t>ケイサンショ</t>
    </rPh>
    <phoneticPr fontId="1"/>
  </si>
  <si>
    <t>(単位：千円）</t>
    <rPh sb="1" eb="3">
      <t>タンイ</t>
    </rPh>
    <rPh sb="4" eb="6">
      <t>センエン</t>
    </rPh>
    <phoneticPr fontId="1"/>
  </si>
  <si>
    <t xml:space="preserve">  経常費用</t>
  </si>
  <si>
    <t xml:space="preserve">  経常収益</t>
  </si>
  <si>
    <t xml:space="preserve">    業務費用</t>
  </si>
  <si>
    <t xml:space="preserve">    使用料及び手数料</t>
  </si>
  <si>
    <t xml:space="preserve">      人件費</t>
  </si>
  <si>
    <t xml:space="preserve">        職員給与費</t>
  </si>
  <si>
    <t>純経常行政コスト</t>
  </si>
  <si>
    <t xml:space="preserve">        賞与等引当金繰入額</t>
  </si>
  <si>
    <t xml:space="preserve">  臨時損失</t>
  </si>
  <si>
    <t xml:space="preserve">        退職手当引当金繰入額</t>
  </si>
  <si>
    <t xml:space="preserve">    災害復旧事業費</t>
  </si>
  <si>
    <t xml:space="preserve">    資産除売却損</t>
  </si>
  <si>
    <t xml:space="preserve">      物件費等</t>
  </si>
  <si>
    <t xml:space="preserve">    投資損失引当金繰入額</t>
  </si>
  <si>
    <t xml:space="preserve">        物件費</t>
  </si>
  <si>
    <t xml:space="preserve">    損失補償等引当金繰入額</t>
  </si>
  <si>
    <t xml:space="preserve">        維持補修費</t>
  </si>
  <si>
    <t xml:space="preserve">        減価償却費</t>
  </si>
  <si>
    <t xml:space="preserve">  臨時利益</t>
  </si>
  <si>
    <t xml:space="preserve">    資産売却益</t>
  </si>
  <si>
    <t xml:space="preserve">      その他の業務費用</t>
  </si>
  <si>
    <t xml:space="preserve">    その他</t>
    <phoneticPr fontId="1"/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</si>
  <si>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</si>
  <si>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</si>
  <si>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</si>
  <si>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</si>
  <si>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</si>
  <si>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</si>
  <si>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>純行政コスト</t>
  </si>
  <si>
    <t>平成28年度　南富良野町　行政コスト計算書</t>
    <rPh sb="0" eb="2">
      <t>ヘイセイ</t>
    </rPh>
    <rPh sb="4" eb="5">
      <t>ネン</t>
    </rPh>
    <rPh sb="5" eb="6">
      <t>ド</t>
    </rPh>
    <rPh sb="7" eb="8">
      <t>ミナミ</t>
    </rPh>
    <rPh sb="8" eb="12">
      <t>フラノチョウ</t>
    </rPh>
    <rPh sb="13" eb="15">
      <t>ギョウセイ</t>
    </rPh>
    <rPh sb="18" eb="21">
      <t>ケイサンショ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</si>
</sst>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000000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9"/>
      <color theme="1"/>
      <name val="ＭＳ Ｐゴシック"/>
      <family val="2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3" fontId="4" fillId="0" borderId="1" xfId="0" applyNumberFormat="1" applyFont="1" applyFill="1" applyBorder="1" applyAlignment="1">
      <alignment horizontal="right"/>
    </xf>
    <xf numFmtId="0" fontId="6" fillId="6" borderId="2" xfId="0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9" borderId="2" xfId="0" applyFont="1" applyFill="1" applyBorder="1" applyAlignment="1">
      <alignment horizontal="left" vertical="center"/>
    </xf>
    <xf numFmtId="0" fontId="6" fillId="11" borderId="2" xfId="0" applyFont="1" applyFill="1" applyBorder="1" applyAlignment="1">
      <alignment horizontal="left" vertical="center"/>
    </xf>
    <xf numFmtId="0" fontId="7" fillId="1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6" fillId="1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13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3" fontId="4" fillId="3" borderId="1" xfId="0" applyNumberFormat="1" applyFont="1" applyFill="1" applyBorder="1" applyAlignment="1"/>
    <xf numFmtId="3" fontId="3" fillId="0" borderId="0" xfId="0" applyNumberFormat="1" applyFont="1" applyFill="1" applyAlignment="1"/>
    <xf numFmtId="3" fontId="0" fillId="0" borderId="0" xfId="0" applyNumberFormat="1" applyFont="1" applyFill="1" applyAlignment="1"/>
    <xf numFmtId="3" fontId="10" fillId="0" borderId="0" xfId="0" applyNumberFormat="1" applyFont="1" applyFill="1" applyAlignment="1"/>
    <xf numFmtId="3" fontId="11" fillId="0" borderId="0" xfId="0" applyNumberFormat="1" applyFont="1" applyFill="1" applyAlignment="1">
      <alignment horizontal="right"/>
    </xf>
    <xf numFmtId="3" fontId="3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/>
    <xf numFmtId="3" fontId="3" fillId="0" borderId="1" xfId="0" applyNumberFormat="1" applyFont="1" applyFill="1" applyBorder="1" applyAlignment="1"/>
    <xf numFmtId="3" fontId="4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/>
    <xf numFmtId="3" fontId="12" fillId="0" borderId="1" xfId="0" applyNumberFormat="1" applyFont="1" applyFill="1" applyBorder="1" applyAlignment="1">
      <alignment horizontal="center" vertical="center" shrinkToFit="1"/>
    </xf>
    <xf numFmtId="3" fontId="1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/>
    <xf numFmtId="3" fontId="3" fillId="0" borderId="0" xfId="0" applyNumberFormat="1" applyFont="1" applyFill="1" applyAlignment="1">
      <alignment horizontal="right"/>
    </xf>
    <xf numFmtId="3" fontId="13" fillId="0" borderId="1" xfId="0" applyNumberFormat="1" applyFont="1" applyBorder="1" applyAlignment="1">
      <alignment horizontal="center"/>
    </xf>
    <xf numFmtId="3" fontId="0" fillId="0" borderId="0" xfId="0" applyNumberFormat="1" applyFont="1" applyAlignment="1"/>
    <xf numFmtId="3" fontId="10" fillId="0" borderId="0" xfId="0" applyNumberFormat="1" applyFont="1" applyAlignment="1"/>
    <xf numFmtId="3" fontId="3" fillId="0" borderId="1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3" fontId="14" fillId="0" borderId="0" xfId="0" applyNumberFormat="1" applyFont="1" applyAlignment="1"/>
    <xf numFmtId="0" fontId="6" fillId="5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/>
    </xf>
    <xf numFmtId="3" fontId="1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10" fillId="0" borderId="0" xfId="0" applyNumberFormat="1" applyFont="1" applyFill="1" applyAlignment="1">
      <alignment horizontal="center"/>
    </xf>
    <xf numFmtId="3" fontId="10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</cellXfs>
  <cellStyles count="4">
    <cellStyle name="桁区切り 2" xfId="3"/>
    <cellStyle name="桁区切り[0]_土地_土地 (2)" xfId="1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CFFCC"/>
      <color rgb="FFFFCCFF"/>
      <color rgb="FFCCFFFF"/>
      <color rgb="FFFFFFCC"/>
      <color rgb="FFCCFF99"/>
      <color rgb="FF00FFFF"/>
      <color rgb="FF99FF99"/>
      <color rgb="FF66FF99"/>
      <color rgb="FF99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C24"/>
  <sheetViews>
    <sheetView topLeftCell="B7" workbookViewId="0">
      <selection activeCell="H26" sqref="H26"/>
    </sheetView>
  </sheetViews>
  <sheetFormatPr defaultRowHeight="13.5" x14ac:dyDescent="0.15"/>
  <cols>
    <col min="1" max="1" width="9.125" customWidth="1"/>
    <col min="2" max="2" width="21.5" customWidth="1"/>
    <col min="3" max="3" width="43.75" customWidth="1"/>
  </cols>
  <sheetData>
    <row r="3" spans="2:3" ht="18.75" customHeight="1" x14ac:dyDescent="0.15">
      <c r="B3" s="7" t="s">
        <v>67</v>
      </c>
      <c r="C3" s="7" t="s">
        <v>68</v>
      </c>
    </row>
    <row r="4" spans="2:3" ht="18.75" customHeight="1" x14ac:dyDescent="0.15">
      <c r="B4" s="35" t="s">
        <v>69</v>
      </c>
      <c r="C4" s="2" t="s">
        <v>0</v>
      </c>
    </row>
    <row r="5" spans="2:3" ht="18.75" customHeight="1" x14ac:dyDescent="0.15">
      <c r="B5" s="35"/>
      <c r="C5" s="3" t="s">
        <v>70</v>
      </c>
    </row>
    <row r="6" spans="2:3" ht="18.75" customHeight="1" x14ac:dyDescent="0.15">
      <c r="B6" s="36" t="s">
        <v>71</v>
      </c>
      <c r="C6" s="4" t="s">
        <v>69</v>
      </c>
    </row>
    <row r="7" spans="2:3" ht="18.75" customHeight="1" x14ac:dyDescent="0.15">
      <c r="B7" s="36"/>
      <c r="C7" s="5" t="s">
        <v>72</v>
      </c>
    </row>
    <row r="8" spans="2:3" ht="18.75" customHeight="1" x14ac:dyDescent="0.15">
      <c r="B8" s="37" t="s">
        <v>73</v>
      </c>
      <c r="C8" s="4" t="s">
        <v>71</v>
      </c>
    </row>
    <row r="9" spans="2:3" ht="18.75" customHeight="1" x14ac:dyDescent="0.15">
      <c r="B9" s="37"/>
      <c r="C9" s="6" t="s">
        <v>74</v>
      </c>
    </row>
    <row r="10" spans="2:3" ht="18.75" customHeight="1" x14ac:dyDescent="0.15">
      <c r="B10" s="37"/>
      <c r="C10" s="4" t="s">
        <v>75</v>
      </c>
    </row>
    <row r="11" spans="2:3" ht="18.75" customHeight="1" x14ac:dyDescent="0.15">
      <c r="B11" s="37"/>
      <c r="C11" s="6" t="s">
        <v>76</v>
      </c>
    </row>
    <row r="12" spans="2:3" ht="18.75" customHeight="1" x14ac:dyDescent="0.15">
      <c r="B12" s="37"/>
      <c r="C12" s="4" t="s">
        <v>77</v>
      </c>
    </row>
    <row r="15" spans="2:3" ht="16.5" customHeight="1" x14ac:dyDescent="0.15">
      <c r="B15" s="8" t="s">
        <v>67</v>
      </c>
      <c r="C15" s="8" t="s">
        <v>68</v>
      </c>
    </row>
    <row r="16" spans="2:3" ht="16.5" customHeight="1" x14ac:dyDescent="0.15">
      <c r="B16" s="9" t="s">
        <v>69</v>
      </c>
      <c r="C16" s="10" t="s">
        <v>0</v>
      </c>
    </row>
    <row r="17" spans="2:3" ht="16.5" customHeight="1" x14ac:dyDescent="0.15">
      <c r="B17" s="38" t="s">
        <v>71</v>
      </c>
      <c r="C17" s="11" t="s">
        <v>69</v>
      </c>
    </row>
    <row r="18" spans="2:3" ht="16.5" customHeight="1" x14ac:dyDescent="0.15">
      <c r="B18" s="38"/>
      <c r="C18" s="12" t="s">
        <v>81</v>
      </c>
    </row>
    <row r="19" spans="2:3" ht="16.5" customHeight="1" x14ac:dyDescent="0.15">
      <c r="B19" s="38"/>
      <c r="C19" s="13" t="s">
        <v>80</v>
      </c>
    </row>
    <row r="20" spans="2:3" ht="16.5" customHeight="1" x14ac:dyDescent="0.15">
      <c r="B20" s="38"/>
      <c r="C20" s="12" t="s">
        <v>82</v>
      </c>
    </row>
    <row r="21" spans="2:3" ht="16.5" customHeight="1" x14ac:dyDescent="0.15">
      <c r="B21" s="38"/>
      <c r="C21" s="13" t="s">
        <v>83</v>
      </c>
    </row>
    <row r="22" spans="2:3" ht="16.5" customHeight="1" x14ac:dyDescent="0.15">
      <c r="B22" s="38"/>
      <c r="C22" s="12" t="s">
        <v>84</v>
      </c>
    </row>
    <row r="23" spans="2:3" ht="14.25" x14ac:dyDescent="0.15">
      <c r="B23" s="38"/>
      <c r="C23" s="13" t="s">
        <v>85</v>
      </c>
    </row>
    <row r="24" spans="2:3" ht="14.25" x14ac:dyDescent="0.15">
      <c r="B24" s="38"/>
      <c r="C24" s="14" t="s">
        <v>86</v>
      </c>
    </row>
  </sheetData>
  <mergeCells count="4">
    <mergeCell ref="B4:B5"/>
    <mergeCell ref="B6:B7"/>
    <mergeCell ref="B8:B12"/>
    <mergeCell ref="B17:B24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showGridLines="0" tabSelected="1" view="pageBreakPreview" zoomScaleNormal="100" zoomScaleSheetLayoutView="100" workbookViewId="0">
      <pane ySplit="5" topLeftCell="A6" activePane="bottomLeft" state="frozen"/>
      <selection activeCell="B63" sqref="B63:B85"/>
      <selection pane="bottomLeft" sqref="A1:F1"/>
    </sheetView>
  </sheetViews>
  <sheetFormatPr defaultColWidth="8.875" defaultRowHeight="11.25" x14ac:dyDescent="0.15"/>
  <cols>
    <col min="1" max="1" width="23" style="16" bestFit="1" customWidth="1"/>
    <col min="2" max="2" width="10.125" style="16" bestFit="1" customWidth="1"/>
    <col min="3" max="3" width="11.625" style="16" bestFit="1" customWidth="1"/>
    <col min="4" max="4" width="22" style="16" bestFit="1" customWidth="1"/>
    <col min="5" max="5" width="10.25" style="16" bestFit="1" customWidth="1"/>
    <col min="6" max="6" width="11.625" style="16" bestFit="1" customWidth="1"/>
    <col min="7" max="16384" width="8.875" style="16"/>
  </cols>
  <sheetData>
    <row r="1" spans="1:9" ht="13.5" x14ac:dyDescent="0.15">
      <c r="A1" s="41" t="s">
        <v>92</v>
      </c>
      <c r="B1" s="41"/>
      <c r="C1" s="41"/>
      <c r="D1" s="41"/>
      <c r="E1" s="41"/>
      <c r="F1" s="41"/>
      <c r="G1" s="17"/>
    </row>
    <row r="2" spans="1:9" ht="13.5" x14ac:dyDescent="0.15">
      <c r="A2" s="18" t="s">
        <v>91</v>
      </c>
      <c r="G2" s="17"/>
      <c r="I2" s="17"/>
    </row>
    <row r="3" spans="1:9" ht="13.5" x14ac:dyDescent="0.15">
      <c r="A3" s="18" t="s">
        <v>93</v>
      </c>
      <c r="F3" s="19" t="s">
        <v>90</v>
      </c>
      <c r="G3" s="17"/>
      <c r="I3" s="17"/>
    </row>
    <row r="4" spans="1:9" ht="13.5" x14ac:dyDescent="0.15">
      <c r="A4" s="39" t="s">
        <v>88</v>
      </c>
      <c r="B4" s="39"/>
      <c r="C4" s="39"/>
      <c r="D4" s="40" t="s">
        <v>89</v>
      </c>
      <c r="E4" s="40"/>
      <c r="F4" s="40"/>
      <c r="G4" s="17"/>
      <c r="H4" s="16" t="s">
        <v>95</v>
      </c>
      <c r="I4" s="17"/>
    </row>
    <row r="5" spans="1:9" ht="20.100000000000001" customHeight="1" x14ac:dyDescent="0.15">
      <c r="A5" s="20" t="s">
        <v>78</v>
      </c>
      <c r="B5" s="25" t="s">
        <v>79</v>
      </c>
      <c r="C5" s="26" t="s">
        <v>87</v>
      </c>
      <c r="D5" s="26" t="s">
        <v>78</v>
      </c>
      <c r="E5" s="25" t="s">
        <v>79</v>
      </c>
      <c r="F5" s="20" t="s">
        <v>87</v>
      </c>
    </row>
    <row r="6" spans="1:9" ht="12" x14ac:dyDescent="0.15">
      <c r="A6" s="15" t="s">
        <v>1</v>
      </c>
      <c r="B6" s="23"/>
      <c r="C6" s="24"/>
      <c r="D6" s="15" t="s">
        <v>47</v>
      </c>
      <c r="E6" s="23"/>
      <c r="F6" s="24"/>
    </row>
    <row r="7" spans="1:9" ht="12" x14ac:dyDescent="0.15">
      <c r="A7" s="21" t="s">
        <v>2</v>
      </c>
      <c r="B7" s="1">
        <v>12815738</v>
      </c>
      <c r="C7" s="22">
        <f t="shared" ref="C7:C38" si="0">ROUND(B7/$F$66,3)</f>
        <v>5006.1480000000001</v>
      </c>
      <c r="D7" s="21" t="s">
        <v>48</v>
      </c>
      <c r="E7" s="1">
        <v>6356827</v>
      </c>
      <c r="F7" s="22">
        <f t="shared" ref="F7:F22" si="1">ROUND(E7/$F$66,3)</f>
        <v>2483.136</v>
      </c>
    </row>
    <row r="8" spans="1:9" ht="12" x14ac:dyDescent="0.15">
      <c r="A8" s="15" t="s">
        <v>3</v>
      </c>
      <c r="B8" s="23">
        <v>10812656</v>
      </c>
      <c r="C8" s="24">
        <f t="shared" si="0"/>
        <v>4223.6940000000004</v>
      </c>
      <c r="D8" s="15" t="s">
        <v>49</v>
      </c>
      <c r="E8" s="23">
        <v>6009018</v>
      </c>
      <c r="F8" s="24">
        <f t="shared" si="1"/>
        <v>2347.2730000000001</v>
      </c>
    </row>
    <row r="9" spans="1:9" ht="12" x14ac:dyDescent="0.15">
      <c r="A9" s="21" t="s">
        <v>4</v>
      </c>
      <c r="B9" s="1">
        <v>7563568</v>
      </c>
      <c r="C9" s="22">
        <f t="shared" si="0"/>
        <v>2954.5189999999998</v>
      </c>
      <c r="D9" s="21" t="s">
        <v>50</v>
      </c>
      <c r="E9" s="1">
        <v>0</v>
      </c>
      <c r="F9" s="22">
        <f t="shared" si="1"/>
        <v>0</v>
      </c>
    </row>
    <row r="10" spans="1:9" ht="12" x14ac:dyDescent="0.15">
      <c r="A10" s="15" t="s">
        <v>5</v>
      </c>
      <c r="B10" s="23">
        <v>920853</v>
      </c>
      <c r="C10" s="24">
        <f t="shared" si="0"/>
        <v>359.70800000000003</v>
      </c>
      <c r="D10" s="15" t="s">
        <v>51</v>
      </c>
      <c r="E10" s="23">
        <v>347809</v>
      </c>
      <c r="F10" s="24">
        <f t="shared" si="1"/>
        <v>135.863</v>
      </c>
    </row>
    <row r="11" spans="1:9" ht="12" x14ac:dyDescent="0.15">
      <c r="A11" s="21" t="s">
        <v>6</v>
      </c>
      <c r="B11" s="1">
        <v>165676</v>
      </c>
      <c r="C11" s="22">
        <f t="shared" si="0"/>
        <v>64.716999999999999</v>
      </c>
      <c r="D11" s="21" t="s">
        <v>52</v>
      </c>
      <c r="E11" s="1">
        <v>0</v>
      </c>
      <c r="F11" s="22">
        <f t="shared" si="1"/>
        <v>0</v>
      </c>
    </row>
    <row r="12" spans="1:9" ht="12" x14ac:dyDescent="0.15">
      <c r="A12" s="15" t="s">
        <v>7</v>
      </c>
      <c r="B12" s="23">
        <v>18405781</v>
      </c>
      <c r="C12" s="24">
        <f t="shared" si="0"/>
        <v>7189.7579999999998</v>
      </c>
      <c r="D12" s="15" t="s">
        <v>44</v>
      </c>
      <c r="E12" s="23">
        <v>0</v>
      </c>
      <c r="F12" s="24">
        <f t="shared" si="1"/>
        <v>0</v>
      </c>
    </row>
    <row r="13" spans="1:9" ht="12" x14ac:dyDescent="0.15">
      <c r="A13" s="21" t="s">
        <v>8</v>
      </c>
      <c r="B13" s="1">
        <v>-12254762</v>
      </c>
      <c r="C13" s="22">
        <f t="shared" si="0"/>
        <v>-4787.0159999999996</v>
      </c>
      <c r="D13" s="21" t="s">
        <v>53</v>
      </c>
      <c r="E13" s="1">
        <v>808918</v>
      </c>
      <c r="F13" s="22">
        <f t="shared" si="1"/>
        <v>315.98399999999998</v>
      </c>
    </row>
    <row r="14" spans="1:9" ht="12" x14ac:dyDescent="0.15">
      <c r="A14" s="15" t="s">
        <v>9</v>
      </c>
      <c r="B14" s="23">
        <v>630530</v>
      </c>
      <c r="C14" s="24">
        <f t="shared" si="0"/>
        <v>246.30099999999999</v>
      </c>
      <c r="D14" s="15" t="s">
        <v>54</v>
      </c>
      <c r="E14" s="23">
        <v>756800</v>
      </c>
      <c r="F14" s="24">
        <f t="shared" si="1"/>
        <v>295.625</v>
      </c>
    </row>
    <row r="15" spans="1:9" ht="12" x14ac:dyDescent="0.15">
      <c r="A15" s="21" t="s">
        <v>10</v>
      </c>
      <c r="B15" s="1">
        <v>-316510</v>
      </c>
      <c r="C15" s="22">
        <f t="shared" si="0"/>
        <v>-123.637</v>
      </c>
      <c r="D15" s="21" t="s">
        <v>55</v>
      </c>
      <c r="E15" s="1">
        <v>0</v>
      </c>
      <c r="F15" s="22">
        <f t="shared" si="1"/>
        <v>0</v>
      </c>
    </row>
    <row r="16" spans="1:9" ht="12" x14ac:dyDescent="0.15">
      <c r="A16" s="15" t="s">
        <v>11</v>
      </c>
      <c r="B16" s="23">
        <v>0</v>
      </c>
      <c r="C16" s="24">
        <f t="shared" si="0"/>
        <v>0</v>
      </c>
      <c r="D16" s="15" t="s">
        <v>56</v>
      </c>
      <c r="E16" s="23">
        <v>0</v>
      </c>
      <c r="F16" s="24">
        <f t="shared" si="1"/>
        <v>0</v>
      </c>
    </row>
    <row r="17" spans="1:6" ht="12" x14ac:dyDescent="0.15">
      <c r="A17" s="21" t="s">
        <v>12</v>
      </c>
      <c r="B17" s="1">
        <v>0</v>
      </c>
      <c r="C17" s="22">
        <f t="shared" si="0"/>
        <v>0</v>
      </c>
      <c r="D17" s="21" t="s">
        <v>57</v>
      </c>
      <c r="E17" s="1">
        <v>0</v>
      </c>
      <c r="F17" s="22">
        <f t="shared" si="1"/>
        <v>0</v>
      </c>
    </row>
    <row r="18" spans="1:6" ht="12" x14ac:dyDescent="0.15">
      <c r="A18" s="15" t="s">
        <v>13</v>
      </c>
      <c r="B18" s="23">
        <v>0</v>
      </c>
      <c r="C18" s="24">
        <f t="shared" si="0"/>
        <v>0</v>
      </c>
      <c r="D18" s="15" t="s">
        <v>58</v>
      </c>
      <c r="E18" s="23">
        <v>0</v>
      </c>
      <c r="F18" s="24">
        <f t="shared" si="1"/>
        <v>0</v>
      </c>
    </row>
    <row r="19" spans="1:6" ht="12" x14ac:dyDescent="0.15">
      <c r="A19" s="21" t="s">
        <v>14</v>
      </c>
      <c r="B19" s="1">
        <v>0</v>
      </c>
      <c r="C19" s="22">
        <f t="shared" si="0"/>
        <v>0</v>
      </c>
      <c r="D19" s="21" t="s">
        <v>59</v>
      </c>
      <c r="E19" s="1">
        <v>52118</v>
      </c>
      <c r="F19" s="22">
        <f t="shared" si="1"/>
        <v>20.359000000000002</v>
      </c>
    </row>
    <row r="20" spans="1:6" ht="12" x14ac:dyDescent="0.15">
      <c r="A20" s="15" t="s">
        <v>15</v>
      </c>
      <c r="B20" s="23">
        <v>0</v>
      </c>
      <c r="C20" s="24">
        <f t="shared" si="0"/>
        <v>0</v>
      </c>
      <c r="D20" s="15" t="s">
        <v>60</v>
      </c>
      <c r="E20" s="23">
        <v>0</v>
      </c>
      <c r="F20" s="24">
        <f t="shared" si="1"/>
        <v>0</v>
      </c>
    </row>
    <row r="21" spans="1:6" ht="12" x14ac:dyDescent="0.15">
      <c r="A21" s="21" t="s">
        <v>16</v>
      </c>
      <c r="B21" s="1">
        <v>0</v>
      </c>
      <c r="C21" s="22">
        <f t="shared" si="0"/>
        <v>0</v>
      </c>
      <c r="D21" s="21" t="s">
        <v>44</v>
      </c>
      <c r="E21" s="1">
        <v>0</v>
      </c>
      <c r="F21" s="22">
        <f t="shared" si="1"/>
        <v>0</v>
      </c>
    </row>
    <row r="22" spans="1:6" ht="12" x14ac:dyDescent="0.15">
      <c r="A22" s="15" t="s">
        <v>17</v>
      </c>
      <c r="B22" s="23">
        <v>0</v>
      </c>
      <c r="C22" s="24">
        <f t="shared" si="0"/>
        <v>0</v>
      </c>
      <c r="D22" s="15" t="s">
        <v>61</v>
      </c>
      <c r="E22" s="23">
        <v>7165745</v>
      </c>
      <c r="F22" s="24">
        <f t="shared" si="1"/>
        <v>2799.1190000000001</v>
      </c>
    </row>
    <row r="23" spans="1:6" ht="12" x14ac:dyDescent="0.15">
      <c r="A23" s="21" t="s">
        <v>18</v>
      </c>
      <c r="B23" s="1">
        <v>0</v>
      </c>
      <c r="C23" s="22">
        <f t="shared" si="0"/>
        <v>0</v>
      </c>
      <c r="D23" s="22"/>
      <c r="E23" s="22"/>
      <c r="F23" s="22"/>
    </row>
    <row r="24" spans="1:6" ht="12" x14ac:dyDescent="0.15">
      <c r="A24" s="15" t="s">
        <v>19</v>
      </c>
      <c r="B24" s="23">
        <v>11999</v>
      </c>
      <c r="C24" s="24">
        <f t="shared" si="0"/>
        <v>4.6870000000000003</v>
      </c>
      <c r="D24" s="15" t="s">
        <v>62</v>
      </c>
      <c r="E24" s="23"/>
      <c r="F24" s="24">
        <f>ROUND(E24/$F$66,3)</f>
        <v>0</v>
      </c>
    </row>
    <row r="25" spans="1:6" ht="12" x14ac:dyDescent="0.15">
      <c r="A25" s="21" t="s">
        <v>20</v>
      </c>
      <c r="B25" s="1">
        <v>3137574</v>
      </c>
      <c r="C25" s="22">
        <f t="shared" si="0"/>
        <v>1225.615</v>
      </c>
      <c r="D25" s="21" t="s">
        <v>63</v>
      </c>
      <c r="E25" s="1">
        <v>13624767</v>
      </c>
      <c r="F25" s="22">
        <f>ROUND(E25/$F$66,3)</f>
        <v>5322.1750000000002</v>
      </c>
    </row>
    <row r="26" spans="1:6" ht="12" x14ac:dyDescent="0.15">
      <c r="A26" s="15" t="s">
        <v>5</v>
      </c>
      <c r="B26" s="23">
        <v>53199</v>
      </c>
      <c r="C26" s="24">
        <f t="shared" si="0"/>
        <v>20.780999999999999</v>
      </c>
      <c r="D26" s="15" t="s">
        <v>64</v>
      </c>
      <c r="E26" s="23">
        <v>-6064330</v>
      </c>
      <c r="F26" s="24">
        <f>ROUND(E26/$F$66,3)</f>
        <v>-2368.8789999999999</v>
      </c>
    </row>
    <row r="27" spans="1:6" ht="12" x14ac:dyDescent="0.15">
      <c r="A27" s="21" t="s">
        <v>7</v>
      </c>
      <c r="B27" s="1">
        <v>2491945</v>
      </c>
      <c r="C27" s="22">
        <f t="shared" si="0"/>
        <v>973.41600000000005</v>
      </c>
      <c r="D27" s="21" t="s">
        <v>65</v>
      </c>
      <c r="E27" s="1">
        <v>7560437</v>
      </c>
      <c r="F27" s="22">
        <v>3197.7260000000001</v>
      </c>
    </row>
    <row r="28" spans="1:6" ht="12" x14ac:dyDescent="0.15">
      <c r="A28" s="15" t="s">
        <v>8</v>
      </c>
      <c r="B28" s="23">
        <v>-1673152</v>
      </c>
      <c r="C28" s="24">
        <f t="shared" si="0"/>
        <v>-653.57500000000005</v>
      </c>
      <c r="D28" s="15"/>
      <c r="E28" s="23"/>
      <c r="F28" s="24"/>
    </row>
    <row r="29" spans="1:6" ht="12" x14ac:dyDescent="0.15">
      <c r="A29" s="21" t="s">
        <v>9</v>
      </c>
      <c r="B29" s="1">
        <v>15601353</v>
      </c>
      <c r="C29" s="22">
        <f t="shared" si="0"/>
        <v>6094.2790000000005</v>
      </c>
      <c r="D29" s="22"/>
      <c r="E29" s="22"/>
      <c r="F29" s="22"/>
    </row>
    <row r="30" spans="1:6" ht="12" x14ac:dyDescent="0.15">
      <c r="A30" s="15" t="s">
        <v>10</v>
      </c>
      <c r="B30" s="23">
        <v>-13346689</v>
      </c>
      <c r="C30" s="24">
        <f t="shared" si="0"/>
        <v>-5213.55</v>
      </c>
      <c r="D30" s="24"/>
      <c r="E30" s="24"/>
      <c r="F30" s="24"/>
    </row>
    <row r="31" spans="1:6" ht="12" x14ac:dyDescent="0.15">
      <c r="A31" s="21" t="s">
        <v>17</v>
      </c>
      <c r="B31" s="1">
        <v>0</v>
      </c>
      <c r="C31" s="22">
        <f t="shared" si="0"/>
        <v>0</v>
      </c>
      <c r="D31" s="22"/>
      <c r="E31" s="22"/>
      <c r="F31" s="22"/>
    </row>
    <row r="32" spans="1:6" ht="12" x14ac:dyDescent="0.15">
      <c r="A32" s="15" t="s">
        <v>18</v>
      </c>
      <c r="B32" s="23">
        <v>0</v>
      </c>
      <c r="C32" s="24">
        <f t="shared" si="0"/>
        <v>0</v>
      </c>
      <c r="D32" s="24"/>
      <c r="E32" s="24"/>
      <c r="F32" s="24"/>
    </row>
    <row r="33" spans="1:6" ht="12" x14ac:dyDescent="0.15">
      <c r="A33" s="21" t="s">
        <v>19</v>
      </c>
      <c r="B33" s="1">
        <v>10919</v>
      </c>
      <c r="C33" s="22">
        <f t="shared" si="0"/>
        <v>4.2649999999999997</v>
      </c>
      <c r="D33" s="22"/>
      <c r="E33" s="22"/>
      <c r="F33" s="22"/>
    </row>
    <row r="34" spans="1:6" ht="12" x14ac:dyDescent="0.15">
      <c r="A34" s="15" t="s">
        <v>21</v>
      </c>
      <c r="B34" s="23">
        <v>764918</v>
      </c>
      <c r="C34" s="24">
        <f t="shared" si="0"/>
        <v>298.79599999999999</v>
      </c>
      <c r="D34" s="24"/>
      <c r="E34" s="24"/>
      <c r="F34" s="24"/>
    </row>
    <row r="35" spans="1:6" ht="12" x14ac:dyDescent="0.15">
      <c r="A35" s="21" t="s">
        <v>22</v>
      </c>
      <c r="B35" s="1">
        <v>-653403</v>
      </c>
      <c r="C35" s="22">
        <f t="shared" si="0"/>
        <v>-255.23599999999999</v>
      </c>
      <c r="D35" s="22"/>
      <c r="E35" s="22"/>
      <c r="F35" s="22"/>
    </row>
    <row r="36" spans="1:6" ht="12" x14ac:dyDescent="0.15">
      <c r="A36" s="15" t="s">
        <v>23</v>
      </c>
      <c r="B36" s="23">
        <v>0</v>
      </c>
      <c r="C36" s="24">
        <f t="shared" si="0"/>
        <v>0</v>
      </c>
      <c r="D36" s="24"/>
      <c r="E36" s="24"/>
      <c r="F36" s="24"/>
    </row>
    <row r="37" spans="1:6" ht="12" x14ac:dyDescent="0.15">
      <c r="A37" s="21" t="s">
        <v>24</v>
      </c>
      <c r="B37" s="1">
        <v>0</v>
      </c>
      <c r="C37" s="22">
        <f t="shared" si="0"/>
        <v>0</v>
      </c>
      <c r="D37" s="22"/>
      <c r="E37" s="22"/>
      <c r="F37" s="22"/>
    </row>
    <row r="38" spans="1:6" ht="12" x14ac:dyDescent="0.15">
      <c r="A38" s="15" t="s">
        <v>25</v>
      </c>
      <c r="B38" s="23">
        <v>0</v>
      </c>
      <c r="C38" s="24">
        <f t="shared" si="0"/>
        <v>0</v>
      </c>
      <c r="D38" s="24"/>
      <c r="E38" s="24"/>
      <c r="F38" s="24"/>
    </row>
    <row r="39" spans="1:6" ht="12" x14ac:dyDescent="0.15">
      <c r="A39" s="21" t="s">
        <v>26</v>
      </c>
      <c r="B39" s="1">
        <v>2003083</v>
      </c>
      <c r="C39" s="22">
        <f t="shared" ref="C39:C62" si="2">ROUND(B39/$F$66,3)</f>
        <v>782.45399999999995</v>
      </c>
      <c r="D39" s="22"/>
      <c r="E39" s="22"/>
      <c r="F39" s="22"/>
    </row>
    <row r="40" spans="1:6" ht="12" x14ac:dyDescent="0.15">
      <c r="A40" s="15" t="s">
        <v>27</v>
      </c>
      <c r="B40" s="23">
        <v>125279</v>
      </c>
      <c r="C40" s="24">
        <f t="shared" si="2"/>
        <v>48.936999999999998</v>
      </c>
      <c r="D40" s="24"/>
      <c r="E40" s="24"/>
      <c r="F40" s="24"/>
    </row>
    <row r="41" spans="1:6" ht="12" x14ac:dyDescent="0.15">
      <c r="A41" s="21" t="s">
        <v>28</v>
      </c>
      <c r="B41" s="1">
        <v>61877</v>
      </c>
      <c r="C41" s="22">
        <f t="shared" si="2"/>
        <v>24.170999999999999</v>
      </c>
      <c r="D41" s="22"/>
      <c r="E41" s="22"/>
      <c r="F41" s="22"/>
    </row>
    <row r="42" spans="1:6" ht="12" x14ac:dyDescent="0.15">
      <c r="A42" s="15" t="s">
        <v>29</v>
      </c>
      <c r="B42" s="23">
        <v>63402</v>
      </c>
      <c r="C42" s="24">
        <f t="shared" si="2"/>
        <v>24.765999999999998</v>
      </c>
      <c r="D42" s="24"/>
      <c r="E42" s="24"/>
      <c r="F42" s="24"/>
    </row>
    <row r="43" spans="1:6" ht="12" x14ac:dyDescent="0.15">
      <c r="A43" s="21" t="s">
        <v>17</v>
      </c>
      <c r="B43" s="1">
        <v>0</v>
      </c>
      <c r="C43" s="22">
        <f t="shared" si="2"/>
        <v>0</v>
      </c>
      <c r="D43" s="22"/>
      <c r="E43" s="22"/>
      <c r="F43" s="22"/>
    </row>
    <row r="44" spans="1:6" ht="12" x14ac:dyDescent="0.15">
      <c r="A44" s="15" t="s">
        <v>30</v>
      </c>
      <c r="B44" s="23">
        <v>0</v>
      </c>
      <c r="C44" s="24">
        <f t="shared" si="2"/>
        <v>0</v>
      </c>
      <c r="D44" s="24"/>
      <c r="E44" s="24"/>
      <c r="F44" s="24"/>
    </row>
    <row r="45" spans="1:6" ht="12" x14ac:dyDescent="0.15">
      <c r="A45" s="21" t="s">
        <v>31</v>
      </c>
      <c r="B45" s="1">
        <v>2341</v>
      </c>
      <c r="C45" s="22">
        <f t="shared" si="2"/>
        <v>0.91400000000000003</v>
      </c>
      <c r="D45" s="22"/>
      <c r="E45" s="22"/>
      <c r="F45" s="22"/>
    </row>
    <row r="46" spans="1:6" ht="12" x14ac:dyDescent="0.15">
      <c r="A46" s="15" t="s">
        <v>32</v>
      </c>
      <c r="B46" s="23">
        <v>78156</v>
      </c>
      <c r="C46" s="24">
        <f t="shared" si="2"/>
        <v>30.53</v>
      </c>
      <c r="D46" s="24"/>
      <c r="E46" s="24"/>
      <c r="F46" s="24"/>
    </row>
    <row r="47" spans="1:6" ht="12" x14ac:dyDescent="0.15">
      <c r="A47" s="21" t="s">
        <v>33</v>
      </c>
      <c r="B47" s="1">
        <v>1800196</v>
      </c>
      <c r="C47" s="22">
        <f t="shared" si="2"/>
        <v>703.202</v>
      </c>
      <c r="D47" s="22"/>
      <c r="E47" s="22"/>
      <c r="F47" s="22"/>
    </row>
    <row r="48" spans="1:6" ht="12" x14ac:dyDescent="0.15">
      <c r="A48" s="15" t="s">
        <v>34</v>
      </c>
      <c r="B48" s="23">
        <v>3068</v>
      </c>
      <c r="C48" s="24">
        <f t="shared" si="2"/>
        <v>1.198</v>
      </c>
      <c r="D48" s="24"/>
      <c r="E48" s="24"/>
      <c r="F48" s="24"/>
    </row>
    <row r="49" spans="1:6" ht="12" x14ac:dyDescent="0.15">
      <c r="A49" s="21" t="s">
        <v>17</v>
      </c>
      <c r="B49" s="1">
        <v>1797128</v>
      </c>
      <c r="C49" s="22">
        <f t="shared" si="2"/>
        <v>702.00300000000004</v>
      </c>
      <c r="D49" s="22"/>
      <c r="E49" s="22"/>
      <c r="F49" s="22"/>
    </row>
    <row r="50" spans="1:6" ht="12" x14ac:dyDescent="0.15">
      <c r="A50" s="15" t="s">
        <v>25</v>
      </c>
      <c r="B50" s="23">
        <v>0</v>
      </c>
      <c r="C50" s="24">
        <f t="shared" si="2"/>
        <v>0</v>
      </c>
      <c r="D50" s="24"/>
      <c r="E50" s="24"/>
      <c r="F50" s="24"/>
    </row>
    <row r="51" spans="1:6" ht="12" x14ac:dyDescent="0.15">
      <c r="A51" s="21" t="s">
        <v>35</v>
      </c>
      <c r="B51" s="1">
        <v>-2889</v>
      </c>
      <c r="C51" s="22">
        <f t="shared" si="2"/>
        <v>-1.129</v>
      </c>
      <c r="D51" s="22"/>
      <c r="E51" s="22"/>
      <c r="F51" s="22"/>
    </row>
    <row r="52" spans="1:6" ht="12" x14ac:dyDescent="0.15">
      <c r="A52" s="15" t="s">
        <v>36</v>
      </c>
      <c r="B52" s="23">
        <v>1910443</v>
      </c>
      <c r="C52" s="24">
        <f t="shared" si="2"/>
        <v>746.26700000000005</v>
      </c>
      <c r="D52" s="24"/>
      <c r="E52" s="24"/>
      <c r="F52" s="24"/>
    </row>
    <row r="53" spans="1:6" ht="12" x14ac:dyDescent="0.15">
      <c r="A53" s="21" t="s">
        <v>37</v>
      </c>
      <c r="B53" s="1">
        <v>366078</v>
      </c>
      <c r="C53" s="22">
        <f t="shared" si="2"/>
        <v>142.999</v>
      </c>
      <c r="D53" s="22"/>
      <c r="E53" s="22"/>
      <c r="F53" s="22"/>
    </row>
    <row r="54" spans="1:6" ht="12" x14ac:dyDescent="0.15">
      <c r="A54" s="15" t="s">
        <v>38</v>
      </c>
      <c r="B54" s="23">
        <v>735337</v>
      </c>
      <c r="C54" s="24">
        <f t="shared" si="2"/>
        <v>287.24099999999999</v>
      </c>
      <c r="D54" s="24"/>
      <c r="E54" s="24"/>
      <c r="F54" s="24"/>
    </row>
    <row r="55" spans="1:6" ht="12" x14ac:dyDescent="0.15">
      <c r="A55" s="21" t="s">
        <v>39</v>
      </c>
      <c r="B55" s="1">
        <v>0</v>
      </c>
      <c r="C55" s="22">
        <f t="shared" si="2"/>
        <v>0</v>
      </c>
      <c r="D55" s="22"/>
      <c r="E55" s="22"/>
      <c r="F55" s="22"/>
    </row>
    <row r="56" spans="1:6" ht="12" x14ac:dyDescent="0.15">
      <c r="A56" s="15" t="s">
        <v>40</v>
      </c>
      <c r="B56" s="23">
        <v>809028</v>
      </c>
      <c r="C56" s="24">
        <f t="shared" si="2"/>
        <v>316.02699999999999</v>
      </c>
      <c r="D56" s="24"/>
      <c r="E56" s="24"/>
      <c r="F56" s="24"/>
    </row>
    <row r="57" spans="1:6" ht="12" x14ac:dyDescent="0.15">
      <c r="A57" s="21" t="s">
        <v>41</v>
      </c>
      <c r="B57" s="1">
        <v>809028</v>
      </c>
      <c r="C57" s="22">
        <f t="shared" si="2"/>
        <v>316.02699999999999</v>
      </c>
      <c r="D57" s="22"/>
      <c r="E57" s="22"/>
      <c r="F57" s="22"/>
    </row>
    <row r="58" spans="1:6" ht="12" x14ac:dyDescent="0.15">
      <c r="A58" s="15" t="s">
        <v>42</v>
      </c>
      <c r="B58" s="23">
        <v>0</v>
      </c>
      <c r="C58" s="24">
        <f t="shared" si="2"/>
        <v>0</v>
      </c>
      <c r="D58" s="24"/>
      <c r="E58" s="24"/>
      <c r="F58" s="24"/>
    </row>
    <row r="59" spans="1:6" ht="12" x14ac:dyDescent="0.15">
      <c r="A59" s="21" t="s">
        <v>43</v>
      </c>
      <c r="B59" s="1">
        <v>0</v>
      </c>
      <c r="C59" s="22">
        <f t="shared" si="2"/>
        <v>0</v>
      </c>
      <c r="D59" s="22"/>
      <c r="E59" s="22"/>
      <c r="F59" s="22"/>
    </row>
    <row r="60" spans="1:6" ht="12" x14ac:dyDescent="0.15">
      <c r="A60" s="15" t="s">
        <v>44</v>
      </c>
      <c r="B60" s="23">
        <v>0</v>
      </c>
      <c r="C60" s="24">
        <f t="shared" si="2"/>
        <v>0</v>
      </c>
      <c r="D60" s="24"/>
      <c r="E60" s="24"/>
      <c r="F60" s="24"/>
    </row>
    <row r="61" spans="1:6" ht="12" x14ac:dyDescent="0.15">
      <c r="A61" s="21" t="s">
        <v>45</v>
      </c>
      <c r="B61" s="1">
        <v>0</v>
      </c>
      <c r="C61" s="22">
        <f t="shared" si="2"/>
        <v>0</v>
      </c>
      <c r="D61" s="22"/>
      <c r="E61" s="22"/>
      <c r="F61" s="22"/>
    </row>
    <row r="62" spans="1:6" ht="12" x14ac:dyDescent="0.15">
      <c r="A62" s="21" t="s">
        <v>46</v>
      </c>
      <c r="B62" s="1">
        <v>14726182</v>
      </c>
      <c r="C62" s="22">
        <f t="shared" si="2"/>
        <v>5752.415</v>
      </c>
      <c r="D62" s="21" t="s">
        <v>66</v>
      </c>
      <c r="E62" s="1">
        <v>14726182</v>
      </c>
      <c r="F62" s="22">
        <f t="shared" ref="F62" si="3">ROUND(E62/$F$66,3)</f>
        <v>5752.415</v>
      </c>
    </row>
    <row r="63" spans="1:6" x14ac:dyDescent="0.15">
      <c r="E63" s="16" t="s">
        <v>94</v>
      </c>
    </row>
    <row r="66" spans="6:6" x14ac:dyDescent="0.15">
      <c r="F66" s="16">
        <v>2560</v>
      </c>
    </row>
  </sheetData>
  <mergeCells count="3">
    <mergeCell ref="A4:C4"/>
    <mergeCell ref="D4:F4"/>
    <mergeCell ref="A1:F1"/>
  </mergeCells>
  <phoneticPr fontId="1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view="pageBreakPreview" zoomScaleNormal="100" zoomScaleSheetLayoutView="100" workbookViewId="0">
      <pane ySplit="4" topLeftCell="A5" activePane="bottomLeft" state="frozen"/>
      <selection activeCell="B2" sqref="B2"/>
      <selection pane="bottomLeft" sqref="A1:F1"/>
    </sheetView>
  </sheetViews>
  <sheetFormatPr defaultColWidth="8.875" defaultRowHeight="11.25" x14ac:dyDescent="0.15"/>
  <cols>
    <col min="1" max="1" width="24.125" style="27" bestFit="1" customWidth="1"/>
    <col min="2" max="3" width="13.375" style="27" customWidth="1"/>
    <col min="4" max="4" width="21.125" style="27" bestFit="1" customWidth="1"/>
    <col min="5" max="6" width="13.375" style="27" customWidth="1"/>
    <col min="7" max="16384" width="8.875" style="27"/>
  </cols>
  <sheetData>
    <row r="1" spans="1:6" x14ac:dyDescent="0.15">
      <c r="A1" s="42" t="s">
        <v>138</v>
      </c>
      <c r="B1" s="43"/>
      <c r="C1" s="43"/>
      <c r="D1" s="43"/>
      <c r="E1" s="43"/>
      <c r="F1" s="43"/>
    </row>
    <row r="2" spans="1:6" ht="13.5" x14ac:dyDescent="0.15">
      <c r="A2" s="31" t="s">
        <v>91</v>
      </c>
      <c r="B2" s="30"/>
    </row>
    <row r="3" spans="1:6" x14ac:dyDescent="0.15">
      <c r="A3" s="18" t="s">
        <v>93</v>
      </c>
      <c r="B3" s="16"/>
      <c r="F3" s="19" t="s">
        <v>90</v>
      </c>
    </row>
    <row r="4" spans="1:6" ht="12" x14ac:dyDescent="0.15">
      <c r="A4" s="20" t="s">
        <v>78</v>
      </c>
      <c r="B4" s="25" t="s">
        <v>79</v>
      </c>
      <c r="C4" s="29" t="s">
        <v>87</v>
      </c>
      <c r="D4" s="26" t="s">
        <v>78</v>
      </c>
      <c r="E4" s="25" t="s">
        <v>79</v>
      </c>
      <c r="F4" s="29" t="s">
        <v>87</v>
      </c>
    </row>
    <row r="5" spans="1:6" ht="12" x14ac:dyDescent="0.15">
      <c r="A5" s="15" t="s">
        <v>137</v>
      </c>
      <c r="B5" s="23"/>
      <c r="C5" s="24"/>
      <c r="D5" s="24"/>
      <c r="E5" s="24"/>
      <c r="F5" s="24"/>
    </row>
    <row r="6" spans="1:6" ht="12" x14ac:dyDescent="0.15">
      <c r="A6" s="21" t="s">
        <v>136</v>
      </c>
      <c r="B6" s="1">
        <v>3378397</v>
      </c>
      <c r="C6" s="1">
        <f t="shared" ref="C6:C16" si="0">ROUND(B6/$F$48,3)</f>
        <v>1319.6859999999999</v>
      </c>
      <c r="D6" s="21" t="s">
        <v>135</v>
      </c>
      <c r="E6" s="1">
        <v>4026499</v>
      </c>
      <c r="F6" s="22">
        <f>ROUND(E6/$F$48,3)</f>
        <v>1572.8510000000001</v>
      </c>
    </row>
    <row r="7" spans="1:6" ht="12" x14ac:dyDescent="0.15">
      <c r="A7" s="15" t="s">
        <v>134</v>
      </c>
      <c r="B7" s="23">
        <v>1993602</v>
      </c>
      <c r="C7" s="23">
        <f t="shared" si="0"/>
        <v>778.75099999999998</v>
      </c>
      <c r="D7" s="15" t="s">
        <v>133</v>
      </c>
      <c r="E7" s="23">
        <v>3321050</v>
      </c>
      <c r="F7" s="24">
        <f>ROUND(E7/$F$48,3)</f>
        <v>1297.2850000000001</v>
      </c>
    </row>
    <row r="8" spans="1:6" ht="12" x14ac:dyDescent="0.15">
      <c r="A8" s="21" t="s">
        <v>132</v>
      </c>
      <c r="B8" s="1">
        <v>916305</v>
      </c>
      <c r="C8" s="1">
        <f t="shared" si="0"/>
        <v>357.93200000000002</v>
      </c>
      <c r="D8" s="21" t="s">
        <v>115</v>
      </c>
      <c r="E8" s="1">
        <v>365760</v>
      </c>
      <c r="F8" s="22">
        <f>ROUND(E8/$F$48,3)</f>
        <v>142.875</v>
      </c>
    </row>
    <row r="9" spans="1:6" ht="12" x14ac:dyDescent="0.15">
      <c r="A9" s="15" t="s">
        <v>131</v>
      </c>
      <c r="B9" s="23">
        <v>1017601</v>
      </c>
      <c r="C9" s="23">
        <f t="shared" si="0"/>
        <v>397.5</v>
      </c>
      <c r="D9" s="15" t="s">
        <v>130</v>
      </c>
      <c r="E9" s="23">
        <v>96649</v>
      </c>
      <c r="F9" s="24">
        <f>ROUND(E9/$F$48,3)</f>
        <v>37.753999999999998</v>
      </c>
    </row>
    <row r="10" spans="1:6" ht="12" x14ac:dyDescent="0.15">
      <c r="A10" s="21" t="s">
        <v>129</v>
      </c>
      <c r="B10" s="1">
        <v>59696</v>
      </c>
      <c r="C10" s="1">
        <f t="shared" si="0"/>
        <v>23.318999999999999</v>
      </c>
      <c r="D10" s="21" t="s">
        <v>101</v>
      </c>
      <c r="E10" s="1">
        <v>243040</v>
      </c>
      <c r="F10" s="22">
        <f>ROUND(E10/$F$48,3)</f>
        <v>94.938000000000002</v>
      </c>
    </row>
    <row r="11" spans="1:6" ht="12" x14ac:dyDescent="0.15">
      <c r="A11" s="15" t="s">
        <v>124</v>
      </c>
      <c r="B11" s="23">
        <v>0</v>
      </c>
      <c r="C11" s="23">
        <f t="shared" si="0"/>
        <v>0</v>
      </c>
      <c r="D11" s="24"/>
      <c r="E11" s="24"/>
      <c r="F11" s="24"/>
    </row>
    <row r="12" spans="1:6" ht="12" x14ac:dyDescent="0.15">
      <c r="A12" s="21" t="s">
        <v>128</v>
      </c>
      <c r="B12" s="1">
        <v>1384795</v>
      </c>
      <c r="C12" s="1">
        <f t="shared" si="0"/>
        <v>540.93600000000004</v>
      </c>
      <c r="D12" s="22"/>
      <c r="E12" s="22"/>
      <c r="F12" s="22"/>
    </row>
    <row r="13" spans="1:6" ht="12" x14ac:dyDescent="0.15">
      <c r="A13" s="15" t="s">
        <v>127</v>
      </c>
      <c r="B13" s="23">
        <v>887355</v>
      </c>
      <c r="C13" s="23">
        <f t="shared" si="0"/>
        <v>346.62299999999999</v>
      </c>
      <c r="D13" s="24"/>
      <c r="E13" s="24"/>
      <c r="F13" s="24"/>
    </row>
    <row r="14" spans="1:6" ht="12" x14ac:dyDescent="0.15">
      <c r="A14" s="21" t="s">
        <v>126</v>
      </c>
      <c r="B14" s="1">
        <v>165595</v>
      </c>
      <c r="C14" s="1">
        <f t="shared" si="0"/>
        <v>64.686000000000007</v>
      </c>
      <c r="D14" s="22"/>
      <c r="E14" s="22"/>
      <c r="F14" s="22"/>
    </row>
    <row r="15" spans="1:6" ht="12" x14ac:dyDescent="0.15">
      <c r="A15" s="15" t="s">
        <v>125</v>
      </c>
      <c r="B15" s="23">
        <v>311458</v>
      </c>
      <c r="C15" s="23">
        <f t="shared" si="0"/>
        <v>121.663</v>
      </c>
      <c r="D15" s="24"/>
      <c r="E15" s="24"/>
      <c r="F15" s="24"/>
    </row>
    <row r="16" spans="1:6" ht="12" x14ac:dyDescent="0.15">
      <c r="A16" s="21" t="s">
        <v>124</v>
      </c>
      <c r="B16" s="1">
        <v>20387</v>
      </c>
      <c r="C16" s="1">
        <f t="shared" si="0"/>
        <v>7.9640000000000004</v>
      </c>
      <c r="D16" s="22"/>
      <c r="E16" s="22"/>
      <c r="F16" s="22"/>
    </row>
    <row r="17" spans="1:6" ht="12" x14ac:dyDescent="0.15">
      <c r="A17" s="24"/>
      <c r="B17" s="24"/>
      <c r="C17" s="23"/>
      <c r="D17" s="24"/>
      <c r="E17" s="24"/>
      <c r="F17" s="24"/>
    </row>
    <row r="18" spans="1:6" ht="12" x14ac:dyDescent="0.15">
      <c r="A18" s="21" t="s">
        <v>123</v>
      </c>
      <c r="B18" s="1">
        <v>712539</v>
      </c>
      <c r="C18" s="1">
        <f t="shared" ref="C18:C23" si="1">ROUND(B18/$F$48,3)</f>
        <v>278.33600000000001</v>
      </c>
      <c r="D18" s="21" t="s">
        <v>122</v>
      </c>
      <c r="E18" s="1">
        <v>250258</v>
      </c>
      <c r="F18" s="1">
        <f>ROUND(E18/$F$48,3)</f>
        <v>97.757000000000005</v>
      </c>
    </row>
    <row r="19" spans="1:6" ht="12" x14ac:dyDescent="0.15">
      <c r="A19" s="15" t="s">
        <v>121</v>
      </c>
      <c r="B19" s="23">
        <v>712539</v>
      </c>
      <c r="C19" s="23">
        <f t="shared" si="1"/>
        <v>278.33600000000001</v>
      </c>
      <c r="D19" s="24"/>
      <c r="E19" s="24"/>
      <c r="F19" s="24"/>
    </row>
    <row r="20" spans="1:6" ht="12" x14ac:dyDescent="0.15">
      <c r="A20" s="21" t="s">
        <v>102</v>
      </c>
      <c r="B20" s="1">
        <v>0</v>
      </c>
      <c r="C20" s="1">
        <f t="shared" si="1"/>
        <v>0</v>
      </c>
      <c r="D20" s="22"/>
      <c r="E20" s="22"/>
      <c r="F20" s="22"/>
    </row>
    <row r="21" spans="1:6" ht="12" x14ac:dyDescent="0.15">
      <c r="A21" s="24"/>
      <c r="B21" s="24"/>
      <c r="C21" s="23">
        <f t="shared" si="1"/>
        <v>0</v>
      </c>
      <c r="D21" s="24"/>
      <c r="E21" s="24"/>
      <c r="F21" s="24"/>
    </row>
    <row r="22" spans="1:6" ht="12" x14ac:dyDescent="0.15">
      <c r="A22" s="21" t="s">
        <v>120</v>
      </c>
      <c r="B22" s="1">
        <v>185822</v>
      </c>
      <c r="C22" s="1">
        <f t="shared" si="1"/>
        <v>72.587000000000003</v>
      </c>
      <c r="D22" s="22"/>
      <c r="E22" s="22"/>
      <c r="F22" s="22"/>
    </row>
    <row r="23" spans="1:6" x14ac:dyDescent="0.15">
      <c r="A23" s="24"/>
      <c r="B23" s="24"/>
      <c r="C23" s="24">
        <f t="shared" si="1"/>
        <v>0</v>
      </c>
      <c r="D23" s="24"/>
      <c r="E23" s="24"/>
      <c r="F23" s="24"/>
    </row>
    <row r="24" spans="1:6" ht="12" x14ac:dyDescent="0.15">
      <c r="A24" s="21" t="s">
        <v>119</v>
      </c>
      <c r="B24" s="1"/>
      <c r="C24" s="1"/>
      <c r="D24" s="22"/>
      <c r="E24" s="22"/>
      <c r="F24" s="22"/>
    </row>
    <row r="25" spans="1:6" ht="12" x14ac:dyDescent="0.15">
      <c r="A25" s="15" t="s">
        <v>118</v>
      </c>
      <c r="B25" s="23">
        <v>450171</v>
      </c>
      <c r="C25" s="23">
        <f t="shared" ref="C25:C30" si="2">ROUND(B25/$F$48,3)</f>
        <v>175.84800000000001</v>
      </c>
      <c r="D25" s="15" t="s">
        <v>117</v>
      </c>
      <c r="E25" s="23">
        <v>646553</v>
      </c>
      <c r="F25" s="23">
        <f t="shared" ref="F25:F30" si="3">ROUND(E25/$F$48,3)</f>
        <v>252.56</v>
      </c>
    </row>
    <row r="26" spans="1:6" ht="12" x14ac:dyDescent="0.15">
      <c r="A26" s="21" t="s">
        <v>116</v>
      </c>
      <c r="B26" s="1">
        <v>370399</v>
      </c>
      <c r="C26" s="1">
        <f t="shared" si="2"/>
        <v>144.68700000000001</v>
      </c>
      <c r="D26" s="21" t="s">
        <v>115</v>
      </c>
      <c r="E26" s="1">
        <v>170897</v>
      </c>
      <c r="F26" s="1">
        <f t="shared" si="3"/>
        <v>66.757000000000005</v>
      </c>
    </row>
    <row r="27" spans="1:6" ht="12" x14ac:dyDescent="0.15">
      <c r="A27" s="15" t="s">
        <v>114</v>
      </c>
      <c r="B27" s="23">
        <v>78572</v>
      </c>
      <c r="C27" s="23">
        <f t="shared" si="2"/>
        <v>30.692</v>
      </c>
      <c r="D27" s="15" t="s">
        <v>113</v>
      </c>
      <c r="E27" s="23">
        <v>462746</v>
      </c>
      <c r="F27" s="23">
        <f t="shared" si="3"/>
        <v>180.76</v>
      </c>
    </row>
    <row r="28" spans="1:6" ht="12" x14ac:dyDescent="0.15">
      <c r="A28" s="21" t="s">
        <v>112</v>
      </c>
      <c r="B28" s="1">
        <v>0</v>
      </c>
      <c r="C28" s="1">
        <f t="shared" si="2"/>
        <v>0</v>
      </c>
      <c r="D28" s="21" t="s">
        <v>111</v>
      </c>
      <c r="E28" s="1">
        <v>10894</v>
      </c>
      <c r="F28" s="1">
        <f t="shared" si="3"/>
        <v>4.2549999999999999</v>
      </c>
    </row>
    <row r="29" spans="1:6" ht="12" x14ac:dyDescent="0.15">
      <c r="A29" s="15" t="s">
        <v>110</v>
      </c>
      <c r="B29" s="23">
        <v>1200</v>
      </c>
      <c r="C29" s="23">
        <f t="shared" si="2"/>
        <v>0.46899999999999997</v>
      </c>
      <c r="D29" s="15" t="s">
        <v>109</v>
      </c>
      <c r="E29" s="23">
        <v>2016</v>
      </c>
      <c r="F29" s="23">
        <f t="shared" si="3"/>
        <v>0.78800000000000003</v>
      </c>
    </row>
    <row r="30" spans="1:6" ht="12" x14ac:dyDescent="0.15">
      <c r="A30" s="21" t="s">
        <v>102</v>
      </c>
      <c r="B30" s="1">
        <v>0</v>
      </c>
      <c r="C30" s="1">
        <f t="shared" si="2"/>
        <v>0</v>
      </c>
      <c r="D30" s="21" t="s">
        <v>101</v>
      </c>
      <c r="E30" s="1">
        <v>0</v>
      </c>
      <c r="F30" s="1">
        <f t="shared" si="3"/>
        <v>0</v>
      </c>
    </row>
    <row r="31" spans="1:6" x14ac:dyDescent="0.15">
      <c r="A31" s="24"/>
      <c r="B31" s="24"/>
      <c r="C31" s="24"/>
      <c r="D31" s="24"/>
      <c r="E31" s="24"/>
      <c r="F31" s="24"/>
    </row>
    <row r="32" spans="1:6" ht="12" x14ac:dyDescent="0.15">
      <c r="A32" s="21" t="s">
        <v>108</v>
      </c>
      <c r="B32" s="1">
        <v>196382</v>
      </c>
      <c r="C32" s="1">
        <f>ROUND(B32/$F$48,3)</f>
        <v>76.712000000000003</v>
      </c>
      <c r="D32" s="22"/>
      <c r="E32" s="22"/>
      <c r="F32" s="22"/>
    </row>
    <row r="33" spans="1:6" x14ac:dyDescent="0.15">
      <c r="A33" s="24"/>
      <c r="B33" s="24"/>
      <c r="C33" s="24"/>
      <c r="D33" s="24"/>
      <c r="E33" s="24"/>
      <c r="F33" s="24"/>
    </row>
    <row r="34" spans="1:6" ht="12" x14ac:dyDescent="0.15">
      <c r="A34" s="21" t="s">
        <v>107</v>
      </c>
      <c r="B34" s="1"/>
      <c r="C34" s="1"/>
      <c r="E34" s="22"/>
    </row>
    <row r="35" spans="1:6" ht="12" x14ac:dyDescent="0.15">
      <c r="A35" s="15" t="s">
        <v>106</v>
      </c>
      <c r="B35" s="23">
        <v>707625</v>
      </c>
      <c r="C35" s="23">
        <f>ROUND(B35/$F$48,3)</f>
        <v>276.416</v>
      </c>
      <c r="D35" s="15" t="s">
        <v>105</v>
      </c>
      <c r="E35" s="23">
        <v>640606</v>
      </c>
      <c r="F35" s="23">
        <f>ROUND(E35/$F$48,3)</f>
        <v>250.23699999999999</v>
      </c>
    </row>
    <row r="36" spans="1:6" ht="12" x14ac:dyDescent="0.15">
      <c r="A36" s="21" t="s">
        <v>104</v>
      </c>
      <c r="B36" s="1">
        <v>707625</v>
      </c>
      <c r="C36" s="1">
        <f>ROUND(B36/$F$48,3)</f>
        <v>276.416</v>
      </c>
      <c r="D36" s="21" t="s">
        <v>103</v>
      </c>
      <c r="E36" s="1">
        <v>640606</v>
      </c>
      <c r="F36" s="1">
        <f>ROUND(E36/$F$48,3)</f>
        <v>250.23699999999999</v>
      </c>
    </row>
    <row r="37" spans="1:6" ht="12" x14ac:dyDescent="0.15">
      <c r="A37" s="15" t="s">
        <v>102</v>
      </c>
      <c r="B37" s="23">
        <v>0</v>
      </c>
      <c r="C37" s="23">
        <f>ROUND(B37/$F$48,3)</f>
        <v>0</v>
      </c>
      <c r="D37" s="15" t="s">
        <v>101</v>
      </c>
      <c r="E37" s="23">
        <v>0</v>
      </c>
      <c r="F37" s="23">
        <f>ROUND(E37/$F$48,3)</f>
        <v>0</v>
      </c>
    </row>
    <row r="38" spans="1:6" x14ac:dyDescent="0.15">
      <c r="A38" s="22"/>
      <c r="B38" s="22"/>
      <c r="C38" s="22"/>
      <c r="D38" s="22"/>
      <c r="E38" s="22"/>
      <c r="F38" s="22"/>
    </row>
    <row r="39" spans="1:6" ht="12" x14ac:dyDescent="0.15">
      <c r="A39" s="15" t="s">
        <v>100</v>
      </c>
      <c r="B39" s="23">
        <v>-67019</v>
      </c>
      <c r="C39" s="23">
        <f t="shared" ref="C39:C44" si="4">ROUND(B39/$F$48,3)</f>
        <v>-26.178999999999998</v>
      </c>
      <c r="D39" s="24"/>
      <c r="E39" s="24"/>
      <c r="F39" s="24"/>
    </row>
    <row r="40" spans="1:6" x14ac:dyDescent="0.15">
      <c r="A40" s="22"/>
      <c r="B40" s="22"/>
      <c r="C40" s="22">
        <f t="shared" si="4"/>
        <v>0</v>
      </c>
      <c r="D40" s="22"/>
      <c r="E40" s="22"/>
      <c r="F40" s="22"/>
    </row>
    <row r="41" spans="1:6" ht="12" x14ac:dyDescent="0.15">
      <c r="A41" s="15" t="s">
        <v>99</v>
      </c>
      <c r="B41" s="23">
        <v>315184</v>
      </c>
      <c r="C41" s="23">
        <f t="shared" si="4"/>
        <v>123.119</v>
      </c>
      <c r="D41" s="24"/>
      <c r="E41" s="24"/>
      <c r="F41" s="24"/>
    </row>
    <row r="42" spans="1:6" ht="12" x14ac:dyDescent="0.15">
      <c r="A42" s="21" t="s">
        <v>98</v>
      </c>
      <c r="B42" s="1">
        <v>50894</v>
      </c>
      <c r="C42" s="1">
        <f t="shared" si="4"/>
        <v>19.88</v>
      </c>
      <c r="D42" s="22"/>
      <c r="E42" s="22"/>
      <c r="F42" s="22"/>
    </row>
    <row r="43" spans="1:6" ht="12" x14ac:dyDescent="0.15">
      <c r="A43" s="15" t="s">
        <v>97</v>
      </c>
      <c r="B43" s="23">
        <v>0</v>
      </c>
      <c r="C43" s="23">
        <f t="shared" si="4"/>
        <v>0</v>
      </c>
      <c r="D43" s="24"/>
      <c r="E43" s="24"/>
      <c r="F43" s="24"/>
    </row>
    <row r="44" spans="1:6" ht="12" x14ac:dyDescent="0.15">
      <c r="A44" s="21" t="s">
        <v>96</v>
      </c>
      <c r="B44" s="1">
        <v>366078</v>
      </c>
      <c r="C44" s="1">
        <f t="shared" si="4"/>
        <v>142.999</v>
      </c>
      <c r="D44" s="22"/>
      <c r="E44" s="22"/>
      <c r="F44" s="22"/>
    </row>
    <row r="45" spans="1:6" x14ac:dyDescent="0.15">
      <c r="F45" s="28" t="s">
        <v>139</v>
      </c>
    </row>
    <row r="46" spans="1:6" x14ac:dyDescent="0.15">
      <c r="E46" s="16"/>
      <c r="F46" s="16"/>
    </row>
    <row r="47" spans="1:6" x14ac:dyDescent="0.15">
      <c r="E47" s="16"/>
      <c r="F47" s="16"/>
    </row>
    <row r="48" spans="1:6" x14ac:dyDescent="0.15">
      <c r="E48" s="16"/>
      <c r="F48" s="16">
        <v>2560</v>
      </c>
    </row>
  </sheetData>
  <mergeCells count="1">
    <mergeCell ref="A1:F1"/>
  </mergeCells>
  <phoneticPr fontId="1"/>
  <pageMargins left="0.7" right="0.7" top="0.75" bottom="0.75" header="0.3" footer="0.3"/>
  <pageSetup paperSize="9" scale="9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view="pageBreakPreview" zoomScaleNormal="100" zoomScaleSheetLayoutView="100" workbookViewId="0">
      <pane xSplit="1" topLeftCell="B1" activePane="topRight" state="frozen"/>
      <selection activeCell="B2" sqref="B2"/>
      <selection pane="topRight" sqref="A1:C1"/>
    </sheetView>
  </sheetViews>
  <sheetFormatPr defaultColWidth="8.875" defaultRowHeight="11.25" x14ac:dyDescent="0.15"/>
  <cols>
    <col min="1" max="1" width="25.25" style="27" bestFit="1" customWidth="1"/>
    <col min="2" max="3" width="19.625" style="27" customWidth="1"/>
    <col min="4" max="16384" width="8.875" style="27"/>
  </cols>
  <sheetData>
    <row r="1" spans="1:3" ht="13.5" customHeight="1" x14ac:dyDescent="0.15">
      <c r="A1" s="42" t="s">
        <v>159</v>
      </c>
      <c r="B1" s="42"/>
      <c r="C1" s="42"/>
    </row>
    <row r="2" spans="1:3" ht="13.5" x14ac:dyDescent="0.15">
      <c r="A2" s="31" t="s">
        <v>91</v>
      </c>
      <c r="B2" s="30"/>
    </row>
    <row r="3" spans="1:3" x14ac:dyDescent="0.15">
      <c r="A3" s="18" t="s">
        <v>93</v>
      </c>
      <c r="B3" s="16"/>
      <c r="C3" s="19" t="s">
        <v>90</v>
      </c>
    </row>
    <row r="4" spans="1:3" s="16" customFormat="1" ht="12" x14ac:dyDescent="0.15">
      <c r="A4" s="20" t="s">
        <v>78</v>
      </c>
      <c r="B4" s="25" t="s">
        <v>79</v>
      </c>
      <c r="C4" s="32" t="s">
        <v>87</v>
      </c>
    </row>
    <row r="5" spans="1:3" ht="12" x14ac:dyDescent="0.15">
      <c r="A5" s="15" t="s">
        <v>140</v>
      </c>
      <c r="B5" s="23">
        <v>7164133</v>
      </c>
      <c r="C5" s="24">
        <f>ROUND(B5/$D$27,3)</f>
        <v>2798.489</v>
      </c>
    </row>
    <row r="6" spans="1:3" ht="12" x14ac:dyDescent="0.15">
      <c r="A6" s="21" t="s">
        <v>141</v>
      </c>
      <c r="B6" s="1">
        <v>-4399278</v>
      </c>
      <c r="C6" s="22">
        <f t="shared" ref="C6:C23" si="0">ROUND(B6/$D$27,3)</f>
        <v>-1718.4680000000001</v>
      </c>
    </row>
    <row r="7" spans="1:3" ht="12" x14ac:dyDescent="0.15">
      <c r="A7" s="15" t="s">
        <v>142</v>
      </c>
      <c r="B7" s="23">
        <v>4795582</v>
      </c>
      <c r="C7" s="24">
        <f t="shared" si="0"/>
        <v>1873.2739999999999</v>
      </c>
    </row>
    <row r="8" spans="1:3" ht="12" x14ac:dyDescent="0.15">
      <c r="A8" s="21" t="s">
        <v>143</v>
      </c>
      <c r="B8" s="1">
        <v>3321472</v>
      </c>
      <c r="C8" s="22">
        <f t="shared" si="0"/>
        <v>1297.45</v>
      </c>
    </row>
    <row r="9" spans="1:3" ht="12" x14ac:dyDescent="0.15">
      <c r="A9" s="15" t="s">
        <v>144</v>
      </c>
      <c r="B9" s="23">
        <v>1474110</v>
      </c>
      <c r="C9" s="24">
        <f t="shared" si="0"/>
        <v>575.82399999999996</v>
      </c>
    </row>
    <row r="10" spans="1:3" ht="12" x14ac:dyDescent="0.15">
      <c r="A10" s="21" t="s">
        <v>145</v>
      </c>
      <c r="B10" s="1">
        <v>396304</v>
      </c>
      <c r="C10" s="22">
        <f t="shared" si="0"/>
        <v>154.80600000000001</v>
      </c>
    </row>
    <row r="11" spans="1:3" ht="12" x14ac:dyDescent="0.15">
      <c r="A11" s="15" t="s">
        <v>146</v>
      </c>
      <c r="B11" s="23">
        <v>0</v>
      </c>
      <c r="C11" s="24">
        <f t="shared" si="0"/>
        <v>0</v>
      </c>
    </row>
    <row r="12" spans="1:3" ht="12" x14ac:dyDescent="0.15">
      <c r="A12" s="21" t="s">
        <v>147</v>
      </c>
      <c r="B12" s="1">
        <v>0</v>
      </c>
      <c r="C12" s="22">
        <f t="shared" si="0"/>
        <v>0</v>
      </c>
    </row>
    <row r="13" spans="1:3" ht="12" x14ac:dyDescent="0.15">
      <c r="A13" s="15" t="s">
        <v>148</v>
      </c>
      <c r="B13" s="23">
        <v>0</v>
      </c>
      <c r="C13" s="24">
        <f t="shared" si="0"/>
        <v>0</v>
      </c>
    </row>
    <row r="14" spans="1:3" ht="12" x14ac:dyDescent="0.15">
      <c r="A14" s="21" t="s">
        <v>149</v>
      </c>
      <c r="B14" s="1">
        <v>0</v>
      </c>
      <c r="C14" s="22">
        <f t="shared" si="0"/>
        <v>0</v>
      </c>
    </row>
    <row r="15" spans="1:3" ht="12" x14ac:dyDescent="0.15">
      <c r="A15" s="15" t="s">
        <v>150</v>
      </c>
      <c r="B15" s="23">
        <v>0</v>
      </c>
      <c r="C15" s="24">
        <f t="shared" si="0"/>
        <v>0</v>
      </c>
    </row>
    <row r="16" spans="1:3" ht="12" x14ac:dyDescent="0.15">
      <c r="A16" s="21" t="s">
        <v>151</v>
      </c>
      <c r="B16" s="1">
        <v>0</v>
      </c>
      <c r="C16" s="22">
        <f t="shared" si="0"/>
        <v>0</v>
      </c>
    </row>
    <row r="17" spans="1:4" ht="12" x14ac:dyDescent="0.15">
      <c r="A17" s="15" t="s">
        <v>152</v>
      </c>
      <c r="B17" s="23">
        <v>0</v>
      </c>
      <c r="C17" s="24">
        <f t="shared" si="0"/>
        <v>0</v>
      </c>
    </row>
    <row r="18" spans="1:4" ht="12" x14ac:dyDescent="0.15">
      <c r="A18" s="21" t="s">
        <v>153</v>
      </c>
      <c r="B18" s="1">
        <v>0</v>
      </c>
      <c r="C18" s="22">
        <f t="shared" si="0"/>
        <v>0</v>
      </c>
    </row>
    <row r="19" spans="1:4" ht="12" x14ac:dyDescent="0.15">
      <c r="A19" s="15" t="s">
        <v>154</v>
      </c>
      <c r="B19" s="23">
        <v>0</v>
      </c>
      <c r="C19" s="24">
        <f t="shared" si="0"/>
        <v>0</v>
      </c>
    </row>
    <row r="20" spans="1:4" ht="12" x14ac:dyDescent="0.15">
      <c r="A20" s="21" t="s">
        <v>155</v>
      </c>
      <c r="B20" s="1">
        <v>0</v>
      </c>
      <c r="C20" s="22">
        <f t="shared" si="0"/>
        <v>0</v>
      </c>
    </row>
    <row r="21" spans="1:4" ht="12" x14ac:dyDescent="0.15">
      <c r="A21" s="15" t="s">
        <v>156</v>
      </c>
      <c r="B21" s="23">
        <v>0</v>
      </c>
      <c r="C21" s="24">
        <f t="shared" si="0"/>
        <v>0</v>
      </c>
    </row>
    <row r="22" spans="1:4" ht="12" x14ac:dyDescent="0.15">
      <c r="A22" s="21" t="s">
        <v>157</v>
      </c>
      <c r="B22" s="1">
        <v>396304</v>
      </c>
      <c r="C22" s="22">
        <f t="shared" si="0"/>
        <v>154.80600000000001</v>
      </c>
    </row>
    <row r="23" spans="1:4" ht="12" x14ac:dyDescent="0.15">
      <c r="A23" s="15" t="s">
        <v>158</v>
      </c>
      <c r="B23" s="23">
        <v>7560437</v>
      </c>
      <c r="C23" s="24">
        <f t="shared" si="0"/>
        <v>2953.2959999999998</v>
      </c>
    </row>
    <row r="24" spans="1:4" x14ac:dyDescent="0.15">
      <c r="C24" s="16" t="s">
        <v>94</v>
      </c>
      <c r="D24" s="16"/>
    </row>
    <row r="25" spans="1:4" x14ac:dyDescent="0.15">
      <c r="C25" s="16"/>
      <c r="D25" s="16"/>
    </row>
    <row r="26" spans="1:4" x14ac:dyDescent="0.15">
      <c r="C26" s="16"/>
      <c r="D26" s="16"/>
    </row>
    <row r="27" spans="1:4" x14ac:dyDescent="0.15">
      <c r="C27" s="16"/>
      <c r="D27" s="16">
        <v>2560</v>
      </c>
    </row>
  </sheetData>
  <mergeCells count="1">
    <mergeCell ref="A1:C1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GridLines="0" view="pageBreakPreview" zoomScaleNormal="100" zoomScaleSheetLayoutView="100" workbookViewId="0">
      <pane xSplit="1" topLeftCell="B1" activePane="topRight" state="frozen"/>
      <selection activeCell="B2" sqref="B2"/>
      <selection pane="topRight" sqref="A1:F1"/>
    </sheetView>
  </sheetViews>
  <sheetFormatPr defaultColWidth="8.875" defaultRowHeight="11.25" x14ac:dyDescent="0.15"/>
  <cols>
    <col min="1" max="1" width="23" style="27" customWidth="1"/>
    <col min="2" max="2" width="10.625" style="27" customWidth="1"/>
    <col min="3" max="3" width="11.625" style="27" bestFit="1" customWidth="1"/>
    <col min="4" max="4" width="22.625" style="27" bestFit="1" customWidth="1"/>
    <col min="5" max="5" width="10.625" style="27" customWidth="1"/>
    <col min="6" max="6" width="11.625" style="27" bestFit="1" customWidth="1"/>
    <col min="7" max="16384" width="8.875" style="27"/>
  </cols>
  <sheetData>
    <row r="1" spans="1:7" x14ac:dyDescent="0.15">
      <c r="A1" s="43" t="s">
        <v>190</v>
      </c>
      <c r="B1" s="43"/>
      <c r="C1" s="43"/>
      <c r="D1" s="43"/>
      <c r="E1" s="43"/>
      <c r="F1" s="43"/>
    </row>
    <row r="2" spans="1:7" x14ac:dyDescent="0.15">
      <c r="A2" s="18" t="s">
        <v>91</v>
      </c>
    </row>
    <row r="3" spans="1:7" x14ac:dyDescent="0.15">
      <c r="A3" s="18" t="s">
        <v>93</v>
      </c>
      <c r="F3" s="33" t="s">
        <v>160</v>
      </c>
    </row>
    <row r="4" spans="1:7" ht="12" x14ac:dyDescent="0.15">
      <c r="A4" s="20" t="s">
        <v>78</v>
      </c>
      <c r="B4" s="25" t="s">
        <v>79</v>
      </c>
      <c r="C4" s="26" t="s">
        <v>87</v>
      </c>
      <c r="D4" s="26" t="s">
        <v>78</v>
      </c>
      <c r="E4" s="25" t="s">
        <v>79</v>
      </c>
      <c r="F4" s="20" t="s">
        <v>87</v>
      </c>
    </row>
    <row r="5" spans="1:7" ht="12" x14ac:dyDescent="0.15">
      <c r="A5" s="15" t="s">
        <v>161</v>
      </c>
      <c r="B5" s="23">
        <v>4062564</v>
      </c>
      <c r="C5" s="24">
        <f>ROUND(B5/$F$29,3)</f>
        <v>1586.9390000000001</v>
      </c>
      <c r="D5" s="15" t="s">
        <v>162</v>
      </c>
      <c r="E5" s="23">
        <v>365525</v>
      </c>
      <c r="F5" s="24">
        <f t="shared" ref="F5:F17" si="0">ROUND(E5/$F$29,3)</f>
        <v>142.78299999999999</v>
      </c>
    </row>
    <row r="6" spans="1:7" ht="12" x14ac:dyDescent="0.15">
      <c r="A6" s="21" t="s">
        <v>163</v>
      </c>
      <c r="B6" s="1">
        <v>2677769</v>
      </c>
      <c r="C6" s="22">
        <f t="shared" ref="C6:C25" si="1">ROUND(B6/$F$29,3)</f>
        <v>1046.0039999999999</v>
      </c>
      <c r="D6" s="21" t="s">
        <v>164</v>
      </c>
      <c r="E6" s="1">
        <v>96957</v>
      </c>
      <c r="F6" s="22">
        <f t="shared" si="0"/>
        <v>37.874000000000002</v>
      </c>
    </row>
    <row r="7" spans="1:7" ht="12" x14ac:dyDescent="0.15">
      <c r="A7" s="15" t="s">
        <v>165</v>
      </c>
      <c r="B7" s="23">
        <v>890689</v>
      </c>
      <c r="C7" s="24">
        <f t="shared" si="1"/>
        <v>347.92500000000001</v>
      </c>
      <c r="D7" s="15" t="s">
        <v>44</v>
      </c>
      <c r="E7" s="23">
        <v>268569</v>
      </c>
      <c r="F7" s="24">
        <f t="shared" si="0"/>
        <v>104.91</v>
      </c>
    </row>
    <row r="8" spans="1:7" ht="12" x14ac:dyDescent="0.15">
      <c r="A8" s="21" t="s">
        <v>166</v>
      </c>
      <c r="B8" s="1">
        <v>645166</v>
      </c>
      <c r="C8" s="22">
        <f t="shared" si="1"/>
        <v>252.018</v>
      </c>
      <c r="D8" s="21" t="s">
        <v>167</v>
      </c>
      <c r="E8" s="1">
        <v>3697039</v>
      </c>
      <c r="F8" s="22">
        <f t="shared" si="0"/>
        <v>1444.1559999999999</v>
      </c>
    </row>
    <row r="9" spans="1:7" ht="12" x14ac:dyDescent="0.15">
      <c r="A9" s="15" t="s">
        <v>168</v>
      </c>
      <c r="B9" s="23">
        <v>52118</v>
      </c>
      <c r="C9" s="24">
        <f t="shared" si="1"/>
        <v>20.359000000000002</v>
      </c>
      <c r="D9" s="15" t="s">
        <v>169</v>
      </c>
      <c r="E9" s="23">
        <v>712539</v>
      </c>
      <c r="F9" s="24">
        <f t="shared" si="0"/>
        <v>278.33600000000001</v>
      </c>
    </row>
    <row r="10" spans="1:7" ht="12" x14ac:dyDescent="0.15">
      <c r="A10" s="21" t="s">
        <v>170</v>
      </c>
      <c r="B10" s="1">
        <v>-34399</v>
      </c>
      <c r="C10" s="22">
        <f t="shared" si="1"/>
        <v>-13.436999999999999</v>
      </c>
      <c r="D10" s="21" t="s">
        <v>171</v>
      </c>
      <c r="E10" s="1">
        <v>712539</v>
      </c>
      <c r="F10" s="22">
        <f t="shared" si="0"/>
        <v>278.33600000000001</v>
      </c>
    </row>
    <row r="11" spans="1:7" ht="12" x14ac:dyDescent="0.15">
      <c r="A11" s="15" t="s">
        <v>17</v>
      </c>
      <c r="B11" s="23">
        <v>227804</v>
      </c>
      <c r="C11" s="24">
        <f t="shared" si="1"/>
        <v>88.986000000000004</v>
      </c>
      <c r="D11" s="15" t="s">
        <v>172</v>
      </c>
      <c r="E11" s="23">
        <v>0</v>
      </c>
      <c r="F11" s="24">
        <f t="shared" si="0"/>
        <v>0</v>
      </c>
    </row>
    <row r="12" spans="1:7" ht="12" x14ac:dyDescent="0.15">
      <c r="A12" s="21" t="s">
        <v>173</v>
      </c>
      <c r="B12" s="1">
        <v>1724637</v>
      </c>
      <c r="C12" s="22">
        <f t="shared" si="1"/>
        <v>673.68600000000004</v>
      </c>
      <c r="D12" s="21" t="s">
        <v>174</v>
      </c>
      <c r="E12" s="1">
        <v>0</v>
      </c>
      <c r="F12" s="22">
        <f t="shared" si="0"/>
        <v>0</v>
      </c>
    </row>
    <row r="13" spans="1:7" ht="12" x14ac:dyDescent="0.15">
      <c r="A13" s="15" t="s">
        <v>175</v>
      </c>
      <c r="B13" s="23">
        <v>903262</v>
      </c>
      <c r="C13" s="24">
        <f t="shared" si="1"/>
        <v>352.83699999999999</v>
      </c>
      <c r="D13" s="15" t="s">
        <v>176</v>
      </c>
      <c r="E13" s="23">
        <v>0</v>
      </c>
      <c r="F13" s="24">
        <f t="shared" si="0"/>
        <v>0</v>
      </c>
    </row>
    <row r="14" spans="1:7" ht="12" x14ac:dyDescent="0.15">
      <c r="A14" s="21" t="s">
        <v>177</v>
      </c>
      <c r="B14" s="1">
        <v>103887</v>
      </c>
      <c r="C14" s="22">
        <f t="shared" si="1"/>
        <v>40.581000000000003</v>
      </c>
      <c r="D14" s="21" t="s">
        <v>44</v>
      </c>
      <c r="E14" s="1">
        <v>0</v>
      </c>
      <c r="F14" s="22">
        <f t="shared" si="0"/>
        <v>0</v>
      </c>
    </row>
    <row r="15" spans="1:7" ht="12" x14ac:dyDescent="0.15">
      <c r="A15" s="15" t="s">
        <v>178</v>
      </c>
      <c r="B15" s="23">
        <v>707036</v>
      </c>
      <c r="C15" s="24">
        <f t="shared" si="1"/>
        <v>276.18599999999998</v>
      </c>
      <c r="D15" s="15" t="s">
        <v>179</v>
      </c>
      <c r="E15" s="23">
        <v>10299</v>
      </c>
      <c r="F15" s="24">
        <f t="shared" si="0"/>
        <v>4.0229999999999997</v>
      </c>
      <c r="G15" s="34"/>
    </row>
    <row r="16" spans="1:7" ht="12" x14ac:dyDescent="0.15">
      <c r="A16" s="21" t="s">
        <v>17</v>
      </c>
      <c r="B16" s="1">
        <v>10452</v>
      </c>
      <c r="C16" s="22">
        <f t="shared" si="1"/>
        <v>4.0830000000000002</v>
      </c>
      <c r="D16" s="21" t="s">
        <v>180</v>
      </c>
      <c r="E16" s="1">
        <v>2016</v>
      </c>
      <c r="F16" s="22">
        <f t="shared" si="0"/>
        <v>0.78800000000000003</v>
      </c>
    </row>
    <row r="17" spans="1:6" ht="12" x14ac:dyDescent="0.15">
      <c r="A17" s="15" t="s">
        <v>181</v>
      </c>
      <c r="B17" s="23">
        <v>62443</v>
      </c>
      <c r="C17" s="24">
        <f t="shared" si="1"/>
        <v>24.391999999999999</v>
      </c>
      <c r="D17" s="15" t="s">
        <v>182</v>
      </c>
      <c r="E17" s="23">
        <v>8283</v>
      </c>
      <c r="F17" s="24">
        <f t="shared" si="0"/>
        <v>3.2360000000000002</v>
      </c>
    </row>
    <row r="18" spans="1:6" ht="12" x14ac:dyDescent="0.15">
      <c r="A18" s="21" t="s">
        <v>183</v>
      </c>
      <c r="B18" s="1">
        <v>59696</v>
      </c>
      <c r="C18" s="22">
        <f t="shared" si="1"/>
        <v>23.318999999999999</v>
      </c>
      <c r="D18" s="22"/>
      <c r="E18" s="22"/>
      <c r="F18" s="22"/>
    </row>
    <row r="19" spans="1:6" ht="12" x14ac:dyDescent="0.15">
      <c r="A19" s="15" t="s">
        <v>184</v>
      </c>
      <c r="B19" s="23">
        <v>2747</v>
      </c>
      <c r="C19" s="24">
        <f t="shared" si="1"/>
        <v>1.073</v>
      </c>
      <c r="D19" s="24"/>
      <c r="E19" s="24"/>
      <c r="F19" s="24"/>
    </row>
    <row r="20" spans="1:6" ht="12" x14ac:dyDescent="0.15">
      <c r="A20" s="21" t="s">
        <v>17</v>
      </c>
      <c r="B20" s="1">
        <v>0</v>
      </c>
      <c r="C20" s="22">
        <f t="shared" si="1"/>
        <v>0</v>
      </c>
      <c r="D20" s="22"/>
      <c r="E20" s="22"/>
      <c r="F20" s="22"/>
    </row>
    <row r="21" spans="1:6" ht="12" x14ac:dyDescent="0.15">
      <c r="A21" s="15" t="s">
        <v>185</v>
      </c>
      <c r="B21" s="23">
        <v>1384795</v>
      </c>
      <c r="C21" s="24">
        <f t="shared" si="1"/>
        <v>540.93600000000004</v>
      </c>
      <c r="D21" s="24"/>
      <c r="E21" s="24"/>
      <c r="F21" s="24"/>
    </row>
    <row r="22" spans="1:6" ht="12" x14ac:dyDescent="0.15">
      <c r="A22" s="21" t="s">
        <v>186</v>
      </c>
      <c r="B22" s="1">
        <v>887355</v>
      </c>
      <c r="C22" s="22">
        <f t="shared" si="1"/>
        <v>346.62299999999999</v>
      </c>
      <c r="D22" s="22"/>
      <c r="E22" s="22"/>
      <c r="F22" s="22"/>
    </row>
    <row r="23" spans="1:6" ht="12" x14ac:dyDescent="0.15">
      <c r="A23" s="15" t="s">
        <v>187</v>
      </c>
      <c r="B23" s="23">
        <v>165595</v>
      </c>
      <c r="C23" s="24">
        <f t="shared" si="1"/>
        <v>64.686000000000007</v>
      </c>
      <c r="D23" s="24"/>
      <c r="E23" s="24"/>
      <c r="F23" s="24"/>
    </row>
    <row r="24" spans="1:6" ht="12" x14ac:dyDescent="0.15">
      <c r="A24" s="21" t="s">
        <v>188</v>
      </c>
      <c r="B24" s="1">
        <v>311458</v>
      </c>
      <c r="C24" s="22">
        <f t="shared" si="1"/>
        <v>121.663</v>
      </c>
      <c r="D24" s="22"/>
      <c r="E24" s="22"/>
      <c r="F24" s="22"/>
    </row>
    <row r="25" spans="1:6" ht="12" x14ac:dyDescent="0.15">
      <c r="A25" s="15" t="s">
        <v>25</v>
      </c>
      <c r="B25" s="23">
        <v>20387</v>
      </c>
      <c r="C25" s="24">
        <f t="shared" si="1"/>
        <v>7.9640000000000004</v>
      </c>
      <c r="D25" s="15" t="s">
        <v>189</v>
      </c>
      <c r="E25" s="23">
        <v>4399278</v>
      </c>
      <c r="F25" s="24">
        <f>ROUND(E25/$F$29,3)</f>
        <v>1718.4680000000001</v>
      </c>
    </row>
    <row r="26" spans="1:6" x14ac:dyDescent="0.15">
      <c r="A26" s="16"/>
      <c r="B26" s="16"/>
      <c r="C26" s="16"/>
      <c r="D26" s="16"/>
      <c r="E26" s="16" t="s">
        <v>94</v>
      </c>
      <c r="F26" s="16"/>
    </row>
    <row r="27" spans="1:6" x14ac:dyDescent="0.15">
      <c r="E27" s="16"/>
      <c r="F27" s="16"/>
    </row>
    <row r="28" spans="1:6" x14ac:dyDescent="0.15">
      <c r="E28" s="16"/>
      <c r="F28" s="16"/>
    </row>
    <row r="29" spans="1:6" x14ac:dyDescent="0.15">
      <c r="E29" s="16"/>
      <c r="F29" s="16">
        <v>2560</v>
      </c>
    </row>
  </sheetData>
  <mergeCells count="1">
    <mergeCell ref="A1:F1"/>
  </mergeCells>
  <phoneticPr fontId="1"/>
  <pageMargins left="0.7" right="0.7" top="0.75" bottom="0.75" header="0.3" footer="0.3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対象範囲</vt:lpstr>
      <vt:lpstr>貸借対照表（BS） (一般)</vt:lpstr>
      <vt:lpstr>資金収支計算書（CF） (一般）</vt:lpstr>
      <vt:lpstr>純資産変動計算書（NW）（一般）</vt:lpstr>
      <vt:lpstr>行政コスト計算書（PL)(一般）</vt:lpstr>
      <vt:lpstr>Sheet1</vt:lpstr>
      <vt:lpstr>'資金収支計算書（CF） (一般）'!Print_Area</vt:lpstr>
      <vt:lpstr>'純資産変動計算書（NW）（一般）'!Print_Area</vt:lpstr>
      <vt:lpstr>'貸借対照表（BS） (一般)'!Print_Area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ppp-user</dc:creator>
  <cp:lastModifiedBy> </cp:lastModifiedBy>
  <cp:lastPrinted>2018-10-11T02:09:53Z</cp:lastPrinted>
  <dcterms:created xsi:type="dcterms:W3CDTF">2016-12-12T23:36:52Z</dcterms:created>
  <dcterms:modified xsi:type="dcterms:W3CDTF">2018-11-30T00:21:32Z</dcterms:modified>
</cp:coreProperties>
</file>