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財務４表\財務４表\"/>
    </mc:Choice>
  </mc:AlternateContent>
  <xr:revisionPtr revIDLastSave="0" documentId="13_ncr:1_{A5F0CB79-AE5D-4A2C-8753-D3CCEE3E38D0}" xr6:coauthVersionLast="47" xr6:coauthVersionMax="47" xr10:uidLastSave="{00000000-0000-0000-0000-000000000000}"/>
  <bookViews>
    <workbookView xWindow="-120" yWindow="-120" windowWidth="20730" windowHeight="11160" tabRatio="908" firstSheet="1" activeTab="1" xr2:uid="{00000000-000D-0000-FFFF-FFFF00000000}"/>
  </bookViews>
  <sheets>
    <sheet name="対象範囲" sheetId="13" state="hidden" r:id="rId1"/>
    <sheet name="貸借対照表（BS） (一般)" sheetId="31" r:id="rId2"/>
    <sheet name="行政コスト計算書（PL)(一般）" sheetId="35" r:id="rId3"/>
    <sheet name="純資産変動計算書（NW）（一般）" sheetId="34" r:id="rId4"/>
    <sheet name="資金収支計算書（CF） (一般）" sheetId="33" r:id="rId5"/>
    <sheet name="Sheet1" sheetId="32" r:id="rId6"/>
  </sheets>
  <definedNames>
    <definedName name="_xlnm.Print_Area" localSheetId="2">'行政コスト計算書（PL)(一般）'!$A$1:$F$26</definedName>
    <definedName name="_xlnm.Print_Area" localSheetId="4">'資金収支計算書（CF） (一般）'!$A$1:$F$45</definedName>
    <definedName name="_xlnm.Print_Area" localSheetId="3">'純資産変動計算書（NW）（一般）'!$A$1:$C$32</definedName>
    <definedName name="_xlnm.Print_Area" localSheetId="1">'貸借対照表（BS） (一般)'!$A$1:$F$63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31" l="1"/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<sst xmlns="http://schemas.openxmlformats.org/spreadsheetml/2006/main" count="252" uniqueCount="190">
  <si>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</si>
  <si>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</si>
  <si>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</si>
  <si>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</si>
  <si>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</si>
  <si>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</si>
  <si>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</si>
  <si>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</si>
  <si>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</si>
  <si>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</si>
  <si>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</si>
  <si>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</si>
  <si>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</si>
  <si>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</si>
  <si>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</si>
  <si>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</si>
  <si>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</si>
  <si>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</si>
  <si>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</si>
  <si>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</si>
  <si>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</si>
  <si>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</si>
  <si>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</si>
  <si>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</si>
  <si>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</si>
  <si>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</si>
  <si>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</si>
  <si>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</si>
  <si>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</si>
  <si>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</si>
  <si>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</si>
  <si>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</si>
  <si>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</si>
  <si>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</si>
  <si>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</si>
  <si>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</si>
  <si>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</si>
  <si>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</si>
  <si>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</si>
  <si>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</si>
  <si>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</si>
  <si>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</si>
  <si>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</si>
  <si>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</si>
  <si>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</si>
  <si>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</si>
  <si>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</si>
  <si>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</si>
  <si>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</si>
  <si>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</si>
  <si>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</si>
  <si>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</si>
  <si>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</si>
  <si>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</si>
  <si>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</si>
  <si>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</si>
  <si>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</si>
  <si>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</si>
  <si>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</si>
  <si>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</si>
  <si>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</si>
  <si>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</si>
  <si>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</si>
  <si>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</si>
  <si>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</si>
  <si>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</si>
  <si>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</si>
  <si>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</si>
  <si>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</si>
  <si>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</si>
  <si>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</si>
  <si>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</si>
  <si>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</si>
  <si>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</si>
  <si>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</si>
  <si>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</si>
  <si>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</si>
  <si>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</si>
  <si>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</si>
  <si>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</si>
  <si>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</si>
  <si>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</si>
  <si>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</si>
  <si>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</si>
  <si>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</si>
  <si>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</si>
  <si>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</si>
  <si>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</si>
  <si>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</si>
  <si>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</si>
  <si>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</si>
  <si>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会計：一般会計等</t>
    <rPh sb="0" eb="2">
      <t>カイケイ</t>
    </rPh>
    <rPh sb="3" eb="5">
      <t>イッパン</t>
    </rPh>
    <rPh sb="5" eb="7">
      <t>カイケイ</t>
    </rPh>
    <rPh sb="7" eb="8">
      <t>ナド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</si>
  <si>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</si>
  <si>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</si>
  <si>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</si>
  <si>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</si>
  <si>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</si>
  <si>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</si>
  <si>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</si>
  <si>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</si>
  <si>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</si>
  <si>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</si>
  <si>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</si>
  <si>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</si>
  <si>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</si>
  <si>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</si>
  <si>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</si>
  <si>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</si>
  <si>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</si>
  <si>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</si>
  <si>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</si>
  <si>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</si>
  <si>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</si>
  <si>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</si>
  <si>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</si>
  <si>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</si>
  <si>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</si>
  <si>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</si>
  <si>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</si>
  <si>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</si>
  <si>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</si>
  <si>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</si>
  <si>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</si>
  <si>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</si>
  <si>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</si>
  <si>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</si>
  <si>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</si>
  <si>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</si>
  <si>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</si>
  <si>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</si>
  <si>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</si>
  <si>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</si>
  <si>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</si>
  <si>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</si>
  <si>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</si>
  <si>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</si>
  <si>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</si>
  <si>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</si>
  <si>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</si>
  <si>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</si>
  <si>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</si>
  <si>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</si>
  <si>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</si>
  <si>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</si>
  <si>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</si>
  <si>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</si>
  <si>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</si>
  <si>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</si>
  <si>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</si>
  <si>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</si>
  <si>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</si>
  <si>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</si>
  <si>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</si>
  <si>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</si>
  <si>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</si>
  <si>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</si>
  <si>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</si>
  <si>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</si>
  <si>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</si>
  <si>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</si>
  <si>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</si>
  <si>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</si>
  <si>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</si>
  <si>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</si>
  <si>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</si>
  <si>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</si>
  <si>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</si>
  <si>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</si>
  <si>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</si>
  <si>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</si>
  <si>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</si>
  <si>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</si>
  <si>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</si>
  <si>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</si>
  <si>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</si>
  <si>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</si>
  <si>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</si>
  <si>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</si>
  <si>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</si>
  <si>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</si>
  <si>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</si>
  <si>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</si>
  <si>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</si>
  <si>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</si>
  <si>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平成30年度　南富良野町　貸借対照表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タイシャク</t>
    </rPh>
    <rPh sb="15" eb="17">
      <t>タイショウ</t>
    </rPh>
    <rPh sb="17" eb="18">
      <t>ヒョウ</t>
    </rPh>
    <phoneticPr fontId="1"/>
  </si>
  <si>
    <t>期間：平成31年3月31日現在</t>
    <rPh sb="0" eb="2">
      <t>キカン</t>
    </rPh>
    <rPh sb="3" eb="5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1"/>
  </si>
  <si>
    <t>平成30年度　南富良野町　資金収支計算書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シキン</t>
    </rPh>
    <rPh sb="15" eb="17">
      <t>シュウシ</t>
    </rPh>
    <rPh sb="17" eb="20">
      <t>ケイサンショ</t>
    </rPh>
    <phoneticPr fontId="1"/>
  </si>
  <si>
    <t>平成30年度　南富良野町　行政コスト計算書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ギョウセイ</t>
    </rPh>
    <rPh sb="18" eb="21">
      <t>ケイサンショ</t>
    </rPh>
    <phoneticPr fontId="1"/>
  </si>
  <si>
    <t>平成30年度　南富良野町　純資産変動計算書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4">
      <t>ジュン</t>
    </rPh>
    <rPh sb="14" eb="16">
      <t>シサン</t>
    </rPh>
    <rPh sb="16" eb="18">
      <t>ヘンドウ</t>
    </rPh>
    <rPh sb="18" eb="21">
      <t>ケイサンショ</t>
    </rPh>
    <phoneticPr fontId="1"/>
  </si>
  <si>
    <t>平成30年度末人口　2,465人</t>
    <rPh sb="0" eb="2">
      <t>ヘイセイ</t>
    </rPh>
    <rPh sb="4" eb="5">
      <t>ネン</t>
    </rPh>
    <rPh sb="5" eb="6">
      <t>ド</t>
    </rPh>
    <rPh sb="6" eb="7">
      <t>マツ</t>
    </rPh>
    <rPh sb="7" eb="9">
      <t>ジンコウ</t>
    </rPh>
    <rPh sb="15" eb="1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</si>
</sst>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" fontId="4" fillId="0" borderId="1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Fill="1" applyAlignment="1"/>
    <xf numFmtId="3" fontId="0" fillId="0" borderId="0" xfId="0" applyNumberFormat="1" applyFont="1" applyFill="1" applyAlignment="1"/>
    <xf numFmtId="3" fontId="10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0" fillId="0" borderId="0" xfId="0" applyNumberFormat="1" applyFont="1" applyAlignment="1"/>
    <xf numFmtId="3" fontId="10" fillId="0" borderId="0" xfId="0" applyNumberFormat="1" applyFont="1" applyAlignment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5" t="s">
        <v>69</v>
      </c>
      <c r="C4" s="2" t="s">
        <v>0</v>
      </c>
    </row>
    <row r="5" spans="2:3" ht="18.75" customHeight="1" x14ac:dyDescent="0.15">
      <c r="B5" s="35"/>
      <c r="C5" s="3" t="s">
        <v>70</v>
      </c>
    </row>
    <row r="6" spans="2:3" ht="18.75" customHeight="1" x14ac:dyDescent="0.15">
      <c r="B6" s="36" t="s">
        <v>71</v>
      </c>
      <c r="C6" s="4" t="s">
        <v>69</v>
      </c>
    </row>
    <row r="7" spans="2:3" ht="18.75" customHeight="1" x14ac:dyDescent="0.15">
      <c r="B7" s="36"/>
      <c r="C7" s="5" t="s">
        <v>72</v>
      </c>
    </row>
    <row r="8" spans="2:3" ht="18.75" customHeight="1" x14ac:dyDescent="0.15">
      <c r="B8" s="37" t="s">
        <v>73</v>
      </c>
      <c r="C8" s="4" t="s">
        <v>71</v>
      </c>
    </row>
    <row r="9" spans="2:3" ht="18.75" customHeight="1" x14ac:dyDescent="0.15">
      <c r="B9" s="37"/>
      <c r="C9" s="6" t="s">
        <v>74</v>
      </c>
    </row>
    <row r="10" spans="2:3" ht="18.75" customHeight="1" x14ac:dyDescent="0.15">
      <c r="B10" s="37"/>
      <c r="C10" s="4" t="s">
        <v>75</v>
      </c>
    </row>
    <row r="11" spans="2:3" ht="18.75" customHeight="1" x14ac:dyDescent="0.15">
      <c r="B11" s="37"/>
      <c r="C11" s="6" t="s">
        <v>76</v>
      </c>
    </row>
    <row r="12" spans="2:3" ht="18.75" customHeight="1" x14ac:dyDescent="0.15">
      <c r="B12" s="37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8" t="s">
        <v>71</v>
      </c>
      <c r="C17" s="11" t="s">
        <v>69</v>
      </c>
    </row>
    <row r="18" spans="2:3" ht="16.5" customHeight="1" x14ac:dyDescent="0.15">
      <c r="B18" s="38"/>
      <c r="C18" s="12" t="s">
        <v>81</v>
      </c>
    </row>
    <row r="19" spans="2:3" ht="16.5" customHeight="1" x14ac:dyDescent="0.15">
      <c r="B19" s="38"/>
      <c r="C19" s="13" t="s">
        <v>80</v>
      </c>
    </row>
    <row r="20" spans="2:3" ht="16.5" customHeight="1" x14ac:dyDescent="0.15">
      <c r="B20" s="38"/>
      <c r="C20" s="12" t="s">
        <v>82</v>
      </c>
    </row>
    <row r="21" spans="2:3" ht="16.5" customHeight="1" x14ac:dyDescent="0.15">
      <c r="B21" s="38"/>
      <c r="C21" s="13" t="s">
        <v>83</v>
      </c>
    </row>
    <row r="22" spans="2:3" ht="16.5" customHeight="1" x14ac:dyDescent="0.15">
      <c r="B22" s="38"/>
      <c r="C22" s="12" t="s">
        <v>84</v>
      </c>
    </row>
    <row r="23" spans="2:3" ht="14.25" x14ac:dyDescent="0.15">
      <c r="B23" s="38"/>
      <c r="C23" s="13" t="s">
        <v>85</v>
      </c>
    </row>
    <row r="24" spans="2:3" ht="14.25" x14ac:dyDescent="0.15">
      <c r="B24" s="38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tabSelected="1" view="pageBreakPreview" zoomScaleNormal="100" zoomScaleSheetLayoutView="100" workbookViewId="0">
      <pane ySplit="5" topLeftCell="A6" activePane="bottomLeft" state="frozen"/>
      <selection activeCell="B63" sqref="B63:B85"/>
      <selection pane="bottomLeft" sqref="A1:F1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41" t="s">
        <v>184</v>
      </c>
      <c r="B1" s="41"/>
      <c r="C1" s="41"/>
      <c r="D1" s="41"/>
      <c r="E1" s="41"/>
      <c r="F1" s="41"/>
      <c r="G1" s="17"/>
    </row>
    <row r="2" spans="1:9" ht="13.5" x14ac:dyDescent="0.15">
      <c r="A2" s="18" t="s">
        <v>91</v>
      </c>
      <c r="G2" s="17"/>
      <c r="I2" s="17"/>
    </row>
    <row r="3" spans="1:9" ht="13.5" x14ac:dyDescent="0.15">
      <c r="A3" s="18" t="s">
        <v>185</v>
      </c>
      <c r="F3" s="19" t="s">
        <v>90</v>
      </c>
      <c r="G3" s="17"/>
      <c r="I3" s="17"/>
    </row>
    <row r="4" spans="1:9" ht="13.5" x14ac:dyDescent="0.15">
      <c r="A4" s="39" t="s">
        <v>88</v>
      </c>
      <c r="B4" s="39"/>
      <c r="C4" s="39"/>
      <c r="D4" s="40" t="s">
        <v>89</v>
      </c>
      <c r="E4" s="40"/>
      <c r="F4" s="40"/>
      <c r="G4" s="17"/>
      <c r="H4" s="16" t="s">
        <v>92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13293658</v>
      </c>
      <c r="C7" s="22">
        <f t="shared" ref="C7:C38" si="0">ROUND(B7/$F$66,3)</f>
        <v>5392.9650000000001</v>
      </c>
      <c r="D7" s="21" t="s">
        <v>48</v>
      </c>
      <c r="E7" s="1">
        <v>5785109</v>
      </c>
      <c r="F7" s="22">
        <f t="shared" ref="F7:F22" si="1">ROUND(E7/$F$66,3)</f>
        <v>2346.9</v>
      </c>
    </row>
    <row r="8" spans="1:9" ht="12" x14ac:dyDescent="0.15">
      <c r="A8" s="15" t="s">
        <v>3</v>
      </c>
      <c r="B8" s="23">
        <v>11174164</v>
      </c>
      <c r="C8" s="24">
        <f t="shared" si="0"/>
        <v>4533.1289999999999</v>
      </c>
      <c r="D8" s="15" t="s">
        <v>49</v>
      </c>
      <c r="E8" s="23">
        <v>5477593</v>
      </c>
      <c r="F8" s="24">
        <f t="shared" si="1"/>
        <v>2222.1469999999999</v>
      </c>
    </row>
    <row r="9" spans="1:9" ht="12" x14ac:dyDescent="0.15">
      <c r="A9" s="21" t="s">
        <v>4</v>
      </c>
      <c r="B9" s="1">
        <v>7951226</v>
      </c>
      <c r="C9" s="22">
        <f t="shared" si="0"/>
        <v>3225.6489999999999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910260</v>
      </c>
      <c r="C10" s="24">
        <f t="shared" si="0"/>
        <v>369.274</v>
      </c>
      <c r="D10" s="15" t="s">
        <v>51</v>
      </c>
      <c r="E10" s="23">
        <v>307516</v>
      </c>
      <c r="F10" s="24">
        <f t="shared" si="1"/>
        <v>124.753</v>
      </c>
    </row>
    <row r="11" spans="1:9" ht="12" x14ac:dyDescent="0.15">
      <c r="A11" s="21" t="s">
        <v>6</v>
      </c>
      <c r="B11" s="1">
        <v>165676</v>
      </c>
      <c r="C11" s="22">
        <f t="shared" si="0"/>
        <v>67.210999999999999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19301048</v>
      </c>
      <c r="C12" s="24">
        <f t="shared" si="0"/>
        <v>7830.04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-12633621</v>
      </c>
      <c r="C13" s="22">
        <f t="shared" si="0"/>
        <v>-5125.201</v>
      </c>
      <c r="D13" s="21" t="s">
        <v>53</v>
      </c>
      <c r="E13" s="1">
        <v>873387</v>
      </c>
      <c r="F13" s="22">
        <f t="shared" si="1"/>
        <v>354.315</v>
      </c>
    </row>
    <row r="14" spans="1:9" ht="12" x14ac:dyDescent="0.15">
      <c r="A14" s="15" t="s">
        <v>9</v>
      </c>
      <c r="B14" s="23">
        <v>638231</v>
      </c>
      <c r="C14" s="24">
        <f t="shared" si="0"/>
        <v>258.91699999999997</v>
      </c>
      <c r="D14" s="15" t="s">
        <v>54</v>
      </c>
      <c r="E14" s="23">
        <v>816498</v>
      </c>
      <c r="F14" s="24">
        <f t="shared" si="1"/>
        <v>331.23700000000002</v>
      </c>
    </row>
    <row r="15" spans="1:9" ht="12" x14ac:dyDescent="0.15">
      <c r="A15" s="21" t="s">
        <v>10</v>
      </c>
      <c r="B15" s="1">
        <v>-430366</v>
      </c>
      <c r="C15" s="22">
        <f t="shared" si="0"/>
        <v>-174.59100000000001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 t="shared" si="0"/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56889</v>
      </c>
      <c r="F19" s="22">
        <f t="shared" si="1"/>
        <v>23.079000000000001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6658496</v>
      </c>
      <c r="F22" s="24">
        <f t="shared" si="1"/>
        <v>2701.2150000000001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0</v>
      </c>
      <c r="C24" s="24">
        <f t="shared" si="0"/>
        <v>0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2992016</v>
      </c>
      <c r="C25" s="22">
        <f t="shared" si="0"/>
        <v>1213.8</v>
      </c>
      <c r="D25" s="21" t="s">
        <v>63</v>
      </c>
      <c r="E25" s="1">
        <v>13886721</v>
      </c>
      <c r="F25" s="22">
        <f>ROUND(E25/$F$66,3)</f>
        <v>5633.558</v>
      </c>
    </row>
    <row r="26" spans="1:6" ht="12" x14ac:dyDescent="0.15">
      <c r="A26" s="15" t="s">
        <v>5</v>
      </c>
      <c r="B26" s="23">
        <v>53858</v>
      </c>
      <c r="C26" s="24">
        <f t="shared" si="0"/>
        <v>21.849</v>
      </c>
      <c r="D26" s="15" t="s">
        <v>64</v>
      </c>
      <c r="E26" s="23">
        <v>-6575386</v>
      </c>
      <c r="F26" s="24">
        <f>ROUND(E26/$F$66,3)</f>
        <v>-2667.4989999999998</v>
      </c>
    </row>
    <row r="27" spans="1:6" ht="12" x14ac:dyDescent="0.15">
      <c r="A27" s="21" t="s">
        <v>7</v>
      </c>
      <c r="B27" s="1">
        <v>2501525</v>
      </c>
      <c r="C27" s="22">
        <f t="shared" si="0"/>
        <v>1014.817</v>
      </c>
      <c r="D27" s="21" t="s">
        <v>65</v>
      </c>
      <c r="E27" s="1">
        <v>7311336</v>
      </c>
      <c r="F27" s="22">
        <f>ROUND(E27/$F$66,3)</f>
        <v>2966.0590000000002</v>
      </c>
    </row>
    <row r="28" spans="1:6" ht="12" x14ac:dyDescent="0.15">
      <c r="A28" s="15" t="s">
        <v>8</v>
      </c>
      <c r="B28" s="23">
        <v>-1754564</v>
      </c>
      <c r="C28" s="24">
        <f t="shared" si="0"/>
        <v>-711.79100000000005</v>
      </c>
      <c r="D28" s="15"/>
      <c r="E28" s="23"/>
      <c r="F28" s="24"/>
    </row>
    <row r="29" spans="1:6" ht="12" x14ac:dyDescent="0.15">
      <c r="A29" s="21" t="s">
        <v>9</v>
      </c>
      <c r="B29" s="1">
        <v>15844253</v>
      </c>
      <c r="C29" s="22">
        <f t="shared" si="0"/>
        <v>6427.6890000000003</v>
      </c>
      <c r="D29" s="22"/>
      <c r="E29" s="22"/>
      <c r="F29" s="22"/>
    </row>
    <row r="30" spans="1:6" ht="12" x14ac:dyDescent="0.15">
      <c r="A30" s="15" t="s">
        <v>10</v>
      </c>
      <c r="B30" s="23">
        <v>-13653055</v>
      </c>
      <c r="C30" s="24">
        <f t="shared" si="0"/>
        <v>-5538.7650000000003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0</v>
      </c>
      <c r="C33" s="22">
        <f t="shared" si="0"/>
        <v>0</v>
      </c>
      <c r="D33" s="22"/>
      <c r="E33" s="22"/>
      <c r="F33" s="22"/>
    </row>
    <row r="34" spans="1:6" ht="12" x14ac:dyDescent="0.15">
      <c r="A34" s="15" t="s">
        <v>21</v>
      </c>
      <c r="B34" s="23">
        <v>757569</v>
      </c>
      <c r="C34" s="24">
        <f t="shared" si="0"/>
        <v>307.33</v>
      </c>
      <c r="D34" s="24"/>
      <c r="E34" s="24"/>
      <c r="F34" s="24"/>
    </row>
    <row r="35" spans="1:6" ht="12" x14ac:dyDescent="0.15">
      <c r="A35" s="21" t="s">
        <v>22</v>
      </c>
      <c r="B35" s="1">
        <v>-526648</v>
      </c>
      <c r="C35" s="22">
        <f t="shared" si="0"/>
        <v>-213.65</v>
      </c>
      <c r="D35" s="22"/>
      <c r="E35" s="22"/>
      <c r="F35" s="22"/>
    </row>
    <row r="36" spans="1:6" ht="12" x14ac:dyDescent="0.15">
      <c r="A36" s="15" t="s">
        <v>23</v>
      </c>
      <c r="B36" s="23">
        <v>8458</v>
      </c>
      <c r="C36" s="24">
        <f t="shared" si="0"/>
        <v>3.431</v>
      </c>
      <c r="D36" s="24"/>
      <c r="E36" s="24"/>
      <c r="F36" s="24"/>
    </row>
    <row r="37" spans="1:6" ht="12" x14ac:dyDescent="0.15">
      <c r="A37" s="21" t="s">
        <v>24</v>
      </c>
      <c r="B37" s="1">
        <v>8458</v>
      </c>
      <c r="C37" s="22">
        <f t="shared" si="0"/>
        <v>3.431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2111036</v>
      </c>
      <c r="C39" s="22">
        <f t="shared" ref="C39:C62" si="2">ROUND(B39/$F$66,3)</f>
        <v>856.404</v>
      </c>
      <c r="D39" s="22"/>
      <c r="E39" s="22"/>
      <c r="F39" s="22"/>
    </row>
    <row r="40" spans="1:6" ht="12" x14ac:dyDescent="0.15">
      <c r="A40" s="15" t="s">
        <v>27</v>
      </c>
      <c r="B40" s="23">
        <v>125379</v>
      </c>
      <c r="C40" s="24">
        <f t="shared" si="2"/>
        <v>50.863999999999997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25.102</v>
      </c>
      <c r="D41" s="22"/>
      <c r="E41" s="22"/>
      <c r="F41" s="22"/>
    </row>
    <row r="42" spans="1:6" ht="12" x14ac:dyDescent="0.15">
      <c r="A42" s="15" t="s">
        <v>29</v>
      </c>
      <c r="B42" s="23">
        <v>63502</v>
      </c>
      <c r="C42" s="24">
        <f t="shared" si="2"/>
        <v>25.760999999999999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1462</v>
      </c>
      <c r="C45" s="22">
        <f t="shared" si="2"/>
        <v>0.59299999999999997</v>
      </c>
      <c r="D45" s="22"/>
      <c r="E45" s="22"/>
      <c r="F45" s="22"/>
    </row>
    <row r="46" spans="1:6" ht="12" x14ac:dyDescent="0.15">
      <c r="A46" s="15" t="s">
        <v>32</v>
      </c>
      <c r="B46" s="23">
        <v>73612</v>
      </c>
      <c r="C46" s="24">
        <f t="shared" si="2"/>
        <v>29.863</v>
      </c>
      <c r="D46" s="24"/>
      <c r="E46" s="24"/>
      <c r="F46" s="24"/>
    </row>
    <row r="47" spans="1:6" ht="12" x14ac:dyDescent="0.15">
      <c r="A47" s="21" t="s">
        <v>33</v>
      </c>
      <c r="B47" s="1">
        <v>1910845</v>
      </c>
      <c r="C47" s="22">
        <f t="shared" si="2"/>
        <v>775.19100000000003</v>
      </c>
      <c r="D47" s="22"/>
      <c r="E47" s="22"/>
      <c r="F47" s="22"/>
    </row>
    <row r="48" spans="1:6" ht="12" x14ac:dyDescent="0.15">
      <c r="A48" s="15" t="s">
        <v>34</v>
      </c>
      <c r="B48" s="23">
        <v>3068</v>
      </c>
      <c r="C48" s="24">
        <f t="shared" si="2"/>
        <v>1.2450000000000001</v>
      </c>
      <c r="D48" s="24"/>
      <c r="E48" s="24"/>
      <c r="F48" s="24"/>
    </row>
    <row r="49" spans="1:6" ht="12" x14ac:dyDescent="0.15">
      <c r="A49" s="21" t="s">
        <v>17</v>
      </c>
      <c r="B49" s="1">
        <v>1907778</v>
      </c>
      <c r="C49" s="22">
        <f t="shared" si="2"/>
        <v>773.94600000000003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-262</v>
      </c>
      <c r="C51" s="22">
        <f t="shared" si="2"/>
        <v>-0.106</v>
      </c>
      <c r="D51" s="22"/>
      <c r="E51" s="22"/>
      <c r="F51" s="22"/>
    </row>
    <row r="52" spans="1:6" ht="12" x14ac:dyDescent="0.15">
      <c r="A52" s="15" t="s">
        <v>36</v>
      </c>
      <c r="B52" s="23">
        <v>676174</v>
      </c>
      <c r="C52" s="24">
        <f t="shared" si="2"/>
        <v>274.31</v>
      </c>
      <c r="D52" s="24"/>
      <c r="E52" s="24"/>
      <c r="F52" s="24"/>
    </row>
    <row r="53" spans="1:6" ht="12" x14ac:dyDescent="0.15">
      <c r="A53" s="21" t="s">
        <v>37</v>
      </c>
      <c r="B53" s="1">
        <v>78563</v>
      </c>
      <c r="C53" s="22">
        <f t="shared" si="2"/>
        <v>31.870999999999999</v>
      </c>
      <c r="D53" s="22"/>
      <c r="E53" s="22"/>
      <c r="F53" s="22"/>
    </row>
    <row r="54" spans="1:6" ht="12" x14ac:dyDescent="0.15">
      <c r="A54" s="15" t="s">
        <v>38</v>
      </c>
      <c r="B54" s="23">
        <v>4547</v>
      </c>
      <c r="C54" s="24">
        <f t="shared" si="2"/>
        <v>1.845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593063</v>
      </c>
      <c r="C56" s="24">
        <f t="shared" si="2"/>
        <v>240.59399999999999</v>
      </c>
      <c r="D56" s="24"/>
      <c r="E56" s="24"/>
      <c r="F56" s="24"/>
    </row>
    <row r="57" spans="1:6" ht="12" x14ac:dyDescent="0.15">
      <c r="A57" s="21" t="s">
        <v>41</v>
      </c>
      <c r="B57" s="1">
        <v>593063</v>
      </c>
      <c r="C57" s="22">
        <f t="shared" si="2"/>
        <v>240.59399999999999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0</v>
      </c>
      <c r="C61" s="22">
        <f t="shared" si="2"/>
        <v>0</v>
      </c>
      <c r="D61" s="22"/>
      <c r="E61" s="22"/>
      <c r="F61" s="22"/>
    </row>
    <row r="62" spans="1:6" ht="12" x14ac:dyDescent="0.15">
      <c r="A62" s="21" t="s">
        <v>46</v>
      </c>
      <c r="B62" s="1">
        <v>13969831</v>
      </c>
      <c r="C62" s="22">
        <f t="shared" si="2"/>
        <v>5667.2740000000003</v>
      </c>
      <c r="D62" s="21" t="s">
        <v>66</v>
      </c>
      <c r="E62" s="1">
        <v>13969831</v>
      </c>
      <c r="F62" s="22">
        <f t="shared" ref="F62" si="3">ROUND(E62/$F$66,3)</f>
        <v>5667.2740000000003</v>
      </c>
    </row>
    <row r="63" spans="1:6" x14ac:dyDescent="0.15">
      <c r="E63" s="16" t="s">
        <v>189</v>
      </c>
    </row>
    <row r="66" spans="6:6" x14ac:dyDescent="0.15">
      <c r="F66" s="16">
        <v>2465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showGridLines="0" view="pageBreakPreview" zoomScaleNormal="100" zoomScaleSheetLayoutView="100" workbookViewId="0">
      <pane xSplit="1" topLeftCell="B1" activePane="topRight" state="frozen"/>
      <selection activeCell="B2" sqref="B2"/>
      <selection pane="topRight" activeCell="C27" sqref="C27"/>
    </sheetView>
  </sheetViews>
  <sheetFormatPr defaultColWidth="8.875" defaultRowHeight="11.25" x14ac:dyDescent="0.15"/>
  <cols>
    <col min="1" max="1" width="23" style="27" customWidth="1"/>
    <col min="2" max="2" width="10.625" style="27" customWidth="1"/>
    <col min="3" max="3" width="11.625" style="27" bestFit="1" customWidth="1"/>
    <col min="4" max="4" width="22.625" style="27" bestFit="1" customWidth="1"/>
    <col min="5" max="5" width="10.625" style="27" customWidth="1"/>
    <col min="6" max="6" width="11.625" style="27" bestFit="1" customWidth="1"/>
    <col min="7" max="16384" width="8.875" style="27"/>
  </cols>
  <sheetData>
    <row r="1" spans="1:7" x14ac:dyDescent="0.15">
      <c r="A1" s="42" t="s">
        <v>187</v>
      </c>
      <c r="B1" s="42"/>
      <c r="C1" s="42"/>
      <c r="D1" s="42"/>
      <c r="E1" s="42"/>
      <c r="F1" s="42"/>
    </row>
    <row r="2" spans="1:7" x14ac:dyDescent="0.15">
      <c r="A2" s="18" t="s">
        <v>91</v>
      </c>
    </row>
    <row r="3" spans="1:7" x14ac:dyDescent="0.15">
      <c r="A3" s="18" t="s">
        <v>185</v>
      </c>
      <c r="F3" s="33" t="s">
        <v>154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155</v>
      </c>
      <c r="B5" s="23">
        <v>3594248</v>
      </c>
      <c r="C5" s="24">
        <f>ROUND(B5/$F$29,3)</f>
        <v>1458.1130000000001</v>
      </c>
      <c r="D5" s="15" t="s">
        <v>156</v>
      </c>
      <c r="E5" s="23">
        <v>227465</v>
      </c>
      <c r="F5" s="24">
        <f t="shared" ref="F5:F17" si="0">ROUND(E5/$F$29,3)</f>
        <v>92.278000000000006</v>
      </c>
    </row>
    <row r="6" spans="1:7" ht="12" x14ac:dyDescent="0.15">
      <c r="A6" s="21" t="s">
        <v>157</v>
      </c>
      <c r="B6" s="1">
        <v>2511045</v>
      </c>
      <c r="C6" s="22">
        <f t="shared" ref="C6:C25" si="1">ROUND(B6/$F$29,3)</f>
        <v>1018.68</v>
      </c>
      <c r="D6" s="21" t="s">
        <v>158</v>
      </c>
      <c r="E6" s="1">
        <v>108590</v>
      </c>
      <c r="F6" s="22">
        <f t="shared" si="0"/>
        <v>44.052999999999997</v>
      </c>
    </row>
    <row r="7" spans="1:7" ht="12" x14ac:dyDescent="0.15">
      <c r="A7" s="15" t="s">
        <v>159</v>
      </c>
      <c r="B7" s="23">
        <v>853367</v>
      </c>
      <c r="C7" s="24">
        <f t="shared" si="1"/>
        <v>346.19400000000002</v>
      </c>
      <c r="D7" s="15" t="s">
        <v>44</v>
      </c>
      <c r="E7" s="23">
        <v>118874</v>
      </c>
      <c r="F7" s="24">
        <f t="shared" si="0"/>
        <v>48.225000000000001</v>
      </c>
    </row>
    <row r="8" spans="1:7" ht="12" x14ac:dyDescent="0.15">
      <c r="A8" s="21" t="s">
        <v>160</v>
      </c>
      <c r="B8" s="1">
        <v>605268</v>
      </c>
      <c r="C8" s="22">
        <f t="shared" si="1"/>
        <v>245.54499999999999</v>
      </c>
      <c r="D8" s="21" t="s">
        <v>161</v>
      </c>
      <c r="E8" s="1">
        <v>3366784</v>
      </c>
      <c r="F8" s="22">
        <f t="shared" si="0"/>
        <v>1365.835</v>
      </c>
    </row>
    <row r="9" spans="1:7" ht="12" x14ac:dyDescent="0.15">
      <c r="A9" s="15" t="s">
        <v>162</v>
      </c>
      <c r="B9" s="23">
        <v>56889</v>
      </c>
      <c r="C9" s="24">
        <f t="shared" si="1"/>
        <v>23.079000000000001</v>
      </c>
      <c r="D9" s="15" t="s">
        <v>163</v>
      </c>
      <c r="E9" s="23">
        <v>490735</v>
      </c>
      <c r="F9" s="24">
        <f t="shared" si="0"/>
        <v>199.08099999999999</v>
      </c>
    </row>
    <row r="10" spans="1:7" ht="12" x14ac:dyDescent="0.15">
      <c r="A10" s="21" t="s">
        <v>164</v>
      </c>
      <c r="B10" s="1">
        <v>-46578</v>
      </c>
      <c r="C10" s="22">
        <f t="shared" si="1"/>
        <v>-18.896000000000001</v>
      </c>
      <c r="D10" s="21" t="s">
        <v>165</v>
      </c>
      <c r="E10" s="1">
        <v>74126</v>
      </c>
      <c r="F10" s="22">
        <f t="shared" si="0"/>
        <v>30.071000000000002</v>
      </c>
    </row>
    <row r="11" spans="1:7" ht="12" x14ac:dyDescent="0.15">
      <c r="A11" s="15" t="s">
        <v>17</v>
      </c>
      <c r="B11" s="23">
        <v>237788</v>
      </c>
      <c r="C11" s="24">
        <f t="shared" si="1"/>
        <v>96.465999999999994</v>
      </c>
      <c r="D11" s="15" t="s">
        <v>166</v>
      </c>
      <c r="E11" s="23">
        <v>416609</v>
      </c>
      <c r="F11" s="24">
        <f t="shared" si="0"/>
        <v>169.01</v>
      </c>
    </row>
    <row r="12" spans="1:7" ht="12" x14ac:dyDescent="0.15">
      <c r="A12" s="21" t="s">
        <v>167</v>
      </c>
      <c r="B12" s="1">
        <v>1616188</v>
      </c>
      <c r="C12" s="22">
        <f t="shared" si="1"/>
        <v>655.654</v>
      </c>
      <c r="D12" s="21" t="s">
        <v>168</v>
      </c>
      <c r="E12" s="1">
        <v>0</v>
      </c>
      <c r="F12" s="22">
        <f t="shared" si="0"/>
        <v>0</v>
      </c>
    </row>
    <row r="13" spans="1:7" ht="12" x14ac:dyDescent="0.15">
      <c r="A13" s="15" t="s">
        <v>169</v>
      </c>
      <c r="B13" s="23">
        <v>757198</v>
      </c>
      <c r="C13" s="24">
        <f t="shared" si="1"/>
        <v>307.18</v>
      </c>
      <c r="D13" s="15" t="s">
        <v>170</v>
      </c>
      <c r="E13" s="23">
        <v>0</v>
      </c>
      <c r="F13" s="24">
        <f t="shared" si="0"/>
        <v>0</v>
      </c>
    </row>
    <row r="14" spans="1:7" ht="12" x14ac:dyDescent="0.15">
      <c r="A14" s="21" t="s">
        <v>171</v>
      </c>
      <c r="B14" s="1">
        <v>137885</v>
      </c>
      <c r="C14" s="22">
        <f t="shared" si="1"/>
        <v>55.936999999999998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172</v>
      </c>
      <c r="B15" s="23">
        <v>711651</v>
      </c>
      <c r="C15" s="24">
        <f t="shared" si="1"/>
        <v>288.702</v>
      </c>
      <c r="D15" s="15" t="s">
        <v>173</v>
      </c>
      <c r="E15" s="23">
        <v>0</v>
      </c>
      <c r="F15" s="24">
        <f t="shared" si="0"/>
        <v>0</v>
      </c>
      <c r="G15" s="34"/>
    </row>
    <row r="16" spans="1:7" ht="12" x14ac:dyDescent="0.15">
      <c r="A16" s="21" t="s">
        <v>17</v>
      </c>
      <c r="B16" s="1">
        <v>9455</v>
      </c>
      <c r="C16" s="22">
        <f t="shared" si="1"/>
        <v>3.8359999999999999</v>
      </c>
      <c r="D16" s="21" t="s">
        <v>174</v>
      </c>
      <c r="E16" s="1">
        <v>0</v>
      </c>
      <c r="F16" s="22">
        <f t="shared" si="0"/>
        <v>0</v>
      </c>
    </row>
    <row r="17" spans="1:6" ht="12" x14ac:dyDescent="0.15">
      <c r="A17" s="15" t="s">
        <v>175</v>
      </c>
      <c r="B17" s="23">
        <v>41490</v>
      </c>
      <c r="C17" s="24">
        <f t="shared" si="1"/>
        <v>16.832000000000001</v>
      </c>
      <c r="D17" s="15" t="s">
        <v>176</v>
      </c>
      <c r="E17" s="23">
        <v>0</v>
      </c>
      <c r="F17" s="24">
        <f t="shared" si="0"/>
        <v>0</v>
      </c>
    </row>
    <row r="18" spans="1:6" ht="12" x14ac:dyDescent="0.15">
      <c r="A18" s="21" t="s">
        <v>177</v>
      </c>
      <c r="B18" s="1">
        <v>41395</v>
      </c>
      <c r="C18" s="22">
        <f t="shared" si="1"/>
        <v>16.792999999999999</v>
      </c>
      <c r="D18" s="22"/>
      <c r="E18" s="22"/>
      <c r="F18" s="22"/>
    </row>
    <row r="19" spans="1:6" ht="12" x14ac:dyDescent="0.15">
      <c r="A19" s="15" t="s">
        <v>178</v>
      </c>
      <c r="B19" s="23">
        <v>95</v>
      </c>
      <c r="C19" s="24">
        <f t="shared" si="1"/>
        <v>3.9E-2</v>
      </c>
      <c r="D19" s="24"/>
      <c r="E19" s="24"/>
      <c r="F19" s="24"/>
    </row>
    <row r="20" spans="1:6" ht="12" x14ac:dyDescent="0.15">
      <c r="A20" s="21" t="s">
        <v>17</v>
      </c>
      <c r="B20" s="1">
        <v>0</v>
      </c>
      <c r="C20" s="22">
        <f t="shared" si="1"/>
        <v>0</v>
      </c>
      <c r="D20" s="22"/>
      <c r="E20" s="22"/>
      <c r="F20" s="22"/>
    </row>
    <row r="21" spans="1:6" ht="12" x14ac:dyDescent="0.15">
      <c r="A21" s="15" t="s">
        <v>179</v>
      </c>
      <c r="B21" s="23">
        <v>1083203</v>
      </c>
      <c r="C21" s="24">
        <f t="shared" si="1"/>
        <v>439.43299999999999</v>
      </c>
      <c r="D21" s="24"/>
      <c r="E21" s="24"/>
      <c r="F21" s="24"/>
    </row>
    <row r="22" spans="1:6" ht="12" x14ac:dyDescent="0.15">
      <c r="A22" s="21" t="s">
        <v>180</v>
      </c>
      <c r="B22" s="1">
        <v>620928</v>
      </c>
      <c r="C22" s="22">
        <f t="shared" si="1"/>
        <v>251.898</v>
      </c>
      <c r="D22" s="22"/>
      <c r="E22" s="22"/>
      <c r="F22" s="22"/>
    </row>
    <row r="23" spans="1:6" ht="12" x14ac:dyDescent="0.15">
      <c r="A23" s="15" t="s">
        <v>181</v>
      </c>
      <c r="B23" s="23">
        <v>172119</v>
      </c>
      <c r="C23" s="24">
        <f t="shared" si="1"/>
        <v>69.825000000000003</v>
      </c>
      <c r="D23" s="24"/>
      <c r="E23" s="24"/>
      <c r="F23" s="24"/>
    </row>
    <row r="24" spans="1:6" ht="12" x14ac:dyDescent="0.15">
      <c r="A24" s="21" t="s">
        <v>182</v>
      </c>
      <c r="B24" s="1">
        <v>265965</v>
      </c>
      <c r="C24" s="22">
        <f t="shared" si="1"/>
        <v>107.89700000000001</v>
      </c>
      <c r="D24" s="22"/>
      <c r="E24" s="22"/>
      <c r="F24" s="22"/>
    </row>
    <row r="25" spans="1:6" ht="12" x14ac:dyDescent="0.15">
      <c r="A25" s="15" t="s">
        <v>25</v>
      </c>
      <c r="B25" s="23">
        <v>24192</v>
      </c>
      <c r="C25" s="24">
        <f t="shared" si="1"/>
        <v>9.8140000000000001</v>
      </c>
      <c r="D25" s="15" t="s">
        <v>183</v>
      </c>
      <c r="E25" s="23">
        <v>3857519</v>
      </c>
      <c r="F25" s="24">
        <f>ROUND(E25/$F$29,3)</f>
        <v>1564.9159999999999</v>
      </c>
    </row>
    <row r="26" spans="1:6" x14ac:dyDescent="0.15">
      <c r="A26" s="16"/>
      <c r="B26" s="16"/>
      <c r="C26" s="16"/>
      <c r="D26" s="16"/>
      <c r="E26" s="16" t="s">
        <v>189</v>
      </c>
      <c r="F26" s="16"/>
    </row>
    <row r="27" spans="1:6" x14ac:dyDescent="0.15">
      <c r="E27" s="16"/>
      <c r="F27" s="16"/>
    </row>
    <row r="28" spans="1:6" x14ac:dyDescent="0.15">
      <c r="E28" s="16"/>
      <c r="F28" s="16"/>
    </row>
    <row r="29" spans="1:6" x14ac:dyDescent="0.15">
      <c r="E29" s="16"/>
      <c r="F29" s="16">
        <v>2465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showGridLines="0" view="pageBreakPreview" zoomScaleNormal="100" zoomScaleSheetLayoutView="100" workbookViewId="0">
      <pane xSplit="1" topLeftCell="B1" activePane="topRight" state="frozen"/>
      <selection activeCell="B2" sqref="B2"/>
      <selection pane="topRight" activeCell="D28" sqref="D28"/>
    </sheetView>
  </sheetViews>
  <sheetFormatPr defaultColWidth="8.875" defaultRowHeight="11.25" x14ac:dyDescent="0.15"/>
  <cols>
    <col min="1" max="1" width="25.25" style="27" bestFit="1" customWidth="1"/>
    <col min="2" max="3" width="19.625" style="27" customWidth="1"/>
    <col min="4" max="16384" width="8.875" style="27"/>
  </cols>
  <sheetData>
    <row r="1" spans="1:3" ht="13.5" customHeight="1" x14ac:dyDescent="0.15">
      <c r="A1" s="43" t="s">
        <v>188</v>
      </c>
      <c r="B1" s="43"/>
      <c r="C1" s="43"/>
    </row>
    <row r="2" spans="1:3" ht="13.5" x14ac:dyDescent="0.15">
      <c r="A2" s="31" t="s">
        <v>91</v>
      </c>
      <c r="B2" s="30"/>
    </row>
    <row r="3" spans="1:3" x14ac:dyDescent="0.15">
      <c r="A3" s="18" t="s">
        <v>185</v>
      </c>
      <c r="B3" s="16"/>
      <c r="C3" s="19" t="s">
        <v>90</v>
      </c>
    </row>
    <row r="4" spans="1:3" s="16" customFormat="1" ht="12" x14ac:dyDescent="0.15">
      <c r="A4" s="20" t="s">
        <v>78</v>
      </c>
      <c r="B4" s="25" t="s">
        <v>79</v>
      </c>
      <c r="C4" s="32" t="s">
        <v>87</v>
      </c>
    </row>
    <row r="5" spans="1:3" ht="12" x14ac:dyDescent="0.15">
      <c r="A5" s="15" t="s">
        <v>135</v>
      </c>
      <c r="B5" s="23">
        <v>6627067</v>
      </c>
      <c r="C5" s="24">
        <f>ROUND(B5/$D$27,3)</f>
        <v>2688.4650000000001</v>
      </c>
    </row>
    <row r="6" spans="1:3" ht="12" x14ac:dyDescent="0.15">
      <c r="A6" s="21" t="s">
        <v>136</v>
      </c>
      <c r="B6" s="1">
        <v>-3857519</v>
      </c>
      <c r="C6" s="22">
        <f t="shared" ref="C6:C23" si="0">ROUND(B6/$D$27,3)</f>
        <v>-1564.9159999999999</v>
      </c>
    </row>
    <row r="7" spans="1:3" ht="12" x14ac:dyDescent="0.15">
      <c r="A7" s="15" t="s">
        <v>137</v>
      </c>
      <c r="B7" s="23">
        <v>3261256</v>
      </c>
      <c r="C7" s="24">
        <f t="shared" si="0"/>
        <v>1323.0250000000001</v>
      </c>
    </row>
    <row r="8" spans="1:3" ht="12" x14ac:dyDescent="0.15">
      <c r="A8" s="21" t="s">
        <v>138</v>
      </c>
      <c r="B8" s="1">
        <v>2965200</v>
      </c>
      <c r="C8" s="22">
        <f t="shared" si="0"/>
        <v>1202.921</v>
      </c>
    </row>
    <row r="9" spans="1:3" ht="12" x14ac:dyDescent="0.15">
      <c r="A9" s="15" t="s">
        <v>139</v>
      </c>
      <c r="B9" s="23">
        <v>296056</v>
      </c>
      <c r="C9" s="24">
        <f t="shared" si="0"/>
        <v>120.104</v>
      </c>
    </row>
    <row r="10" spans="1:3" ht="12" x14ac:dyDescent="0.15">
      <c r="A10" s="21" t="s">
        <v>140</v>
      </c>
      <c r="B10" s="1">
        <v>-596263</v>
      </c>
      <c r="C10" s="22">
        <f t="shared" si="0"/>
        <v>-241.892</v>
      </c>
    </row>
    <row r="11" spans="1:3" ht="12" x14ac:dyDescent="0.15">
      <c r="A11" s="15" t="s">
        <v>141</v>
      </c>
      <c r="B11" s="23">
        <v>0</v>
      </c>
      <c r="C11" s="24">
        <f t="shared" si="0"/>
        <v>0</v>
      </c>
    </row>
    <row r="12" spans="1:3" ht="12" x14ac:dyDescent="0.15">
      <c r="A12" s="21" t="s">
        <v>142</v>
      </c>
      <c r="B12" s="1">
        <v>0</v>
      </c>
      <c r="C12" s="22">
        <f t="shared" si="0"/>
        <v>0</v>
      </c>
    </row>
    <row r="13" spans="1:3" ht="12" x14ac:dyDescent="0.15">
      <c r="A13" s="15" t="s">
        <v>143</v>
      </c>
      <c r="B13" s="23">
        <v>0</v>
      </c>
      <c r="C13" s="24">
        <f t="shared" si="0"/>
        <v>0</v>
      </c>
    </row>
    <row r="14" spans="1:3" ht="12" x14ac:dyDescent="0.15">
      <c r="A14" s="21" t="s">
        <v>144</v>
      </c>
      <c r="B14" s="1">
        <v>0</v>
      </c>
      <c r="C14" s="22">
        <f t="shared" si="0"/>
        <v>0</v>
      </c>
    </row>
    <row r="15" spans="1:3" ht="12" x14ac:dyDescent="0.15">
      <c r="A15" s="15" t="s">
        <v>145</v>
      </c>
      <c r="B15" s="23">
        <v>0</v>
      </c>
      <c r="C15" s="24">
        <f t="shared" si="0"/>
        <v>0</v>
      </c>
    </row>
    <row r="16" spans="1:3" ht="12" x14ac:dyDescent="0.15">
      <c r="A16" s="21" t="s">
        <v>146</v>
      </c>
      <c r="B16" s="1">
        <v>0</v>
      </c>
      <c r="C16" s="22">
        <f t="shared" si="0"/>
        <v>0</v>
      </c>
    </row>
    <row r="17" spans="1:4" ht="12" x14ac:dyDescent="0.15">
      <c r="A17" s="15" t="s">
        <v>147</v>
      </c>
      <c r="B17" s="23">
        <v>1280532</v>
      </c>
      <c r="C17" s="24">
        <f t="shared" si="0"/>
        <v>519.48599999999999</v>
      </c>
    </row>
    <row r="18" spans="1:4" ht="12" x14ac:dyDescent="0.15">
      <c r="A18" s="21" t="s">
        <v>148</v>
      </c>
      <c r="B18" s="1">
        <v>0</v>
      </c>
      <c r="C18" s="22">
        <f t="shared" si="0"/>
        <v>0</v>
      </c>
    </row>
    <row r="19" spans="1:4" ht="12" x14ac:dyDescent="0.15">
      <c r="A19" s="15" t="s">
        <v>149</v>
      </c>
      <c r="B19" s="23">
        <v>0</v>
      </c>
      <c r="C19" s="24">
        <f t="shared" si="0"/>
        <v>0</v>
      </c>
    </row>
    <row r="20" spans="1:4" ht="12" x14ac:dyDescent="0.15">
      <c r="A20" s="21" t="s">
        <v>150</v>
      </c>
      <c r="B20" s="1">
        <v>0</v>
      </c>
      <c r="C20" s="22">
        <f t="shared" si="0"/>
        <v>0</v>
      </c>
    </row>
    <row r="21" spans="1:4" ht="12" x14ac:dyDescent="0.15">
      <c r="A21" s="15" t="s">
        <v>151</v>
      </c>
      <c r="B21" s="23">
        <v>0</v>
      </c>
      <c r="C21" s="24">
        <f t="shared" si="0"/>
        <v>0</v>
      </c>
    </row>
    <row r="22" spans="1:4" ht="12" x14ac:dyDescent="0.15">
      <c r="A22" s="21" t="s">
        <v>152</v>
      </c>
      <c r="B22" s="1">
        <v>684269</v>
      </c>
      <c r="C22" s="22">
        <f t="shared" si="0"/>
        <v>277.59399999999999</v>
      </c>
    </row>
    <row r="23" spans="1:4" ht="12" x14ac:dyDescent="0.15">
      <c r="A23" s="15" t="s">
        <v>153</v>
      </c>
      <c r="B23" s="23">
        <v>7311336</v>
      </c>
      <c r="C23" s="24">
        <f t="shared" si="0"/>
        <v>2966.0590000000002</v>
      </c>
    </row>
    <row r="24" spans="1:4" x14ac:dyDescent="0.15">
      <c r="C24" s="16" t="s">
        <v>189</v>
      </c>
      <c r="D24" s="16"/>
    </row>
    <row r="25" spans="1:4" x14ac:dyDescent="0.15">
      <c r="C25" s="16"/>
      <c r="D25" s="16"/>
    </row>
    <row r="26" spans="1:4" x14ac:dyDescent="0.15">
      <c r="C26" s="16"/>
      <c r="D26" s="16"/>
    </row>
    <row r="27" spans="1:4" x14ac:dyDescent="0.15">
      <c r="C27" s="16"/>
      <c r="D27" s="16">
        <v>2465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showGridLines="0" view="pageBreakPreview" zoomScaleNormal="100" zoomScaleSheetLayoutView="100" workbookViewId="0">
      <pane ySplit="4" topLeftCell="A5" activePane="bottomLeft" state="frozen"/>
      <selection activeCell="B2" sqref="B2"/>
      <selection pane="bottomLeft" activeCell="E19" sqref="E19"/>
    </sheetView>
  </sheetViews>
  <sheetFormatPr defaultColWidth="8.875" defaultRowHeight="11.25" x14ac:dyDescent="0.15"/>
  <cols>
    <col min="1" max="1" width="24.125" style="27" bestFit="1" customWidth="1"/>
    <col min="2" max="3" width="13.375" style="27" customWidth="1"/>
    <col min="4" max="4" width="21.125" style="27" bestFit="1" customWidth="1"/>
    <col min="5" max="6" width="13.375" style="27" customWidth="1"/>
    <col min="7" max="16384" width="8.875" style="27"/>
  </cols>
  <sheetData>
    <row r="1" spans="1:6" x14ac:dyDescent="0.15">
      <c r="A1" s="43" t="s">
        <v>186</v>
      </c>
      <c r="B1" s="42"/>
      <c r="C1" s="42"/>
      <c r="D1" s="42"/>
      <c r="E1" s="42"/>
      <c r="F1" s="42"/>
    </row>
    <row r="2" spans="1:6" ht="13.5" x14ac:dyDescent="0.15">
      <c r="A2" s="31" t="s">
        <v>91</v>
      </c>
      <c r="B2" s="30"/>
    </row>
    <row r="3" spans="1:6" x14ac:dyDescent="0.15">
      <c r="A3" s="18" t="s">
        <v>185</v>
      </c>
      <c r="B3" s="16"/>
      <c r="F3" s="19" t="s">
        <v>90</v>
      </c>
    </row>
    <row r="4" spans="1:6" ht="12" x14ac:dyDescent="0.15">
      <c r="A4" s="20" t="s">
        <v>78</v>
      </c>
      <c r="B4" s="25" t="s">
        <v>79</v>
      </c>
      <c r="C4" s="29" t="s">
        <v>87</v>
      </c>
      <c r="D4" s="26" t="s">
        <v>78</v>
      </c>
      <c r="E4" s="25" t="s">
        <v>79</v>
      </c>
      <c r="F4" s="29" t="s">
        <v>87</v>
      </c>
    </row>
    <row r="5" spans="1:6" ht="12" x14ac:dyDescent="0.15">
      <c r="A5" s="15" t="s">
        <v>134</v>
      </c>
      <c r="B5" s="23"/>
      <c r="C5" s="24"/>
      <c r="D5" s="24"/>
      <c r="E5" s="24"/>
      <c r="F5" s="24"/>
    </row>
    <row r="6" spans="1:6" ht="12" x14ac:dyDescent="0.15">
      <c r="A6" s="21" t="s">
        <v>133</v>
      </c>
      <c r="B6" s="1">
        <v>2915526</v>
      </c>
      <c r="C6" s="1">
        <f t="shared" ref="C6:C16" si="0">ROUND(B6/$F$48,3)</f>
        <v>1182.769</v>
      </c>
      <c r="D6" s="21" t="s">
        <v>132</v>
      </c>
      <c r="E6" s="1">
        <v>3394446</v>
      </c>
      <c r="F6" s="22">
        <f>ROUND(E6/$F$48,3)</f>
        <v>1377.057</v>
      </c>
    </row>
    <row r="7" spans="1:6" ht="12" x14ac:dyDescent="0.15">
      <c r="A7" s="15" t="s">
        <v>131</v>
      </c>
      <c r="B7" s="23">
        <v>1832323</v>
      </c>
      <c r="C7" s="23">
        <f t="shared" si="0"/>
        <v>743.33600000000001</v>
      </c>
      <c r="D7" s="15" t="s">
        <v>130</v>
      </c>
      <c r="E7" s="23">
        <v>2966292</v>
      </c>
      <c r="F7" s="24">
        <f>ROUND(E7/$F$48,3)</f>
        <v>1203.364</v>
      </c>
    </row>
    <row r="8" spans="1:6" ht="12" x14ac:dyDescent="0.15">
      <c r="A8" s="21" t="s">
        <v>129</v>
      </c>
      <c r="B8" s="1">
        <v>886391</v>
      </c>
      <c r="C8" s="1">
        <f t="shared" si="0"/>
        <v>359.59100000000001</v>
      </c>
      <c r="D8" s="21" t="s">
        <v>112</v>
      </c>
      <c r="E8" s="1">
        <v>205023</v>
      </c>
      <c r="F8" s="22">
        <f>ROUND(E8/$F$48,3)</f>
        <v>83.174000000000007</v>
      </c>
    </row>
    <row r="9" spans="1:6" ht="12" x14ac:dyDescent="0.15">
      <c r="A9" s="15" t="s">
        <v>128</v>
      </c>
      <c r="B9" s="23">
        <v>904537</v>
      </c>
      <c r="C9" s="23">
        <f t="shared" si="0"/>
        <v>366.952</v>
      </c>
      <c r="D9" s="15" t="s">
        <v>127</v>
      </c>
      <c r="E9" s="23">
        <v>108292</v>
      </c>
      <c r="F9" s="24">
        <f>ROUND(E9/$F$48,3)</f>
        <v>43.932000000000002</v>
      </c>
    </row>
    <row r="10" spans="1:6" ht="12" x14ac:dyDescent="0.15">
      <c r="A10" s="21" t="s">
        <v>126</v>
      </c>
      <c r="B10" s="1">
        <v>41395</v>
      </c>
      <c r="C10" s="1">
        <f t="shared" si="0"/>
        <v>16.792999999999999</v>
      </c>
      <c r="D10" s="21" t="s">
        <v>98</v>
      </c>
      <c r="E10" s="1">
        <v>114839</v>
      </c>
      <c r="F10" s="22">
        <f>ROUND(E10/$F$48,3)</f>
        <v>46.588000000000001</v>
      </c>
    </row>
    <row r="11" spans="1:6" ht="12" x14ac:dyDescent="0.15">
      <c r="A11" s="15" t="s">
        <v>121</v>
      </c>
      <c r="B11" s="23">
        <v>0</v>
      </c>
      <c r="C11" s="23">
        <f t="shared" si="0"/>
        <v>0</v>
      </c>
      <c r="D11" s="24"/>
      <c r="E11" s="24"/>
      <c r="F11" s="24"/>
    </row>
    <row r="12" spans="1:6" ht="12" x14ac:dyDescent="0.15">
      <c r="A12" s="21" t="s">
        <v>125</v>
      </c>
      <c r="B12" s="1">
        <v>1083203</v>
      </c>
      <c r="C12" s="1">
        <f t="shared" si="0"/>
        <v>439.43299999999999</v>
      </c>
      <c r="D12" s="22"/>
      <c r="E12" s="22"/>
      <c r="F12" s="22"/>
    </row>
    <row r="13" spans="1:6" ht="12" x14ac:dyDescent="0.15">
      <c r="A13" s="15" t="s">
        <v>124</v>
      </c>
      <c r="B13" s="23">
        <v>620928</v>
      </c>
      <c r="C13" s="23">
        <f t="shared" si="0"/>
        <v>251.898</v>
      </c>
      <c r="D13" s="24"/>
      <c r="E13" s="24"/>
      <c r="F13" s="24"/>
    </row>
    <row r="14" spans="1:6" ht="12" x14ac:dyDescent="0.15">
      <c r="A14" s="21" t="s">
        <v>123</v>
      </c>
      <c r="B14" s="1">
        <v>172119</v>
      </c>
      <c r="C14" s="1">
        <f t="shared" si="0"/>
        <v>69.825000000000003</v>
      </c>
      <c r="D14" s="22"/>
      <c r="E14" s="22"/>
      <c r="F14" s="22"/>
    </row>
    <row r="15" spans="1:6" ht="12" x14ac:dyDescent="0.15">
      <c r="A15" s="15" t="s">
        <v>122</v>
      </c>
      <c r="B15" s="23">
        <v>265965</v>
      </c>
      <c r="C15" s="23">
        <f t="shared" si="0"/>
        <v>107.89700000000001</v>
      </c>
      <c r="D15" s="24"/>
      <c r="E15" s="24"/>
      <c r="F15" s="24"/>
    </row>
    <row r="16" spans="1:6" ht="12" x14ac:dyDescent="0.15">
      <c r="A16" s="21" t="s">
        <v>121</v>
      </c>
      <c r="B16" s="1">
        <v>24192</v>
      </c>
      <c r="C16" s="1">
        <f t="shared" si="0"/>
        <v>9.8140000000000001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120</v>
      </c>
      <c r="B18" s="1">
        <v>74126</v>
      </c>
      <c r="C18" s="1">
        <f t="shared" ref="C18:C23" si="1">ROUND(B18/$F$48,3)</f>
        <v>30.071000000000002</v>
      </c>
      <c r="D18" s="21" t="s">
        <v>119</v>
      </c>
      <c r="E18" s="1">
        <v>38123</v>
      </c>
      <c r="F18" s="1">
        <f>ROUND(E18/$F$48,3)</f>
        <v>15.465999999999999</v>
      </c>
    </row>
    <row r="19" spans="1:6" ht="12" x14ac:dyDescent="0.15">
      <c r="A19" s="15" t="s">
        <v>118</v>
      </c>
      <c r="B19" s="23">
        <v>74126</v>
      </c>
      <c r="C19" s="23">
        <f t="shared" si="1"/>
        <v>30.071000000000002</v>
      </c>
      <c r="D19" s="24"/>
      <c r="E19" s="24"/>
      <c r="F19" s="24"/>
    </row>
    <row r="20" spans="1:6" ht="12" x14ac:dyDescent="0.15">
      <c r="A20" s="21" t="s">
        <v>99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117</v>
      </c>
      <c r="B22" s="1">
        <v>442917</v>
      </c>
      <c r="C22" s="1">
        <f t="shared" si="1"/>
        <v>179.68199999999999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116</v>
      </c>
      <c r="B24" s="1"/>
      <c r="C24" s="1"/>
      <c r="D24" s="22"/>
      <c r="E24" s="22"/>
      <c r="F24" s="22"/>
    </row>
    <row r="25" spans="1:6" ht="12" x14ac:dyDescent="0.15">
      <c r="A25" s="15" t="s">
        <v>115</v>
      </c>
      <c r="B25" s="23">
        <v>168242</v>
      </c>
      <c r="C25" s="23">
        <f t="shared" ref="C25:C30" si="2">ROUND(B25/$F$48,3)</f>
        <v>68.251999999999995</v>
      </c>
      <c r="D25" s="15" t="s">
        <v>114</v>
      </c>
      <c r="E25" s="23">
        <v>251597</v>
      </c>
      <c r="F25" s="23">
        <f t="shared" ref="F25:F30" si="3">ROUND(E25/$F$48,3)</f>
        <v>102.068</v>
      </c>
    </row>
    <row r="26" spans="1:6" ht="12" x14ac:dyDescent="0.15">
      <c r="A26" s="21" t="s">
        <v>113</v>
      </c>
      <c r="B26" s="1">
        <v>126723</v>
      </c>
      <c r="C26" s="1">
        <f t="shared" si="2"/>
        <v>51.408999999999999</v>
      </c>
      <c r="D26" s="21" t="s">
        <v>112</v>
      </c>
      <c r="E26" s="1">
        <v>79767</v>
      </c>
      <c r="F26" s="1">
        <f t="shared" si="3"/>
        <v>32.36</v>
      </c>
    </row>
    <row r="27" spans="1:6" ht="12" x14ac:dyDescent="0.15">
      <c r="A27" s="15" t="s">
        <v>111</v>
      </c>
      <c r="B27" s="23">
        <v>16219</v>
      </c>
      <c r="C27" s="23">
        <f t="shared" si="2"/>
        <v>6.58</v>
      </c>
      <c r="D27" s="15" t="s">
        <v>110</v>
      </c>
      <c r="E27" s="23">
        <v>155638</v>
      </c>
      <c r="F27" s="23">
        <f t="shared" si="3"/>
        <v>63.139000000000003</v>
      </c>
    </row>
    <row r="28" spans="1:6" ht="12" x14ac:dyDescent="0.15">
      <c r="A28" s="21" t="s">
        <v>109</v>
      </c>
      <c r="B28" s="1">
        <v>100</v>
      </c>
      <c r="C28" s="1">
        <f t="shared" si="2"/>
        <v>4.1000000000000002E-2</v>
      </c>
      <c r="D28" s="21" t="s">
        <v>108</v>
      </c>
      <c r="E28" s="1">
        <v>16192</v>
      </c>
      <c r="F28" s="1">
        <f t="shared" si="3"/>
        <v>6.569</v>
      </c>
    </row>
    <row r="29" spans="1:6" ht="12" x14ac:dyDescent="0.15">
      <c r="A29" s="15" t="s">
        <v>107</v>
      </c>
      <c r="B29" s="23">
        <v>25200</v>
      </c>
      <c r="C29" s="23">
        <f t="shared" si="2"/>
        <v>10.223000000000001</v>
      </c>
      <c r="D29" s="15" t="s">
        <v>106</v>
      </c>
      <c r="E29" s="23">
        <v>0</v>
      </c>
      <c r="F29" s="23">
        <f t="shared" si="3"/>
        <v>0</v>
      </c>
    </row>
    <row r="30" spans="1:6" ht="12" x14ac:dyDescent="0.15">
      <c r="A30" s="21" t="s">
        <v>99</v>
      </c>
      <c r="B30" s="1">
        <v>0</v>
      </c>
      <c r="C30" s="1">
        <f t="shared" si="2"/>
        <v>0</v>
      </c>
      <c r="D30" s="21" t="s">
        <v>98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105</v>
      </c>
      <c r="B32" s="1">
        <v>83355</v>
      </c>
      <c r="C32" s="1">
        <f>ROUND(B32/$F$48,3)</f>
        <v>33.814999999999998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104</v>
      </c>
      <c r="B34" s="1"/>
      <c r="C34" s="1"/>
      <c r="E34" s="22"/>
    </row>
    <row r="35" spans="1:6" ht="12" x14ac:dyDescent="0.15">
      <c r="A35" s="15" t="s">
        <v>103</v>
      </c>
      <c r="B35" s="23">
        <v>804804</v>
      </c>
      <c r="C35" s="23">
        <f>ROUND(B35/$F$48,3)</f>
        <v>326.49200000000002</v>
      </c>
      <c r="D35" s="15" t="s">
        <v>102</v>
      </c>
      <c r="E35" s="23">
        <v>294742</v>
      </c>
      <c r="F35" s="23">
        <f>ROUND(E35/$F$48,3)</f>
        <v>119.571</v>
      </c>
    </row>
    <row r="36" spans="1:6" ht="12" x14ac:dyDescent="0.15">
      <c r="A36" s="21" t="s">
        <v>101</v>
      </c>
      <c r="B36" s="1">
        <v>804804</v>
      </c>
      <c r="C36" s="1">
        <f>ROUND(B36/$F$48,3)</f>
        <v>326.49200000000002</v>
      </c>
      <c r="D36" s="21" t="s">
        <v>100</v>
      </c>
      <c r="E36" s="1">
        <v>294742</v>
      </c>
      <c r="F36" s="1">
        <f>ROUND(E36/$F$48,3)</f>
        <v>119.571</v>
      </c>
    </row>
    <row r="37" spans="1:6" ht="12" x14ac:dyDescent="0.15">
      <c r="A37" s="15" t="s">
        <v>99</v>
      </c>
      <c r="B37" s="23">
        <v>0</v>
      </c>
      <c r="C37" s="23">
        <f>ROUND(B37/$F$48,3)</f>
        <v>0</v>
      </c>
      <c r="D37" s="15" t="s">
        <v>98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97</v>
      </c>
      <c r="B39" s="23">
        <v>-510062</v>
      </c>
      <c r="C39" s="23">
        <f t="shared" ref="C39:C44" si="4">ROUND(B39/$F$48,3)</f>
        <v>-206.922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96</v>
      </c>
      <c r="B41" s="23">
        <v>16209</v>
      </c>
      <c r="C41" s="23">
        <f t="shared" si="4"/>
        <v>6.5759999999999996</v>
      </c>
      <c r="D41" s="24"/>
      <c r="E41" s="24"/>
      <c r="F41" s="24"/>
    </row>
    <row r="42" spans="1:6" ht="12" x14ac:dyDescent="0.15">
      <c r="A42" s="21" t="s">
        <v>95</v>
      </c>
      <c r="B42" s="1">
        <v>62354</v>
      </c>
      <c r="C42" s="1">
        <f t="shared" si="4"/>
        <v>25.295999999999999</v>
      </c>
      <c r="D42" s="22"/>
      <c r="E42" s="22"/>
      <c r="F42" s="22"/>
    </row>
    <row r="43" spans="1:6" ht="12" x14ac:dyDescent="0.15">
      <c r="A43" s="15" t="s">
        <v>94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93</v>
      </c>
      <c r="B44" s="1">
        <v>78563</v>
      </c>
      <c r="C44" s="1">
        <f t="shared" si="4"/>
        <v>31.870999999999999</v>
      </c>
      <c r="D44" s="22"/>
      <c r="E44" s="22"/>
      <c r="F44" s="22"/>
    </row>
    <row r="45" spans="1:6" x14ac:dyDescent="0.15">
      <c r="F45" s="28" t="s">
        <v>189</v>
      </c>
    </row>
    <row r="46" spans="1:6" x14ac:dyDescent="0.15">
      <c r="E46" s="16"/>
      <c r="F46" s="16"/>
    </row>
    <row r="47" spans="1:6" x14ac:dyDescent="0.15">
      <c r="E47" s="16"/>
      <c r="F47" s="16"/>
    </row>
    <row r="48" spans="1:6" x14ac:dyDescent="0.15">
      <c r="E48" s="16"/>
      <c r="F48" s="16">
        <v>2465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対象範囲</vt:lpstr>
      <vt:lpstr>貸借対照表（BS） (一般)</vt:lpstr>
      <vt:lpstr>行政コスト計算書（PL)(一般）</vt:lpstr>
      <vt:lpstr>純資産変動計算書（NW）（一般）</vt:lpstr>
      <vt:lpstr>資金収支計算書（CF） (一般）</vt:lpstr>
      <vt:lpstr>Sheet1</vt:lpstr>
      <vt:lpstr>'行政コスト計算書（PL)(一般）'!Print_Area</vt:lpstr>
      <vt:lpstr>'資金収支計算書（CF） (一般）'!Print_Area</vt:lpstr>
      <vt:lpstr>'純資産変動計算書（NW）（一般）'!Print_Area</vt:lpstr>
      <vt:lpstr>'貸借対照表（BS） 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user</cp:lastModifiedBy>
  <cp:lastPrinted>2020-10-05T02:02:39Z</cp:lastPrinted>
  <dcterms:created xsi:type="dcterms:W3CDTF">2016-12-12T23:36:52Z</dcterms:created>
  <dcterms:modified xsi:type="dcterms:W3CDTF">2021-09-29T08:41:33Z</dcterms:modified>
</cp:coreProperties>
</file>